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saisie 2017 2018\القصرين\"/>
    </mc:Choice>
  </mc:AlternateContent>
  <bookViews>
    <workbookView xWindow="0" yWindow="0" windowWidth="20490" windowHeight="7755" tabRatio="963" firstSheet="9" activeTab="9"/>
  </bookViews>
  <sheets>
    <sheet name="ميزانية 2011" sheetId="26" r:id="rId1"/>
    <sheet name="ميزانية 2012 " sheetId="44" r:id="rId2"/>
    <sheet name="ميزانية 2013 " sheetId="50" r:id="rId3"/>
    <sheet name="ميزانية 2014 " sheetId="46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0" l="1"/>
  <c r="C777" i="50"/>
  <c r="E776" i="50"/>
  <c r="D776" i="50"/>
  <c r="E775" i="50"/>
  <c r="D775" i="50"/>
  <c r="E774" i="50"/>
  <c r="D774" i="50"/>
  <c r="E773" i="50"/>
  <c r="D773" i="50"/>
  <c r="E772" i="50"/>
  <c r="E771" i="50" s="1"/>
  <c r="D772" i="50"/>
  <c r="C772" i="50"/>
  <c r="D771" i="50"/>
  <c r="C771" i="50"/>
  <c r="E770" i="50"/>
  <c r="D770" i="50"/>
  <c r="E769" i="50"/>
  <c r="E768" i="50" s="1"/>
  <c r="E767" i="50" s="1"/>
  <c r="D769" i="50"/>
  <c r="D768" i="50" s="1"/>
  <c r="D767" i="50" s="1"/>
  <c r="C768" i="50"/>
  <c r="C767" i="50" s="1"/>
  <c r="E766" i="50"/>
  <c r="E765" i="50" s="1"/>
  <c r="D766" i="50"/>
  <c r="D765" i="50" s="1"/>
  <c r="C765" i="50"/>
  <c r="E764" i="50"/>
  <c r="D764" i="50"/>
  <c r="D763" i="50"/>
  <c r="E762" i="50"/>
  <c r="D762" i="50"/>
  <c r="C761" i="50"/>
  <c r="C760" i="50"/>
  <c r="E759" i="50"/>
  <c r="D759" i="50"/>
  <c r="D758" i="50"/>
  <c r="E757" i="50"/>
  <c r="D757" i="50"/>
  <c r="C756" i="50"/>
  <c r="C755" i="50"/>
  <c r="E754" i="50"/>
  <c r="D754" i="50"/>
  <c r="D753" i="50"/>
  <c r="E752" i="50"/>
  <c r="D752" i="50"/>
  <c r="C751" i="50"/>
  <c r="C750" i="50"/>
  <c r="E749" i="50"/>
  <c r="D749" i="50"/>
  <c r="D748" i="50"/>
  <c r="E747" i="50"/>
  <c r="E746" i="50" s="1"/>
  <c r="D747" i="50"/>
  <c r="D746" i="50"/>
  <c r="C746" i="50"/>
  <c r="E745" i="50"/>
  <c r="D745" i="50"/>
  <c r="E744" i="50"/>
  <c r="D744" i="50"/>
  <c r="C744" i="50"/>
  <c r="C743" i="50"/>
  <c r="E742" i="50"/>
  <c r="D742" i="50"/>
  <c r="E741" i="50"/>
  <c r="D741" i="50"/>
  <c r="C741" i="50"/>
  <c r="D740" i="50"/>
  <c r="C739" i="50"/>
  <c r="E738" i="50"/>
  <c r="D738" i="50"/>
  <c r="E737" i="50"/>
  <c r="D737" i="50"/>
  <c r="E736" i="50"/>
  <c r="D736" i="50"/>
  <c r="E735" i="50"/>
  <c r="D735" i="50"/>
  <c r="E734" i="50"/>
  <c r="E733" i="50" s="1"/>
  <c r="D734" i="50"/>
  <c r="C734" i="50"/>
  <c r="D733" i="50"/>
  <c r="C733" i="50"/>
  <c r="E732" i="50"/>
  <c r="D732" i="50"/>
  <c r="E731" i="50"/>
  <c r="E730" i="50" s="1"/>
  <c r="D731" i="50"/>
  <c r="C731" i="50"/>
  <c r="D730" i="50"/>
  <c r="C730" i="50"/>
  <c r="E729" i="50"/>
  <c r="D729" i="50"/>
  <c r="E728" i="50"/>
  <c r="E727" i="50" s="1"/>
  <c r="D728" i="50"/>
  <c r="D727" i="50" s="1"/>
  <c r="C727" i="50"/>
  <c r="C726" i="50" s="1"/>
  <c r="H724" i="50"/>
  <c r="E724" i="50"/>
  <c r="D724" i="50"/>
  <c r="H723" i="50"/>
  <c r="D723" i="50"/>
  <c r="C722" i="50"/>
  <c r="H722" i="50" s="1"/>
  <c r="H721" i="50"/>
  <c r="D721" i="50"/>
  <c r="E721" i="50" s="1"/>
  <c r="H720" i="50"/>
  <c r="E720" i="50"/>
  <c r="D720" i="50"/>
  <c r="H719" i="50"/>
  <c r="E719" i="50"/>
  <c r="D719" i="50"/>
  <c r="D718" i="50"/>
  <c r="C718" i="50"/>
  <c r="H718" i="50" s="1"/>
  <c r="H715" i="50"/>
  <c r="E715" i="50"/>
  <c r="D715" i="50"/>
  <c r="H714" i="50"/>
  <c r="E714" i="50"/>
  <c r="D714" i="50"/>
  <c r="H713" i="50"/>
  <c r="D713" i="50"/>
  <c r="E713" i="50" s="1"/>
  <c r="H712" i="50"/>
  <c r="E712" i="50"/>
  <c r="D712" i="50"/>
  <c r="H711" i="50"/>
  <c r="E711" i="50"/>
  <c r="D711" i="50"/>
  <c r="H710" i="50"/>
  <c r="E710" i="50"/>
  <c r="D710" i="50"/>
  <c r="H709" i="50"/>
  <c r="D709" i="50"/>
  <c r="E709" i="50" s="1"/>
  <c r="H708" i="50"/>
  <c r="E708" i="50"/>
  <c r="D708" i="50"/>
  <c r="H707" i="50"/>
  <c r="E707" i="50"/>
  <c r="D707" i="50"/>
  <c r="H706" i="50"/>
  <c r="E706" i="50"/>
  <c r="D706" i="50"/>
  <c r="H705" i="50"/>
  <c r="D705" i="50"/>
  <c r="E705" i="50" s="1"/>
  <c r="H704" i="50"/>
  <c r="E704" i="50"/>
  <c r="D704" i="50"/>
  <c r="H703" i="50"/>
  <c r="E703" i="50"/>
  <c r="D703" i="50"/>
  <c r="H702" i="50"/>
  <c r="E702" i="50"/>
  <c r="D702" i="50"/>
  <c r="H701" i="50"/>
  <c r="D701" i="50"/>
  <c r="C700" i="50"/>
  <c r="H700" i="50" s="1"/>
  <c r="H699" i="50"/>
  <c r="E699" i="50"/>
  <c r="D699" i="50"/>
  <c r="H698" i="50"/>
  <c r="E698" i="50"/>
  <c r="D698" i="50"/>
  <c r="H697" i="50"/>
  <c r="E697" i="50"/>
  <c r="D697" i="50"/>
  <c r="H696" i="50"/>
  <c r="D696" i="50"/>
  <c r="H695" i="50"/>
  <c r="E695" i="50"/>
  <c r="D695" i="50"/>
  <c r="H694" i="50"/>
  <c r="C694" i="50"/>
  <c r="H693" i="50"/>
  <c r="E693" i="50"/>
  <c r="D693" i="50"/>
  <c r="H692" i="50"/>
  <c r="E692" i="50"/>
  <c r="D692" i="50"/>
  <c r="H691" i="50"/>
  <c r="D691" i="50"/>
  <c r="E691" i="50" s="1"/>
  <c r="H690" i="50"/>
  <c r="D690" i="50"/>
  <c r="E690" i="50" s="1"/>
  <c r="H689" i="50"/>
  <c r="E689" i="50"/>
  <c r="D689" i="50"/>
  <c r="H688" i="50"/>
  <c r="E688" i="50"/>
  <c r="E687" i="50" s="1"/>
  <c r="D688" i="50"/>
  <c r="C687" i="50"/>
  <c r="H687" i="50" s="1"/>
  <c r="H686" i="50"/>
  <c r="D686" i="50"/>
  <c r="H685" i="50"/>
  <c r="D685" i="50"/>
  <c r="E685" i="50" s="1"/>
  <c r="H684" i="50"/>
  <c r="E684" i="50"/>
  <c r="D684" i="50"/>
  <c r="C683" i="50"/>
  <c r="H683" i="50" s="1"/>
  <c r="H682" i="50"/>
  <c r="E682" i="50"/>
  <c r="D682" i="50"/>
  <c r="H681" i="50"/>
  <c r="D681" i="50"/>
  <c r="H680" i="50"/>
  <c r="D680" i="50"/>
  <c r="E680" i="50" s="1"/>
  <c r="H679" i="50"/>
  <c r="C679" i="50"/>
  <c r="H678" i="50"/>
  <c r="E678" i="50"/>
  <c r="D678" i="50"/>
  <c r="H677" i="50"/>
  <c r="E677" i="50"/>
  <c r="E676" i="50" s="1"/>
  <c r="D677" i="50"/>
  <c r="D676" i="50"/>
  <c r="C676" i="50"/>
  <c r="H676" i="50" s="1"/>
  <c r="H675" i="50"/>
  <c r="D675" i="50"/>
  <c r="E675" i="50" s="1"/>
  <c r="H674" i="50"/>
  <c r="E674" i="50"/>
  <c r="D674" i="50"/>
  <c r="H673" i="50"/>
  <c r="E673" i="50"/>
  <c r="D673" i="50"/>
  <c r="H672" i="50"/>
  <c r="E672" i="50"/>
  <c r="E671" i="50" s="1"/>
  <c r="D672" i="50"/>
  <c r="D671" i="50"/>
  <c r="C671" i="50"/>
  <c r="H671" i="50" s="1"/>
  <c r="H670" i="50"/>
  <c r="D670" i="50"/>
  <c r="E670" i="50" s="1"/>
  <c r="H669" i="50"/>
  <c r="E669" i="50"/>
  <c r="D669" i="50"/>
  <c r="H668" i="50"/>
  <c r="E668" i="50"/>
  <c r="D668" i="50"/>
  <c r="H667" i="50"/>
  <c r="E667" i="50"/>
  <c r="D667" i="50"/>
  <c r="H666" i="50"/>
  <c r="D666" i="50"/>
  <c r="C665" i="50"/>
  <c r="H665" i="50" s="1"/>
  <c r="H664" i="50"/>
  <c r="E664" i="50"/>
  <c r="D664" i="50"/>
  <c r="H663" i="50"/>
  <c r="E663" i="50"/>
  <c r="D663" i="50"/>
  <c r="H662" i="50"/>
  <c r="E662" i="50"/>
  <c r="E661" i="50" s="1"/>
  <c r="D662" i="50"/>
  <c r="D661" i="50"/>
  <c r="C661" i="50"/>
  <c r="H661" i="50" s="1"/>
  <c r="H660" i="50"/>
  <c r="D660" i="50"/>
  <c r="E660" i="50" s="1"/>
  <c r="H659" i="50"/>
  <c r="E659" i="50"/>
  <c r="D659" i="50"/>
  <c r="H658" i="50"/>
  <c r="E658" i="50"/>
  <c r="D658" i="50"/>
  <c r="H657" i="50"/>
  <c r="E657" i="50"/>
  <c r="D657" i="50"/>
  <c r="H656" i="50"/>
  <c r="D656" i="50"/>
  <c r="H655" i="50"/>
  <c r="D655" i="50"/>
  <c r="E655" i="50" s="1"/>
  <c r="H654" i="50"/>
  <c r="E654" i="50"/>
  <c r="D654" i="50"/>
  <c r="C653" i="50"/>
  <c r="H653" i="50" s="1"/>
  <c r="H652" i="50"/>
  <c r="E652" i="50"/>
  <c r="D652" i="50"/>
  <c r="H651" i="50"/>
  <c r="D651" i="50"/>
  <c r="E651" i="50" s="1"/>
  <c r="H650" i="50"/>
  <c r="D650" i="50"/>
  <c r="E650" i="50" s="1"/>
  <c r="H649" i="50"/>
  <c r="E649" i="50"/>
  <c r="D649" i="50"/>
  <c r="H648" i="50"/>
  <c r="E648" i="50"/>
  <c r="D648" i="50"/>
  <c r="H647" i="50"/>
  <c r="D647" i="50"/>
  <c r="C646" i="50"/>
  <c r="H644" i="50"/>
  <c r="D644" i="50"/>
  <c r="H643" i="50"/>
  <c r="D643" i="50"/>
  <c r="E643" i="50" s="1"/>
  <c r="J642" i="50"/>
  <c r="C642" i="50"/>
  <c r="H642" i="50" s="1"/>
  <c r="H641" i="50"/>
  <c r="E641" i="50"/>
  <c r="D641" i="50"/>
  <c r="H640" i="50"/>
  <c r="E640" i="50"/>
  <c r="D640" i="50"/>
  <c r="H639" i="50"/>
  <c r="E639" i="50"/>
  <c r="D639" i="50"/>
  <c r="E638" i="50"/>
  <c r="D638" i="50"/>
  <c r="C638" i="50"/>
  <c r="H638" i="50" s="1"/>
  <c r="J638" i="50" s="1"/>
  <c r="H637" i="50"/>
  <c r="E637" i="50"/>
  <c r="D637" i="50"/>
  <c r="H636" i="50"/>
  <c r="D636" i="50"/>
  <c r="E636" i="50" s="1"/>
  <c r="H635" i="50"/>
  <c r="E635" i="50"/>
  <c r="D635" i="50"/>
  <c r="H634" i="50"/>
  <c r="E634" i="50"/>
  <c r="D634" i="50"/>
  <c r="H633" i="50"/>
  <c r="E633" i="50"/>
  <c r="D633" i="50"/>
  <c r="H632" i="50"/>
  <c r="D632" i="50"/>
  <c r="E632" i="50" s="1"/>
  <c r="H631" i="50"/>
  <c r="E631" i="50"/>
  <c r="D631" i="50"/>
  <c r="H630" i="50"/>
  <c r="E630" i="50"/>
  <c r="D630" i="50"/>
  <c r="H629" i="50"/>
  <c r="E629" i="50"/>
  <c r="D629" i="50"/>
  <c r="D628" i="50"/>
  <c r="C628" i="50"/>
  <c r="H628" i="50" s="1"/>
  <c r="H627" i="50"/>
  <c r="D627" i="50"/>
  <c r="E627" i="50" s="1"/>
  <c r="H626" i="50"/>
  <c r="E626" i="50"/>
  <c r="D626" i="50"/>
  <c r="H625" i="50"/>
  <c r="E625" i="50"/>
  <c r="D625" i="50"/>
  <c r="H624" i="50"/>
  <c r="E624" i="50"/>
  <c r="D624" i="50"/>
  <c r="H623" i="50"/>
  <c r="D623" i="50"/>
  <c r="E623" i="50" s="1"/>
  <c r="H622" i="50"/>
  <c r="E622" i="50"/>
  <c r="D622" i="50"/>
  <c r="H621" i="50"/>
  <c r="E621" i="50"/>
  <c r="D621" i="50"/>
  <c r="H620" i="50"/>
  <c r="E620" i="50"/>
  <c r="D620" i="50"/>
  <c r="H619" i="50"/>
  <c r="D619" i="50"/>
  <c r="H618" i="50"/>
  <c r="E618" i="50"/>
  <c r="D618" i="50"/>
  <c r="H617" i="50"/>
  <c r="E617" i="50"/>
  <c r="D617" i="50"/>
  <c r="C616" i="50"/>
  <c r="H616" i="50" s="1"/>
  <c r="H615" i="50"/>
  <c r="E615" i="50"/>
  <c r="D615" i="50"/>
  <c r="H614" i="50"/>
  <c r="D614" i="50"/>
  <c r="E614" i="50" s="1"/>
  <c r="H613" i="50"/>
  <c r="E613" i="50"/>
  <c r="D613" i="50"/>
  <c r="H612" i="50"/>
  <c r="E612" i="50"/>
  <c r="D612" i="50"/>
  <c r="H611" i="50"/>
  <c r="E611" i="50"/>
  <c r="E610" i="50" s="1"/>
  <c r="D611" i="50"/>
  <c r="D610" i="50"/>
  <c r="C610" i="50"/>
  <c r="H610" i="50" s="1"/>
  <c r="H609" i="50"/>
  <c r="D609" i="50"/>
  <c r="E609" i="50" s="1"/>
  <c r="H608" i="50"/>
  <c r="E608" i="50"/>
  <c r="D608" i="50"/>
  <c r="H607" i="50"/>
  <c r="E607" i="50"/>
  <c r="D607" i="50"/>
  <c r="H606" i="50"/>
  <c r="E606" i="50"/>
  <c r="D606" i="50"/>
  <c r="H605" i="50"/>
  <c r="D605" i="50"/>
  <c r="H604" i="50"/>
  <c r="E604" i="50"/>
  <c r="D604" i="50"/>
  <c r="H603" i="50"/>
  <c r="C603" i="50"/>
  <c r="H602" i="50"/>
  <c r="E602" i="50"/>
  <c r="D602" i="50"/>
  <c r="H601" i="50"/>
  <c r="E601" i="50"/>
  <c r="D601" i="50"/>
  <c r="H600" i="50"/>
  <c r="D600" i="50"/>
  <c r="C599" i="50"/>
  <c r="H599" i="50" s="1"/>
  <c r="H598" i="50"/>
  <c r="E598" i="50"/>
  <c r="D598" i="50"/>
  <c r="H597" i="50"/>
  <c r="E597" i="50"/>
  <c r="D597" i="50"/>
  <c r="H596" i="50"/>
  <c r="E596" i="50"/>
  <c r="E595" i="50" s="1"/>
  <c r="D596" i="50"/>
  <c r="D595" i="50"/>
  <c r="C595" i="50"/>
  <c r="H595" i="50" s="1"/>
  <c r="H594" i="50"/>
  <c r="D594" i="50"/>
  <c r="H593" i="50"/>
  <c r="E593" i="50"/>
  <c r="D593" i="50"/>
  <c r="H592" i="50"/>
  <c r="C592" i="50"/>
  <c r="H591" i="50"/>
  <c r="E591" i="50"/>
  <c r="D591" i="50"/>
  <c r="H590" i="50"/>
  <c r="E590" i="50"/>
  <c r="D590" i="50"/>
  <c r="H589" i="50"/>
  <c r="D589" i="50"/>
  <c r="H588" i="50"/>
  <c r="E588" i="50"/>
  <c r="D588" i="50"/>
  <c r="H587" i="50"/>
  <c r="C587" i="50"/>
  <c r="H586" i="50"/>
  <c r="E586" i="50"/>
  <c r="D586" i="50"/>
  <c r="H585" i="50"/>
  <c r="E585" i="50"/>
  <c r="D585" i="50"/>
  <c r="H584" i="50"/>
  <c r="D584" i="50"/>
  <c r="E584" i="50" s="1"/>
  <c r="H583" i="50"/>
  <c r="E583" i="50"/>
  <c r="D583" i="50"/>
  <c r="H582" i="50"/>
  <c r="E582" i="50"/>
  <c r="D582" i="50"/>
  <c r="E581" i="50"/>
  <c r="D581" i="50"/>
  <c r="C581" i="50"/>
  <c r="H581" i="50" s="1"/>
  <c r="H580" i="50"/>
  <c r="E580" i="50"/>
  <c r="D580" i="50"/>
  <c r="H579" i="50"/>
  <c r="D579" i="50"/>
  <c r="H578" i="50"/>
  <c r="E578" i="50"/>
  <c r="D578" i="50"/>
  <c r="H577" i="50"/>
  <c r="C577" i="50"/>
  <c r="H576" i="50"/>
  <c r="E576" i="50"/>
  <c r="D576" i="50"/>
  <c r="H575" i="50"/>
  <c r="E575" i="50"/>
  <c r="D575" i="50"/>
  <c r="H574" i="50"/>
  <c r="D574" i="50"/>
  <c r="E574" i="50" s="1"/>
  <c r="H573" i="50"/>
  <c r="E573" i="50"/>
  <c r="D573" i="50"/>
  <c r="H572" i="50"/>
  <c r="E572" i="50"/>
  <c r="D572" i="50"/>
  <c r="H571" i="50"/>
  <c r="D571" i="50"/>
  <c r="E571" i="50" s="1"/>
  <c r="H570" i="50"/>
  <c r="D570" i="50"/>
  <c r="C569" i="50"/>
  <c r="H569" i="50" s="1"/>
  <c r="H568" i="50"/>
  <c r="E568" i="50"/>
  <c r="D568" i="50"/>
  <c r="H567" i="50"/>
  <c r="D567" i="50"/>
  <c r="H566" i="50"/>
  <c r="E566" i="50"/>
  <c r="D566" i="50"/>
  <c r="H565" i="50"/>
  <c r="D565" i="50"/>
  <c r="E565" i="50" s="1"/>
  <c r="H564" i="50"/>
  <c r="E564" i="50"/>
  <c r="D564" i="50"/>
  <c r="H563" i="50"/>
  <c r="E563" i="50"/>
  <c r="D563" i="50"/>
  <c r="E562" i="50"/>
  <c r="D562" i="50"/>
  <c r="C562" i="50"/>
  <c r="H558" i="50"/>
  <c r="D558" i="50"/>
  <c r="H557" i="50"/>
  <c r="E557" i="50"/>
  <c r="D557" i="50"/>
  <c r="H556" i="50"/>
  <c r="C556" i="50"/>
  <c r="H555" i="50"/>
  <c r="D555" i="50"/>
  <c r="E555" i="50" s="1"/>
  <c r="H554" i="50"/>
  <c r="E554" i="50"/>
  <c r="D554" i="50"/>
  <c r="H553" i="50"/>
  <c r="D553" i="50"/>
  <c r="C552" i="50"/>
  <c r="H549" i="50"/>
  <c r="E549" i="50"/>
  <c r="D549" i="50"/>
  <c r="H548" i="50"/>
  <c r="D548" i="50"/>
  <c r="E548" i="50" s="1"/>
  <c r="H547" i="50"/>
  <c r="J547" i="50" s="1"/>
  <c r="C547" i="50"/>
  <c r="H546" i="50"/>
  <c r="D546" i="50"/>
  <c r="H545" i="50"/>
  <c r="E545" i="50"/>
  <c r="D545" i="50"/>
  <c r="H544" i="50"/>
  <c r="C544" i="50"/>
  <c r="H543" i="50"/>
  <c r="D543" i="50"/>
  <c r="E543" i="50" s="1"/>
  <c r="H542" i="50"/>
  <c r="E542" i="50"/>
  <c r="D542" i="50"/>
  <c r="H541" i="50"/>
  <c r="D541" i="50"/>
  <c r="E541" i="50" s="1"/>
  <c r="H540" i="50"/>
  <c r="E540" i="50"/>
  <c r="D540" i="50"/>
  <c r="H539" i="50"/>
  <c r="D539" i="50"/>
  <c r="E539" i="50" s="1"/>
  <c r="C538" i="50"/>
  <c r="H538" i="50" s="1"/>
  <c r="H537" i="50"/>
  <c r="E537" i="50"/>
  <c r="D537" i="50"/>
  <c r="H536" i="50"/>
  <c r="D536" i="50"/>
  <c r="E536" i="50" s="1"/>
  <c r="H535" i="50"/>
  <c r="E535" i="50"/>
  <c r="D535" i="50"/>
  <c r="H534" i="50"/>
  <c r="D534" i="50"/>
  <c r="E534" i="50" s="1"/>
  <c r="H533" i="50"/>
  <c r="E533" i="50"/>
  <c r="D533" i="50"/>
  <c r="H532" i="50"/>
  <c r="D532" i="50"/>
  <c r="C531" i="50"/>
  <c r="H530" i="50"/>
  <c r="E530" i="50"/>
  <c r="E529" i="50" s="1"/>
  <c r="D530" i="50"/>
  <c r="H529" i="50"/>
  <c r="D529" i="50"/>
  <c r="C529" i="50"/>
  <c r="H527" i="50"/>
  <c r="D527" i="50"/>
  <c r="E527" i="50" s="1"/>
  <c r="H526" i="50"/>
  <c r="E526" i="50"/>
  <c r="D526" i="50"/>
  <c r="H525" i="50"/>
  <c r="D525" i="50"/>
  <c r="E525" i="50" s="1"/>
  <c r="H524" i="50"/>
  <c r="E524" i="50"/>
  <c r="D524" i="50"/>
  <c r="H523" i="50"/>
  <c r="D523" i="50"/>
  <c r="E523" i="50" s="1"/>
  <c r="E522" i="50" s="1"/>
  <c r="C522" i="50"/>
  <c r="H522" i="50" s="1"/>
  <c r="H521" i="50"/>
  <c r="E521" i="50"/>
  <c r="D521" i="50"/>
  <c r="H520" i="50"/>
  <c r="D520" i="50"/>
  <c r="E520" i="50" s="1"/>
  <c r="H519" i="50"/>
  <c r="E519" i="50"/>
  <c r="D519" i="50"/>
  <c r="H518" i="50"/>
  <c r="D518" i="50"/>
  <c r="E518" i="50" s="1"/>
  <c r="H517" i="50"/>
  <c r="E517" i="50"/>
  <c r="D517" i="50"/>
  <c r="H516" i="50"/>
  <c r="D516" i="50"/>
  <c r="E516" i="50" s="1"/>
  <c r="H515" i="50"/>
  <c r="E515" i="50"/>
  <c r="D515" i="50"/>
  <c r="H514" i="50"/>
  <c r="D514" i="50"/>
  <c r="E514" i="50" s="1"/>
  <c r="E513" i="50" s="1"/>
  <c r="C513" i="50"/>
  <c r="H513" i="50" s="1"/>
  <c r="H512" i="50"/>
  <c r="E512" i="50"/>
  <c r="D512" i="50"/>
  <c r="H511" i="50"/>
  <c r="D511" i="50"/>
  <c r="H510" i="50"/>
  <c r="E510" i="50"/>
  <c r="D510" i="50"/>
  <c r="H508" i="50"/>
  <c r="D508" i="50"/>
  <c r="E508" i="50" s="1"/>
  <c r="H507" i="50"/>
  <c r="E507" i="50"/>
  <c r="D507" i="50"/>
  <c r="H506" i="50"/>
  <c r="D506" i="50"/>
  <c r="H505" i="50"/>
  <c r="E505" i="50"/>
  <c r="D505" i="50"/>
  <c r="H504" i="50"/>
  <c r="C504" i="50"/>
  <c r="H503" i="50"/>
  <c r="D503" i="50"/>
  <c r="E503" i="50" s="1"/>
  <c r="H502" i="50"/>
  <c r="E502" i="50"/>
  <c r="D502" i="50"/>
  <c r="H501" i="50"/>
  <c r="D501" i="50"/>
  <c r="E501" i="50" s="1"/>
  <c r="H500" i="50"/>
  <c r="E500" i="50"/>
  <c r="D500" i="50"/>
  <c r="H499" i="50"/>
  <c r="D499" i="50"/>
  <c r="E499" i="50" s="1"/>
  <c r="H498" i="50"/>
  <c r="E498" i="50"/>
  <c r="D498" i="50"/>
  <c r="H497" i="50"/>
  <c r="D497" i="50"/>
  <c r="C497" i="50"/>
  <c r="H496" i="50"/>
  <c r="D496" i="50"/>
  <c r="H495" i="50"/>
  <c r="E495" i="50"/>
  <c r="D495" i="50"/>
  <c r="H494" i="50"/>
  <c r="C494" i="50"/>
  <c r="H493" i="50"/>
  <c r="D493" i="50"/>
  <c r="E493" i="50" s="1"/>
  <c r="H492" i="50"/>
  <c r="E492" i="50"/>
  <c r="D492" i="50"/>
  <c r="H491" i="50"/>
  <c r="D491" i="50"/>
  <c r="C491" i="50"/>
  <c r="H490" i="50"/>
  <c r="D490" i="50"/>
  <c r="E490" i="50" s="1"/>
  <c r="H489" i="50"/>
  <c r="E489" i="50"/>
  <c r="D489" i="50"/>
  <c r="H488" i="50"/>
  <c r="D488" i="50"/>
  <c r="E488" i="50" s="1"/>
  <c r="H487" i="50"/>
  <c r="E487" i="50"/>
  <c r="D487" i="50"/>
  <c r="H486" i="50"/>
  <c r="D486" i="50"/>
  <c r="C486" i="50"/>
  <c r="H485" i="50"/>
  <c r="D485" i="50"/>
  <c r="C484" i="50"/>
  <c r="H482" i="50"/>
  <c r="H481" i="50"/>
  <c r="E481" i="50"/>
  <c r="D481" i="50"/>
  <c r="H480" i="50"/>
  <c r="D480" i="50"/>
  <c r="E480" i="50" s="1"/>
  <c r="H479" i="50"/>
  <c r="E479" i="50"/>
  <c r="D479" i="50"/>
  <c r="H478" i="50"/>
  <c r="D478" i="50"/>
  <c r="E478" i="50" s="1"/>
  <c r="E477" i="50" s="1"/>
  <c r="C477" i="50"/>
  <c r="H477" i="50" s="1"/>
  <c r="H476" i="50"/>
  <c r="E476" i="50"/>
  <c r="D476" i="50"/>
  <c r="H475" i="50"/>
  <c r="D475" i="50"/>
  <c r="C474" i="50"/>
  <c r="H474" i="50" s="1"/>
  <c r="H473" i="50"/>
  <c r="E473" i="50"/>
  <c r="D473" i="50"/>
  <c r="H472" i="50"/>
  <c r="D472" i="50"/>
  <c r="E472" i="50" s="1"/>
  <c r="H471" i="50"/>
  <c r="E471" i="50"/>
  <c r="D471" i="50"/>
  <c r="H470" i="50"/>
  <c r="D470" i="50"/>
  <c r="H469" i="50"/>
  <c r="E469" i="50"/>
  <c r="D469" i="50"/>
  <c r="H468" i="50"/>
  <c r="C468" i="50"/>
  <c r="H467" i="50"/>
  <c r="D467" i="50"/>
  <c r="E467" i="50" s="1"/>
  <c r="H466" i="50"/>
  <c r="E466" i="50"/>
  <c r="D466" i="50"/>
  <c r="H465" i="50"/>
  <c r="D465" i="50"/>
  <c r="H464" i="50"/>
  <c r="E464" i="50"/>
  <c r="D464" i="50"/>
  <c r="H463" i="50"/>
  <c r="C463" i="50"/>
  <c r="H462" i="50"/>
  <c r="D462" i="50"/>
  <c r="E462" i="50" s="1"/>
  <c r="H461" i="50"/>
  <c r="E461" i="50"/>
  <c r="D461" i="50"/>
  <c r="H460" i="50"/>
  <c r="D460" i="50"/>
  <c r="C459" i="50"/>
  <c r="H458" i="50"/>
  <c r="E458" i="50"/>
  <c r="D458" i="50"/>
  <c r="H457" i="50"/>
  <c r="D457" i="50"/>
  <c r="E457" i="50" s="1"/>
  <c r="H456" i="50"/>
  <c r="E456" i="50"/>
  <c r="E455" i="50" s="1"/>
  <c r="D456" i="50"/>
  <c r="H455" i="50"/>
  <c r="D455" i="50"/>
  <c r="C455" i="50"/>
  <c r="H454" i="50"/>
  <c r="D454" i="50"/>
  <c r="E454" i="50" s="1"/>
  <c r="H453" i="50"/>
  <c r="E453" i="50"/>
  <c r="D453" i="50"/>
  <c r="H452" i="50"/>
  <c r="D452" i="50"/>
  <c r="E452" i="50" s="1"/>
  <c r="H451" i="50"/>
  <c r="E451" i="50"/>
  <c r="E450" i="50" s="1"/>
  <c r="D451" i="50"/>
  <c r="H450" i="50"/>
  <c r="D450" i="50"/>
  <c r="C450" i="50"/>
  <c r="H449" i="50"/>
  <c r="D449" i="50"/>
  <c r="E449" i="50" s="1"/>
  <c r="H448" i="50"/>
  <c r="E448" i="50"/>
  <c r="D448" i="50"/>
  <c r="H447" i="50"/>
  <c r="D447" i="50"/>
  <c r="E447" i="50" s="1"/>
  <c r="H446" i="50"/>
  <c r="E446" i="50"/>
  <c r="D446" i="50"/>
  <c r="H445" i="50"/>
  <c r="D445" i="50"/>
  <c r="C445" i="50"/>
  <c r="H443" i="50"/>
  <c r="D443" i="50"/>
  <c r="E443" i="50" s="1"/>
  <c r="H442" i="50"/>
  <c r="E442" i="50"/>
  <c r="D442" i="50"/>
  <c r="H441" i="50"/>
  <c r="D441" i="50"/>
  <c r="E441" i="50" s="1"/>
  <c r="H440" i="50"/>
  <c r="E440" i="50"/>
  <c r="D440" i="50"/>
  <c r="H439" i="50"/>
  <c r="D439" i="50"/>
  <c r="E439" i="50" s="1"/>
  <c r="H438" i="50"/>
  <c r="E438" i="50"/>
  <c r="D438" i="50"/>
  <c r="H437" i="50"/>
  <c r="D437" i="50"/>
  <c r="E437" i="50" s="1"/>
  <c r="H436" i="50"/>
  <c r="E436" i="50"/>
  <c r="D436" i="50"/>
  <c r="H435" i="50"/>
  <c r="D435" i="50"/>
  <c r="E435" i="50" s="1"/>
  <c r="H434" i="50"/>
  <c r="E434" i="50"/>
  <c r="D434" i="50"/>
  <c r="H433" i="50"/>
  <c r="D433" i="50"/>
  <c r="E433" i="50" s="1"/>
  <c r="H432" i="50"/>
  <c r="E432" i="50"/>
  <c r="D432" i="50"/>
  <c r="H431" i="50"/>
  <c r="D431" i="50"/>
  <c r="H430" i="50"/>
  <c r="E430" i="50"/>
  <c r="D430" i="50"/>
  <c r="H429" i="50"/>
  <c r="C429" i="50"/>
  <c r="H428" i="50"/>
  <c r="D428" i="50"/>
  <c r="E428" i="50" s="1"/>
  <c r="H427" i="50"/>
  <c r="E427" i="50"/>
  <c r="D427" i="50"/>
  <c r="H426" i="50"/>
  <c r="D426" i="50"/>
  <c r="E426" i="50" s="1"/>
  <c r="H425" i="50"/>
  <c r="E425" i="50"/>
  <c r="D425" i="50"/>
  <c r="H424" i="50"/>
  <c r="D424" i="50"/>
  <c r="E424" i="50" s="1"/>
  <c r="H423" i="50"/>
  <c r="E423" i="50"/>
  <c r="D423" i="50"/>
  <c r="H422" i="50"/>
  <c r="D422" i="50"/>
  <c r="C422" i="50"/>
  <c r="H421" i="50"/>
  <c r="D421" i="50"/>
  <c r="E421" i="50" s="1"/>
  <c r="H420" i="50"/>
  <c r="E420" i="50"/>
  <c r="D420" i="50"/>
  <c r="H419" i="50"/>
  <c r="D419" i="50"/>
  <c r="E419" i="50" s="1"/>
  <c r="H418" i="50"/>
  <c r="E418" i="50"/>
  <c r="D418" i="50"/>
  <c r="H417" i="50"/>
  <c r="D417" i="50"/>
  <c r="C416" i="50"/>
  <c r="H416" i="50" s="1"/>
  <c r="H415" i="50"/>
  <c r="E415" i="50"/>
  <c r="D415" i="50"/>
  <c r="H414" i="50"/>
  <c r="D414" i="50"/>
  <c r="E414" i="50" s="1"/>
  <c r="H413" i="50"/>
  <c r="E413" i="50"/>
  <c r="D413" i="50"/>
  <c r="H412" i="50"/>
  <c r="D412" i="50"/>
  <c r="C412" i="50"/>
  <c r="H411" i="50"/>
  <c r="D411" i="50"/>
  <c r="H410" i="50"/>
  <c r="E410" i="50"/>
  <c r="D410" i="50"/>
  <c r="H409" i="50"/>
  <c r="C409" i="50"/>
  <c r="H408" i="50"/>
  <c r="D408" i="50"/>
  <c r="E408" i="50" s="1"/>
  <c r="H407" i="50"/>
  <c r="E407" i="50"/>
  <c r="D407" i="50"/>
  <c r="H406" i="50"/>
  <c r="D406" i="50"/>
  <c r="H405" i="50"/>
  <c r="E405" i="50"/>
  <c r="D405" i="50"/>
  <c r="H404" i="50"/>
  <c r="C404" i="50"/>
  <c r="H403" i="50"/>
  <c r="D403" i="50"/>
  <c r="E403" i="50" s="1"/>
  <c r="H402" i="50"/>
  <c r="E402" i="50"/>
  <c r="D402" i="50"/>
  <c r="H401" i="50"/>
  <c r="D401" i="50"/>
  <c r="H400" i="50"/>
  <c r="E400" i="50"/>
  <c r="D400" i="50"/>
  <c r="H399" i="50"/>
  <c r="C399" i="50"/>
  <c r="H398" i="50"/>
  <c r="D398" i="50"/>
  <c r="E398" i="50" s="1"/>
  <c r="H397" i="50"/>
  <c r="E397" i="50"/>
  <c r="D397" i="50"/>
  <c r="H396" i="50"/>
  <c r="D396" i="50"/>
  <c r="C395" i="50"/>
  <c r="H395" i="50" s="1"/>
  <c r="H394" i="50"/>
  <c r="E394" i="50"/>
  <c r="D394" i="50"/>
  <c r="H393" i="50"/>
  <c r="D393" i="50"/>
  <c r="E393" i="50" s="1"/>
  <c r="E392" i="50" s="1"/>
  <c r="C392" i="50"/>
  <c r="H392" i="50" s="1"/>
  <c r="H391" i="50"/>
  <c r="E391" i="50"/>
  <c r="D391" i="50"/>
  <c r="H390" i="50"/>
  <c r="D390" i="50"/>
  <c r="E390" i="50" s="1"/>
  <c r="H389" i="50"/>
  <c r="E389" i="50"/>
  <c r="D389" i="50"/>
  <c r="H388" i="50"/>
  <c r="D388" i="50"/>
  <c r="C388" i="50"/>
  <c r="H387" i="50"/>
  <c r="D387" i="50"/>
  <c r="E387" i="50" s="1"/>
  <c r="H386" i="50"/>
  <c r="E386" i="50"/>
  <c r="D386" i="50"/>
  <c r="H385" i="50"/>
  <c r="D385" i="50"/>
  <c r="E385" i="50" s="1"/>
  <c r="H384" i="50"/>
  <c r="E384" i="50"/>
  <c r="D384" i="50"/>
  <c r="H383" i="50"/>
  <c r="D383" i="50"/>
  <c r="C382" i="50"/>
  <c r="H382" i="50" s="1"/>
  <c r="H381" i="50"/>
  <c r="E381" i="50"/>
  <c r="D381" i="50"/>
  <c r="H380" i="50"/>
  <c r="D380" i="50"/>
  <c r="E380" i="50" s="1"/>
  <c r="H379" i="50"/>
  <c r="E379" i="50"/>
  <c r="E378" i="50" s="1"/>
  <c r="D379" i="50"/>
  <c r="H378" i="50"/>
  <c r="C378" i="50"/>
  <c r="H377" i="50"/>
  <c r="D377" i="50"/>
  <c r="E377" i="50" s="1"/>
  <c r="H376" i="50"/>
  <c r="E376" i="50"/>
  <c r="D376" i="50"/>
  <c r="H375" i="50"/>
  <c r="D375" i="50"/>
  <c r="E375" i="50" s="1"/>
  <c r="H374" i="50"/>
  <c r="E374" i="50"/>
  <c r="E373" i="50" s="1"/>
  <c r="D374" i="50"/>
  <c r="H373" i="50"/>
  <c r="D373" i="50"/>
  <c r="C373" i="50"/>
  <c r="H372" i="50"/>
  <c r="D372" i="50"/>
  <c r="E372" i="50" s="1"/>
  <c r="H371" i="50"/>
  <c r="E371" i="50"/>
  <c r="D371" i="50"/>
  <c r="H370" i="50"/>
  <c r="D370" i="50"/>
  <c r="E370" i="50" s="1"/>
  <c r="H369" i="50"/>
  <c r="E369" i="50"/>
  <c r="D369" i="50"/>
  <c r="H368" i="50"/>
  <c r="C368" i="50"/>
  <c r="H367" i="50"/>
  <c r="D367" i="50"/>
  <c r="E367" i="50" s="1"/>
  <c r="H366" i="50"/>
  <c r="E366" i="50"/>
  <c r="D366" i="50"/>
  <c r="H365" i="50"/>
  <c r="D365" i="50"/>
  <c r="E365" i="50" s="1"/>
  <c r="H364" i="50"/>
  <c r="E364" i="50"/>
  <c r="D364" i="50"/>
  <c r="H363" i="50"/>
  <c r="D363" i="50"/>
  <c r="E363" i="50" s="1"/>
  <c r="E362" i="50" s="1"/>
  <c r="D362" i="50"/>
  <c r="C362" i="50"/>
  <c r="H362" i="50" s="1"/>
  <c r="H361" i="50"/>
  <c r="D361" i="50"/>
  <c r="E361" i="50" s="1"/>
  <c r="H360" i="50"/>
  <c r="E360" i="50"/>
  <c r="D360" i="50"/>
  <c r="H359" i="50"/>
  <c r="D359" i="50"/>
  <c r="E359" i="50" s="1"/>
  <c r="H358" i="50"/>
  <c r="E358" i="50"/>
  <c r="D358" i="50"/>
  <c r="H357" i="50"/>
  <c r="D357" i="50"/>
  <c r="C357" i="50"/>
  <c r="H356" i="50"/>
  <c r="D356" i="50"/>
  <c r="E356" i="50" s="1"/>
  <c r="H355" i="50"/>
  <c r="E355" i="50"/>
  <c r="D355" i="50"/>
  <c r="H354" i="50"/>
  <c r="D354" i="50"/>
  <c r="E354" i="50" s="1"/>
  <c r="E353" i="50" s="1"/>
  <c r="C353" i="50"/>
  <c r="H353" i="50" s="1"/>
  <c r="H352" i="50"/>
  <c r="E352" i="50"/>
  <c r="D352" i="50"/>
  <c r="H351" i="50"/>
  <c r="D351" i="50"/>
  <c r="E351" i="50" s="1"/>
  <c r="H350" i="50"/>
  <c r="E350" i="50"/>
  <c r="D350" i="50"/>
  <c r="H349" i="50"/>
  <c r="D349" i="50"/>
  <c r="E349" i="50" s="1"/>
  <c r="E348" i="50" s="1"/>
  <c r="C348" i="50"/>
  <c r="H348" i="50" s="1"/>
  <c r="H347" i="50"/>
  <c r="E347" i="50"/>
  <c r="D347" i="50"/>
  <c r="H346" i="50"/>
  <c r="D346" i="50"/>
  <c r="E346" i="50" s="1"/>
  <c r="H345" i="50"/>
  <c r="E345" i="50"/>
  <c r="E344" i="50" s="1"/>
  <c r="D345" i="50"/>
  <c r="H344" i="50"/>
  <c r="C344" i="50"/>
  <c r="H343" i="50"/>
  <c r="D343" i="50"/>
  <c r="E343" i="50" s="1"/>
  <c r="H342" i="50"/>
  <c r="E342" i="50"/>
  <c r="D342" i="50"/>
  <c r="H341" i="50"/>
  <c r="D341" i="50"/>
  <c r="E341" i="50" s="1"/>
  <c r="C340" i="50"/>
  <c r="H340" i="50" s="1"/>
  <c r="H338" i="50"/>
  <c r="D338" i="50"/>
  <c r="E338" i="50" s="1"/>
  <c r="H337" i="50"/>
  <c r="E337" i="50"/>
  <c r="D337" i="50"/>
  <c r="H336" i="50"/>
  <c r="D336" i="50"/>
  <c r="E336" i="50" s="1"/>
  <c r="H335" i="50"/>
  <c r="E335" i="50"/>
  <c r="D335" i="50"/>
  <c r="H334" i="50"/>
  <c r="D334" i="50"/>
  <c r="E334" i="50" s="1"/>
  <c r="H333" i="50"/>
  <c r="E333" i="50"/>
  <c r="D333" i="50"/>
  <c r="H332" i="50"/>
  <c r="D332" i="50"/>
  <c r="E332" i="50" s="1"/>
  <c r="E331" i="50" s="1"/>
  <c r="H331" i="50"/>
  <c r="H330" i="50"/>
  <c r="D330" i="50"/>
  <c r="E330" i="50" s="1"/>
  <c r="H329" i="50"/>
  <c r="E329" i="50"/>
  <c r="D329" i="50"/>
  <c r="H328" i="50"/>
  <c r="C328" i="50"/>
  <c r="H327" i="50"/>
  <c r="D327" i="50"/>
  <c r="E327" i="50" s="1"/>
  <c r="H326" i="50"/>
  <c r="E326" i="50"/>
  <c r="E325" i="50" s="1"/>
  <c r="D326" i="50"/>
  <c r="H325" i="50"/>
  <c r="D325" i="50"/>
  <c r="C325" i="50"/>
  <c r="H324" i="50"/>
  <c r="D324" i="50"/>
  <c r="E324" i="50" s="1"/>
  <c r="H323" i="50"/>
  <c r="E323" i="50"/>
  <c r="D323" i="50"/>
  <c r="H322" i="50"/>
  <c r="D322" i="50"/>
  <c r="E322" i="50" s="1"/>
  <c r="H321" i="50"/>
  <c r="E321" i="50"/>
  <c r="D321" i="50"/>
  <c r="H320" i="50"/>
  <c r="D320" i="50"/>
  <c r="E320" i="50" s="1"/>
  <c r="H319" i="50"/>
  <c r="E319" i="50"/>
  <c r="D319" i="50"/>
  <c r="H318" i="50"/>
  <c r="D318" i="50"/>
  <c r="E318" i="50" s="1"/>
  <c r="H317" i="50"/>
  <c r="E317" i="50"/>
  <c r="D317" i="50"/>
  <c r="H316" i="50"/>
  <c r="D316" i="50"/>
  <c r="E316" i="50" s="1"/>
  <c r="H315" i="50"/>
  <c r="H314" i="50"/>
  <c r="C314" i="50"/>
  <c r="H313" i="50"/>
  <c r="D313" i="50"/>
  <c r="E313" i="50" s="1"/>
  <c r="H312" i="50"/>
  <c r="E312" i="50"/>
  <c r="D312" i="50"/>
  <c r="H311" i="50"/>
  <c r="D311" i="50"/>
  <c r="E311" i="50" s="1"/>
  <c r="H310" i="50"/>
  <c r="E310" i="50"/>
  <c r="D310" i="50"/>
  <c r="H309" i="50"/>
  <c r="D309" i="50"/>
  <c r="E309" i="50" s="1"/>
  <c r="H308" i="50"/>
  <c r="H307" i="50"/>
  <c r="D307" i="50"/>
  <c r="E307" i="50" s="1"/>
  <c r="H306" i="50"/>
  <c r="E306" i="50"/>
  <c r="D306" i="50"/>
  <c r="H305" i="50"/>
  <c r="H304" i="50"/>
  <c r="E304" i="50"/>
  <c r="D304" i="50"/>
  <c r="H303" i="50"/>
  <c r="D303" i="50"/>
  <c r="E303" i="50" s="1"/>
  <c r="E302" i="50" s="1"/>
  <c r="C302" i="50"/>
  <c r="H302" i="50" s="1"/>
  <c r="H301" i="50"/>
  <c r="E301" i="50"/>
  <c r="D301" i="50"/>
  <c r="H300" i="50"/>
  <c r="D300" i="50"/>
  <c r="E300" i="50" s="1"/>
  <c r="H299" i="50"/>
  <c r="E299" i="50"/>
  <c r="E298" i="50" s="1"/>
  <c r="D299" i="50"/>
  <c r="H298" i="50"/>
  <c r="D298" i="50"/>
  <c r="H297" i="50"/>
  <c r="E297" i="50"/>
  <c r="E296" i="50" s="1"/>
  <c r="D297" i="50"/>
  <c r="H296" i="50"/>
  <c r="D296" i="50"/>
  <c r="H295" i="50"/>
  <c r="E295" i="50"/>
  <c r="D295" i="50"/>
  <c r="H294" i="50"/>
  <c r="D294" i="50"/>
  <c r="E294" i="50" s="1"/>
  <c r="H293" i="50"/>
  <c r="E293" i="50"/>
  <c r="D293" i="50"/>
  <c r="H292" i="50"/>
  <c r="D292" i="50"/>
  <c r="E292" i="50" s="1"/>
  <c r="H291" i="50"/>
  <c r="E291" i="50"/>
  <c r="D291" i="50"/>
  <c r="H290" i="50"/>
  <c r="D290" i="50"/>
  <c r="E290" i="50" s="1"/>
  <c r="E289" i="50" s="1"/>
  <c r="H289" i="50"/>
  <c r="H288" i="50"/>
  <c r="D288" i="50"/>
  <c r="E288" i="50" s="1"/>
  <c r="H287" i="50"/>
  <c r="E287" i="50"/>
  <c r="D287" i="50"/>
  <c r="H286" i="50"/>
  <c r="D286" i="50"/>
  <c r="E286" i="50" s="1"/>
  <c r="H285" i="50"/>
  <c r="E285" i="50"/>
  <c r="D285" i="50"/>
  <c r="H284" i="50"/>
  <c r="D284" i="50"/>
  <c r="E284" i="50" s="1"/>
  <c r="H283" i="50"/>
  <c r="E283" i="50"/>
  <c r="D283" i="50"/>
  <c r="H282" i="50"/>
  <c r="D282" i="50"/>
  <c r="E282" i="50" s="1"/>
  <c r="H281" i="50"/>
  <c r="E281" i="50"/>
  <c r="D281" i="50"/>
  <c r="H280" i="50"/>
  <c r="D280" i="50"/>
  <c r="E280" i="50" s="1"/>
  <c r="H279" i="50"/>
  <c r="E279" i="50"/>
  <c r="D279" i="50"/>
  <c r="H278" i="50"/>
  <c r="D278" i="50"/>
  <c r="E278" i="50" s="1"/>
  <c r="H277" i="50"/>
  <c r="E277" i="50"/>
  <c r="D277" i="50"/>
  <c r="H276" i="50"/>
  <c r="D276" i="50"/>
  <c r="E276" i="50" s="1"/>
  <c r="H275" i="50"/>
  <c r="E275" i="50"/>
  <c r="D275" i="50"/>
  <c r="H274" i="50"/>
  <c r="D274" i="50"/>
  <c r="E274" i="50" s="1"/>
  <c r="H273" i="50"/>
  <c r="E273" i="50"/>
  <c r="D273" i="50"/>
  <c r="H272" i="50"/>
  <c r="D272" i="50"/>
  <c r="E272" i="50" s="1"/>
  <c r="H271" i="50"/>
  <c r="E271" i="50"/>
  <c r="D271" i="50"/>
  <c r="H270" i="50"/>
  <c r="D270" i="50"/>
  <c r="E270" i="50" s="1"/>
  <c r="H269" i="50"/>
  <c r="E269" i="50"/>
  <c r="D269" i="50"/>
  <c r="H268" i="50"/>
  <c r="D268" i="50"/>
  <c r="E268" i="50" s="1"/>
  <c r="H267" i="50"/>
  <c r="E267" i="50"/>
  <c r="D267" i="50"/>
  <c r="H266" i="50"/>
  <c r="D266" i="50"/>
  <c r="E266" i="50" s="1"/>
  <c r="H265" i="50"/>
  <c r="H264" i="50"/>
  <c r="D264" i="50"/>
  <c r="E264" i="50" s="1"/>
  <c r="H262" i="50"/>
  <c r="E262" i="50"/>
  <c r="D262" i="50"/>
  <c r="H261" i="50"/>
  <c r="D261" i="50"/>
  <c r="E261" i="50" s="1"/>
  <c r="E260" i="50" s="1"/>
  <c r="C260" i="50"/>
  <c r="H260" i="50" s="1"/>
  <c r="E252" i="50"/>
  <c r="D252" i="50"/>
  <c r="E251" i="50"/>
  <c r="E250" i="50" s="1"/>
  <c r="D251" i="50"/>
  <c r="D250" i="50" s="1"/>
  <c r="C250" i="50"/>
  <c r="D249" i="50"/>
  <c r="E249" i="50" s="1"/>
  <c r="D248" i="50"/>
  <c r="E248" i="50" s="1"/>
  <c r="D247" i="50"/>
  <c r="E247" i="50" s="1"/>
  <c r="D246" i="50"/>
  <c r="E246" i="50" s="1"/>
  <c r="E244" i="50" s="1"/>
  <c r="E243" i="50" s="1"/>
  <c r="D245" i="50"/>
  <c r="E245" i="50" s="1"/>
  <c r="C244" i="50"/>
  <c r="C243" i="50"/>
  <c r="D242" i="50"/>
  <c r="E242" i="50" s="1"/>
  <c r="D241" i="50"/>
  <c r="E241" i="50" s="1"/>
  <c r="D240" i="50"/>
  <c r="E240" i="50" s="1"/>
  <c r="C239" i="50"/>
  <c r="C238" i="50"/>
  <c r="D237" i="50"/>
  <c r="E237" i="50" s="1"/>
  <c r="E236" i="50" s="1"/>
  <c r="E235" i="50" s="1"/>
  <c r="D236" i="50"/>
  <c r="D235" i="50" s="1"/>
  <c r="C236" i="50"/>
  <c r="C235" i="50"/>
  <c r="D234" i="50"/>
  <c r="E234" i="50" s="1"/>
  <c r="E233" i="50" s="1"/>
  <c r="D233" i="50"/>
  <c r="D228" i="50" s="1"/>
  <c r="C233" i="50"/>
  <c r="E232" i="50"/>
  <c r="D232" i="50"/>
  <c r="E231" i="50"/>
  <c r="D231" i="50"/>
  <c r="E230" i="50"/>
  <c r="D230" i="50"/>
  <c r="E229" i="50"/>
  <c r="E228" i="50" s="1"/>
  <c r="D229" i="50"/>
  <c r="C229" i="50"/>
  <c r="C228" i="50" s="1"/>
  <c r="E227" i="50"/>
  <c r="D227" i="50"/>
  <c r="E226" i="50"/>
  <c r="D226" i="50"/>
  <c r="D223" i="50" s="1"/>
  <c r="D222" i="50" s="1"/>
  <c r="E225" i="50"/>
  <c r="D225" i="50"/>
  <c r="E224" i="50"/>
  <c r="D224" i="50"/>
  <c r="C223" i="50"/>
  <c r="C222" i="50" s="1"/>
  <c r="E221" i="50"/>
  <c r="E220" i="50" s="1"/>
  <c r="D221" i="50"/>
  <c r="D220" i="50" s="1"/>
  <c r="C220" i="50"/>
  <c r="D219" i="50"/>
  <c r="E219" i="50" s="1"/>
  <c r="D218" i="50"/>
  <c r="E218" i="50" s="1"/>
  <c r="D217" i="50"/>
  <c r="E217" i="50" s="1"/>
  <c r="C216" i="50"/>
  <c r="C215" i="50"/>
  <c r="D214" i="50"/>
  <c r="E214" i="50" s="1"/>
  <c r="E213" i="50" s="1"/>
  <c r="D213" i="50"/>
  <c r="C213" i="50"/>
  <c r="E212" i="50"/>
  <c r="D212" i="50"/>
  <c r="E211" i="50"/>
  <c r="D211" i="50"/>
  <c r="C211" i="50"/>
  <c r="D210" i="50"/>
  <c r="E210" i="50" s="1"/>
  <c r="D209" i="50"/>
  <c r="E209" i="50" s="1"/>
  <c r="D208" i="50"/>
  <c r="C207" i="50"/>
  <c r="E206" i="50"/>
  <c r="D206" i="50"/>
  <c r="E205" i="50"/>
  <c r="D205" i="50"/>
  <c r="D204" i="50" s="1"/>
  <c r="E204" i="50"/>
  <c r="C204" i="50"/>
  <c r="C203" i="50" s="1"/>
  <c r="E202" i="50"/>
  <c r="D202" i="50"/>
  <c r="D201" i="50" s="1"/>
  <c r="E201" i="50"/>
  <c r="E200" i="50" s="1"/>
  <c r="C201" i="50"/>
  <c r="C200" i="50" s="1"/>
  <c r="D200" i="50"/>
  <c r="E199" i="50"/>
  <c r="D199" i="50"/>
  <c r="E198" i="50"/>
  <c r="E197" i="50" s="1"/>
  <c r="D198" i="50"/>
  <c r="C198" i="50"/>
  <c r="C197" i="50" s="1"/>
  <c r="D197" i="50"/>
  <c r="E196" i="50"/>
  <c r="D196" i="50"/>
  <c r="E195" i="50"/>
  <c r="D195" i="50"/>
  <c r="C195" i="50"/>
  <c r="D194" i="50"/>
  <c r="C193" i="50"/>
  <c r="E192" i="50"/>
  <c r="D192" i="50"/>
  <c r="E191" i="50"/>
  <c r="D191" i="50"/>
  <c r="E190" i="50"/>
  <c r="E189" i="50" s="1"/>
  <c r="D190" i="50"/>
  <c r="D189" i="50" s="1"/>
  <c r="C189" i="50"/>
  <c r="C188" i="50" s="1"/>
  <c r="E187" i="50"/>
  <c r="D187" i="50"/>
  <c r="E186" i="50"/>
  <c r="D186" i="50"/>
  <c r="E185" i="50"/>
  <c r="E184" i="50" s="1"/>
  <c r="D185" i="50"/>
  <c r="C185" i="50"/>
  <c r="C184" i="50" s="1"/>
  <c r="D184" i="50"/>
  <c r="E183" i="50"/>
  <c r="D183" i="50"/>
  <c r="E182" i="50"/>
  <c r="D182" i="50"/>
  <c r="C182" i="50"/>
  <c r="D181" i="50"/>
  <c r="C180" i="50"/>
  <c r="C179" i="50"/>
  <c r="H176" i="50"/>
  <c r="E176" i="50"/>
  <c r="D176" i="50"/>
  <c r="H175" i="50"/>
  <c r="D175" i="50"/>
  <c r="E175" i="50" s="1"/>
  <c r="E174" i="50" s="1"/>
  <c r="C174" i="50"/>
  <c r="H174" i="50" s="1"/>
  <c r="H173" i="50"/>
  <c r="E173" i="50"/>
  <c r="D173" i="50"/>
  <c r="H172" i="50"/>
  <c r="D172" i="50"/>
  <c r="C171" i="50"/>
  <c r="H169" i="50"/>
  <c r="D169" i="50"/>
  <c r="H168" i="50"/>
  <c r="E168" i="50"/>
  <c r="D168" i="50"/>
  <c r="H167" i="50"/>
  <c r="C167" i="50"/>
  <c r="H166" i="50"/>
  <c r="D166" i="50"/>
  <c r="E166" i="50" s="1"/>
  <c r="H165" i="50"/>
  <c r="E165" i="50"/>
  <c r="E164" i="50" s="1"/>
  <c r="D165" i="50"/>
  <c r="H164" i="50"/>
  <c r="D164" i="50"/>
  <c r="C164" i="50"/>
  <c r="C163" i="50"/>
  <c r="H163" i="50" s="1"/>
  <c r="J163" i="50" s="1"/>
  <c r="H162" i="50"/>
  <c r="E162" i="50"/>
  <c r="D162" i="50"/>
  <c r="H161" i="50"/>
  <c r="D161" i="50"/>
  <c r="C160" i="50"/>
  <c r="H160" i="50" s="1"/>
  <c r="H159" i="50"/>
  <c r="E159" i="50"/>
  <c r="D159" i="50"/>
  <c r="H158" i="50"/>
  <c r="D158" i="50"/>
  <c r="E158" i="50" s="1"/>
  <c r="E157" i="50"/>
  <c r="C157" i="50"/>
  <c r="H157" i="50" s="1"/>
  <c r="H156" i="50"/>
  <c r="E156" i="50"/>
  <c r="D156" i="50"/>
  <c r="H155" i="50"/>
  <c r="D155" i="50"/>
  <c r="C154" i="50"/>
  <c r="H151" i="50"/>
  <c r="E151" i="50"/>
  <c r="D151" i="50"/>
  <c r="H150" i="50"/>
  <c r="D150" i="50"/>
  <c r="C149" i="50"/>
  <c r="H149" i="50" s="1"/>
  <c r="H148" i="50"/>
  <c r="E148" i="50"/>
  <c r="D148" i="50"/>
  <c r="H147" i="50"/>
  <c r="D147" i="50"/>
  <c r="E147" i="50" s="1"/>
  <c r="E146" i="50"/>
  <c r="C146" i="50"/>
  <c r="H146" i="50" s="1"/>
  <c r="H145" i="50"/>
  <c r="E145" i="50"/>
  <c r="D145" i="50"/>
  <c r="H144" i="50"/>
  <c r="D144" i="50"/>
  <c r="C143" i="50"/>
  <c r="H143" i="50" s="1"/>
  <c r="H142" i="50"/>
  <c r="E142" i="50"/>
  <c r="D142" i="50"/>
  <c r="H141" i="50"/>
  <c r="D141" i="50"/>
  <c r="E141" i="50" s="1"/>
  <c r="E140" i="50" s="1"/>
  <c r="C140" i="50"/>
  <c r="H140" i="50" s="1"/>
  <c r="H139" i="50"/>
  <c r="E139" i="50"/>
  <c r="D139" i="50"/>
  <c r="H138" i="50"/>
  <c r="D138" i="50"/>
  <c r="H137" i="50"/>
  <c r="E137" i="50"/>
  <c r="D137" i="50"/>
  <c r="H136" i="50"/>
  <c r="C136" i="50"/>
  <c r="C135" i="50"/>
  <c r="H135" i="50" s="1"/>
  <c r="J135" i="50" s="1"/>
  <c r="H134" i="50"/>
  <c r="E134" i="50"/>
  <c r="D134" i="50"/>
  <c r="H133" i="50"/>
  <c r="D133" i="50"/>
  <c r="E133" i="50" s="1"/>
  <c r="E132" i="50"/>
  <c r="C132" i="50"/>
  <c r="H132" i="50" s="1"/>
  <c r="H131" i="50"/>
  <c r="E131" i="50"/>
  <c r="D131" i="50"/>
  <c r="H130" i="50"/>
  <c r="D130" i="50"/>
  <c r="C129" i="50"/>
  <c r="H129" i="50" s="1"/>
  <c r="H128" i="50"/>
  <c r="E128" i="50"/>
  <c r="D128" i="50"/>
  <c r="H127" i="50"/>
  <c r="D127" i="50"/>
  <c r="E127" i="50" s="1"/>
  <c r="E126" i="50" s="1"/>
  <c r="C126" i="50"/>
  <c r="H126" i="50" s="1"/>
  <c r="H125" i="50"/>
  <c r="E125" i="50"/>
  <c r="D125" i="50"/>
  <c r="H124" i="50"/>
  <c r="D124" i="50"/>
  <c r="C123" i="50"/>
  <c r="H123" i="50" s="1"/>
  <c r="H122" i="50"/>
  <c r="E122" i="50"/>
  <c r="D122" i="50"/>
  <c r="H121" i="50"/>
  <c r="D121" i="50"/>
  <c r="E121" i="50" s="1"/>
  <c r="E120" i="50"/>
  <c r="C120" i="50"/>
  <c r="H120" i="50" s="1"/>
  <c r="H119" i="50"/>
  <c r="E119" i="50"/>
  <c r="D119" i="50"/>
  <c r="H118" i="50"/>
  <c r="D118" i="50"/>
  <c r="C117" i="50"/>
  <c r="H113" i="50"/>
  <c r="D113" i="50"/>
  <c r="E113" i="50" s="1"/>
  <c r="H112" i="50"/>
  <c r="E112" i="50"/>
  <c r="D112" i="50"/>
  <c r="H111" i="50"/>
  <c r="D111" i="50"/>
  <c r="E111" i="50" s="1"/>
  <c r="H110" i="50"/>
  <c r="E110" i="50"/>
  <c r="D110" i="50"/>
  <c r="H109" i="50"/>
  <c r="D109" i="50"/>
  <c r="E109" i="50" s="1"/>
  <c r="H108" i="50"/>
  <c r="E108" i="50"/>
  <c r="D108" i="50"/>
  <c r="H107" i="50"/>
  <c r="D107" i="50"/>
  <c r="E107" i="50" s="1"/>
  <c r="H106" i="50"/>
  <c r="E106" i="50"/>
  <c r="D106" i="50"/>
  <c r="H105" i="50"/>
  <c r="D105" i="50"/>
  <c r="E105" i="50" s="1"/>
  <c r="H104" i="50"/>
  <c r="E104" i="50"/>
  <c r="D104" i="50"/>
  <c r="H103" i="50"/>
  <c r="D103" i="50"/>
  <c r="E103" i="50" s="1"/>
  <c r="H102" i="50"/>
  <c r="E102" i="50"/>
  <c r="D102" i="50"/>
  <c r="H101" i="50"/>
  <c r="D101" i="50"/>
  <c r="E101" i="50" s="1"/>
  <c r="H100" i="50"/>
  <c r="E100" i="50"/>
  <c r="D100" i="50"/>
  <c r="H99" i="50"/>
  <c r="D99" i="50"/>
  <c r="H98" i="50"/>
  <c r="E98" i="50"/>
  <c r="D98" i="50"/>
  <c r="C97" i="50"/>
  <c r="H96" i="50"/>
  <c r="E96" i="50"/>
  <c r="D96" i="50"/>
  <c r="H95" i="50"/>
  <c r="D95" i="50"/>
  <c r="E95" i="50" s="1"/>
  <c r="H94" i="50"/>
  <c r="E94" i="50"/>
  <c r="D94" i="50"/>
  <c r="H93" i="50"/>
  <c r="D93" i="50"/>
  <c r="E93" i="50" s="1"/>
  <c r="H92" i="50"/>
  <c r="E92" i="50"/>
  <c r="D92" i="50"/>
  <c r="H91" i="50"/>
  <c r="D91" i="50"/>
  <c r="E91" i="50" s="1"/>
  <c r="H90" i="50"/>
  <c r="E90" i="50"/>
  <c r="D90" i="50"/>
  <c r="H89" i="50"/>
  <c r="D89" i="50"/>
  <c r="E89" i="50" s="1"/>
  <c r="H88" i="50"/>
  <c r="E88" i="50"/>
  <c r="D88" i="50"/>
  <c r="H87" i="50"/>
  <c r="D87" i="50"/>
  <c r="E87" i="50" s="1"/>
  <c r="H86" i="50"/>
  <c r="E86" i="50"/>
  <c r="D86" i="50"/>
  <c r="H85" i="50"/>
  <c r="D85" i="50"/>
  <c r="E85" i="50" s="1"/>
  <c r="H84" i="50"/>
  <c r="E84" i="50"/>
  <c r="D84" i="50"/>
  <c r="H83" i="50"/>
  <c r="D83" i="50"/>
  <c r="E83" i="50" s="1"/>
  <c r="H82" i="50"/>
  <c r="E82" i="50"/>
  <c r="D82" i="50"/>
  <c r="H81" i="50"/>
  <c r="D81" i="50"/>
  <c r="E81" i="50" s="1"/>
  <c r="H80" i="50"/>
  <c r="E80" i="50"/>
  <c r="D80" i="50"/>
  <c r="H79" i="50"/>
  <c r="D79" i="50"/>
  <c r="E79" i="50" s="1"/>
  <c r="H78" i="50"/>
  <c r="E78" i="50"/>
  <c r="D78" i="50"/>
  <c r="H77" i="50"/>
  <c r="D77" i="50"/>
  <c r="E77" i="50" s="1"/>
  <c r="H76" i="50"/>
  <c r="E76" i="50"/>
  <c r="D76" i="50"/>
  <c r="H75" i="50"/>
  <c r="D75" i="50"/>
  <c r="E75" i="50" s="1"/>
  <c r="H74" i="50"/>
  <c r="E74" i="50"/>
  <c r="D74" i="50"/>
  <c r="H73" i="50"/>
  <c r="D73" i="50"/>
  <c r="E73" i="50" s="1"/>
  <c r="H72" i="50"/>
  <c r="E72" i="50"/>
  <c r="D72" i="50"/>
  <c r="H71" i="50"/>
  <c r="D71" i="50"/>
  <c r="E71" i="50" s="1"/>
  <c r="H70" i="50"/>
  <c r="E70" i="50"/>
  <c r="D70" i="50"/>
  <c r="H69" i="50"/>
  <c r="D69" i="50"/>
  <c r="E69" i="50" s="1"/>
  <c r="E68" i="50" s="1"/>
  <c r="H68" i="50"/>
  <c r="J68" i="50" s="1"/>
  <c r="C68" i="50"/>
  <c r="H66" i="50"/>
  <c r="E66" i="50"/>
  <c r="D66" i="50"/>
  <c r="H65" i="50"/>
  <c r="D65" i="50"/>
  <c r="E65" i="50" s="1"/>
  <c r="H64" i="50"/>
  <c r="E64" i="50"/>
  <c r="D64" i="50"/>
  <c r="H63" i="50"/>
  <c r="D63" i="50"/>
  <c r="E63" i="50" s="1"/>
  <c r="H62" i="50"/>
  <c r="E62" i="50"/>
  <c r="E61" i="50" s="1"/>
  <c r="D62" i="50"/>
  <c r="C61" i="50"/>
  <c r="H61" i="50" s="1"/>
  <c r="J61" i="50" s="1"/>
  <c r="H60" i="50"/>
  <c r="E60" i="50"/>
  <c r="D60" i="50"/>
  <c r="H59" i="50"/>
  <c r="D59" i="50"/>
  <c r="E59" i="50" s="1"/>
  <c r="H58" i="50"/>
  <c r="E58" i="50"/>
  <c r="D58" i="50"/>
  <c r="H57" i="50"/>
  <c r="D57" i="50"/>
  <c r="E57" i="50" s="1"/>
  <c r="H56" i="50"/>
  <c r="E56" i="50"/>
  <c r="D56" i="50"/>
  <c r="H55" i="50"/>
  <c r="D55" i="50"/>
  <c r="E55" i="50" s="1"/>
  <c r="H54" i="50"/>
  <c r="E54" i="50"/>
  <c r="D54" i="50"/>
  <c r="H53" i="50"/>
  <c r="D53" i="50"/>
  <c r="E53" i="50" s="1"/>
  <c r="H52" i="50"/>
  <c r="E52" i="50"/>
  <c r="D52" i="50"/>
  <c r="H51" i="50"/>
  <c r="D51" i="50"/>
  <c r="E51" i="50" s="1"/>
  <c r="H50" i="50"/>
  <c r="E50" i="50"/>
  <c r="D50" i="50"/>
  <c r="H49" i="50"/>
  <c r="D49" i="50"/>
  <c r="E49" i="50" s="1"/>
  <c r="H48" i="50"/>
  <c r="E48" i="50"/>
  <c r="D48" i="50"/>
  <c r="H47" i="50"/>
  <c r="D47" i="50"/>
  <c r="E47" i="50" s="1"/>
  <c r="H46" i="50"/>
  <c r="E46" i="50"/>
  <c r="D46" i="50"/>
  <c r="H45" i="50"/>
  <c r="D45" i="50"/>
  <c r="E45" i="50" s="1"/>
  <c r="H44" i="50"/>
  <c r="E44" i="50"/>
  <c r="D44" i="50"/>
  <c r="H43" i="50"/>
  <c r="D43" i="50"/>
  <c r="E43" i="50" s="1"/>
  <c r="H42" i="50"/>
  <c r="E42" i="50"/>
  <c r="D42" i="50"/>
  <c r="H41" i="50"/>
  <c r="D41" i="50"/>
  <c r="E41" i="50" s="1"/>
  <c r="H40" i="50"/>
  <c r="E40" i="50"/>
  <c r="D40" i="50"/>
  <c r="H39" i="50"/>
  <c r="D39" i="50"/>
  <c r="E39" i="50" s="1"/>
  <c r="H38" i="50"/>
  <c r="J38" i="50" s="1"/>
  <c r="D38" i="50"/>
  <c r="C38" i="50"/>
  <c r="H37" i="50"/>
  <c r="D37" i="50"/>
  <c r="E37" i="50" s="1"/>
  <c r="H36" i="50"/>
  <c r="E36" i="50"/>
  <c r="D36" i="50"/>
  <c r="H35" i="50"/>
  <c r="D35" i="50"/>
  <c r="E35" i="50" s="1"/>
  <c r="H34" i="50"/>
  <c r="E34" i="50"/>
  <c r="D34" i="50"/>
  <c r="H33" i="50"/>
  <c r="D33" i="50"/>
  <c r="E33" i="50" s="1"/>
  <c r="H32" i="50"/>
  <c r="E32" i="50"/>
  <c r="D32" i="50"/>
  <c r="H31" i="50"/>
  <c r="D31" i="50"/>
  <c r="E31" i="50" s="1"/>
  <c r="H30" i="50"/>
  <c r="E30" i="50"/>
  <c r="D30" i="50"/>
  <c r="H29" i="50"/>
  <c r="D29" i="50"/>
  <c r="E29" i="50" s="1"/>
  <c r="H28" i="50"/>
  <c r="E28" i="50"/>
  <c r="D28" i="50"/>
  <c r="H27" i="50"/>
  <c r="D27" i="50"/>
  <c r="E27" i="50" s="1"/>
  <c r="H26" i="50"/>
  <c r="E26" i="50"/>
  <c r="D26" i="50"/>
  <c r="H25" i="50"/>
  <c r="D25" i="50"/>
  <c r="E25" i="50" s="1"/>
  <c r="H24" i="50"/>
  <c r="E24" i="50"/>
  <c r="D24" i="50"/>
  <c r="H23" i="50"/>
  <c r="D23" i="50"/>
  <c r="E23" i="50" s="1"/>
  <c r="H22" i="50"/>
  <c r="E22" i="50"/>
  <c r="D22" i="50"/>
  <c r="H21" i="50"/>
  <c r="D21" i="50"/>
  <c r="E21" i="50" s="1"/>
  <c r="H20" i="50"/>
  <c r="E20" i="50"/>
  <c r="D20" i="50"/>
  <c r="H19" i="50"/>
  <c r="D19" i="50"/>
  <c r="E19" i="50" s="1"/>
  <c r="H18" i="50"/>
  <c r="E18" i="50"/>
  <c r="D18" i="50"/>
  <c r="H17" i="50"/>
  <c r="D17" i="50"/>
  <c r="E17" i="50" s="1"/>
  <c r="H16" i="50"/>
  <c r="E16" i="50"/>
  <c r="D16" i="50"/>
  <c r="H15" i="50"/>
  <c r="D15" i="50"/>
  <c r="E15" i="50" s="1"/>
  <c r="H14" i="50"/>
  <c r="E14" i="50"/>
  <c r="D14" i="50"/>
  <c r="H13" i="50"/>
  <c r="D13" i="50"/>
  <c r="H12" i="50"/>
  <c r="E12" i="50"/>
  <c r="D12" i="50"/>
  <c r="C11" i="50"/>
  <c r="H11" i="50" s="1"/>
  <c r="J11" i="50" s="1"/>
  <c r="H10" i="50"/>
  <c r="E10" i="50"/>
  <c r="D10" i="50"/>
  <c r="H9" i="50"/>
  <c r="D9" i="50"/>
  <c r="E9" i="50" s="1"/>
  <c r="H8" i="50"/>
  <c r="E8" i="50"/>
  <c r="D8" i="50"/>
  <c r="H7" i="50"/>
  <c r="D7" i="50"/>
  <c r="H6" i="50"/>
  <c r="E6" i="50"/>
  <c r="D6" i="50"/>
  <c r="H5" i="50"/>
  <c r="D5" i="50"/>
  <c r="E5" i="50" s="1"/>
  <c r="H4" i="50"/>
  <c r="J4" i="50" s="1"/>
  <c r="C4" i="50"/>
  <c r="E118" i="50" l="1"/>
  <c r="E117" i="50" s="1"/>
  <c r="D117" i="50"/>
  <c r="E7" i="50"/>
  <c r="D4" i="50"/>
  <c r="E38" i="50"/>
  <c r="D68" i="50"/>
  <c r="H97" i="50"/>
  <c r="J97" i="50" s="1"/>
  <c r="C67" i="50"/>
  <c r="H67" i="50" s="1"/>
  <c r="J67" i="50" s="1"/>
  <c r="E130" i="50"/>
  <c r="E129" i="50" s="1"/>
  <c r="D129" i="50"/>
  <c r="E144" i="50"/>
  <c r="E143" i="50" s="1"/>
  <c r="D143" i="50"/>
  <c r="H154" i="50"/>
  <c r="C153" i="50"/>
  <c r="E181" i="50"/>
  <c r="E180" i="50" s="1"/>
  <c r="E179" i="50" s="1"/>
  <c r="D180" i="50"/>
  <c r="D179" i="50" s="1"/>
  <c r="D216" i="50"/>
  <c r="D215" i="50" s="1"/>
  <c r="E265" i="50"/>
  <c r="E305" i="50"/>
  <c r="E315" i="50"/>
  <c r="E357" i="50"/>
  <c r="E161" i="50"/>
  <c r="E160" i="50" s="1"/>
  <c r="D160" i="50"/>
  <c r="E169" i="50"/>
  <c r="E167" i="50" s="1"/>
  <c r="E163" i="50" s="1"/>
  <c r="D167" i="50"/>
  <c r="E194" i="50"/>
  <c r="E193" i="50" s="1"/>
  <c r="E188" i="50" s="1"/>
  <c r="D193" i="50"/>
  <c r="E99" i="50"/>
  <c r="E97" i="50" s="1"/>
  <c r="E67" i="50" s="1"/>
  <c r="D97" i="50"/>
  <c r="D67" i="50" s="1"/>
  <c r="H117" i="50"/>
  <c r="C116" i="50"/>
  <c r="E136" i="50"/>
  <c r="E135" i="50" s="1"/>
  <c r="E150" i="50"/>
  <c r="E149" i="50" s="1"/>
  <c r="D149" i="50"/>
  <c r="E155" i="50"/>
  <c r="E154" i="50" s="1"/>
  <c r="E153" i="50" s="1"/>
  <c r="D154" i="50"/>
  <c r="H171" i="50"/>
  <c r="C170" i="50"/>
  <c r="H170" i="50" s="1"/>
  <c r="J170" i="50" s="1"/>
  <c r="C178" i="50"/>
  <c r="E223" i="50"/>
  <c r="E222" i="50" s="1"/>
  <c r="E239" i="50"/>
  <c r="E238" i="50" s="1"/>
  <c r="E263" i="50"/>
  <c r="E308" i="50"/>
  <c r="E328" i="50"/>
  <c r="D163" i="50"/>
  <c r="E172" i="50"/>
  <c r="E171" i="50" s="1"/>
  <c r="E170" i="50" s="1"/>
  <c r="D171" i="50"/>
  <c r="C3" i="50"/>
  <c r="E4" i="50"/>
  <c r="E13" i="50"/>
  <c r="E11" i="50" s="1"/>
  <c r="D11" i="50"/>
  <c r="E124" i="50"/>
  <c r="E123" i="50" s="1"/>
  <c r="D123" i="50"/>
  <c r="E138" i="50"/>
  <c r="D136" i="50"/>
  <c r="D188" i="50"/>
  <c r="E208" i="50"/>
  <c r="E207" i="50" s="1"/>
  <c r="E203" i="50" s="1"/>
  <c r="D207" i="50"/>
  <c r="D203" i="50" s="1"/>
  <c r="E216" i="50"/>
  <c r="E215" i="50" s="1"/>
  <c r="D239" i="50"/>
  <c r="D238" i="50" s="1"/>
  <c r="E396" i="50"/>
  <c r="E395" i="50" s="1"/>
  <c r="D395" i="50"/>
  <c r="E411" i="50"/>
  <c r="E409" i="50" s="1"/>
  <c r="D409" i="50"/>
  <c r="E532" i="50"/>
  <c r="E531" i="50" s="1"/>
  <c r="D531" i="50"/>
  <c r="D528" i="50" s="1"/>
  <c r="C263" i="50"/>
  <c r="H263" i="50" s="1"/>
  <c r="D305" i="50"/>
  <c r="D328" i="50"/>
  <c r="D344" i="50"/>
  <c r="E368" i="50"/>
  <c r="E412" i="50"/>
  <c r="E417" i="50"/>
  <c r="E416" i="50" s="1"/>
  <c r="D416" i="50"/>
  <c r="E422" i="50"/>
  <c r="E445" i="50"/>
  <c r="H484" i="50"/>
  <c r="C483" i="50"/>
  <c r="H483" i="50" s="1"/>
  <c r="J483" i="50" s="1"/>
  <c r="E491" i="50"/>
  <c r="E546" i="50"/>
  <c r="E544" i="50" s="1"/>
  <c r="E538" i="50" s="1"/>
  <c r="D544" i="50"/>
  <c r="H552" i="50"/>
  <c r="C551" i="50"/>
  <c r="E567" i="50"/>
  <c r="E561" i="50" s="1"/>
  <c r="E753" i="50"/>
  <c r="E751" i="50" s="1"/>
  <c r="D751" i="50"/>
  <c r="D750" i="50" s="1"/>
  <c r="E506" i="50"/>
  <c r="E504" i="50" s="1"/>
  <c r="D504" i="50"/>
  <c r="D61" i="50"/>
  <c r="D120" i="50"/>
  <c r="D126" i="50"/>
  <c r="D132" i="50"/>
  <c r="D140" i="50"/>
  <c r="D146" i="50"/>
  <c r="D157" i="50"/>
  <c r="D174" i="50"/>
  <c r="D308" i="50"/>
  <c r="D331" i="50"/>
  <c r="D348" i="50"/>
  <c r="D353" i="50"/>
  <c r="D340" i="50" s="1"/>
  <c r="D339" i="50" s="1"/>
  <c r="D368" i="50"/>
  <c r="H459" i="50"/>
  <c r="C444" i="50"/>
  <c r="H444" i="50" s="1"/>
  <c r="E475" i="50"/>
  <c r="E474" i="50" s="1"/>
  <c r="D474" i="50"/>
  <c r="E485" i="50"/>
  <c r="D484" i="50"/>
  <c r="E496" i="50"/>
  <c r="D494" i="50"/>
  <c r="E511" i="50"/>
  <c r="E509" i="50" s="1"/>
  <c r="D509" i="50"/>
  <c r="C528" i="50"/>
  <c r="H528" i="50" s="1"/>
  <c r="H531" i="50"/>
  <c r="E547" i="50"/>
  <c r="E553" i="50"/>
  <c r="E552" i="50" s="1"/>
  <c r="D552" i="50"/>
  <c r="E558" i="50"/>
  <c r="D556" i="50"/>
  <c r="E696" i="50"/>
  <c r="E694" i="50" s="1"/>
  <c r="D694" i="50"/>
  <c r="E701" i="50"/>
  <c r="E700" i="50" s="1"/>
  <c r="D700" i="50"/>
  <c r="E748" i="50"/>
  <c r="D743" i="50"/>
  <c r="D244" i="50"/>
  <c r="D243" i="50" s="1"/>
  <c r="E401" i="50"/>
  <c r="E399" i="50" s="1"/>
  <c r="D399" i="50"/>
  <c r="E406" i="50"/>
  <c r="E404" i="50" s="1"/>
  <c r="D404" i="50"/>
  <c r="E460" i="50"/>
  <c r="E459" i="50" s="1"/>
  <c r="D459" i="50"/>
  <c r="D444" i="50" s="1"/>
  <c r="E465" i="50"/>
  <c r="E463" i="50" s="1"/>
  <c r="D463" i="50"/>
  <c r="E470" i="50"/>
  <c r="E468" i="50" s="1"/>
  <c r="D468" i="50"/>
  <c r="E570" i="50"/>
  <c r="E569" i="50" s="1"/>
  <c r="D569" i="50"/>
  <c r="E763" i="50"/>
  <c r="E761" i="50" s="1"/>
  <c r="E760" i="50" s="1"/>
  <c r="D761" i="50"/>
  <c r="D760" i="50" s="1"/>
  <c r="D260" i="50"/>
  <c r="D265" i="50"/>
  <c r="D263" i="50" s="1"/>
  <c r="D289" i="50"/>
  <c r="D302" i="50"/>
  <c r="D315" i="50"/>
  <c r="D314" i="50" s="1"/>
  <c r="D378" i="50"/>
  <c r="E383" i="50"/>
  <c r="E382" i="50" s="1"/>
  <c r="D382" i="50"/>
  <c r="E388" i="50"/>
  <c r="E431" i="50"/>
  <c r="E429" i="50" s="1"/>
  <c r="D429" i="50"/>
  <c r="E486" i="50"/>
  <c r="E494" i="50"/>
  <c r="E497" i="50"/>
  <c r="E528" i="50"/>
  <c r="D547" i="50"/>
  <c r="E556" i="50"/>
  <c r="E656" i="50"/>
  <c r="E653" i="50" s="1"/>
  <c r="D653" i="50"/>
  <c r="E758" i="50"/>
  <c r="D756" i="50"/>
  <c r="D755" i="50" s="1"/>
  <c r="H562" i="50"/>
  <c r="C561" i="50"/>
  <c r="E605" i="50"/>
  <c r="E603" i="50" s="1"/>
  <c r="D603" i="50"/>
  <c r="E628" i="50"/>
  <c r="E644" i="50"/>
  <c r="E642" i="50" s="1"/>
  <c r="D642" i="50"/>
  <c r="E647" i="50"/>
  <c r="E646" i="50" s="1"/>
  <c r="D646" i="50"/>
  <c r="D687" i="50"/>
  <c r="E718" i="50"/>
  <c r="E717" i="50" s="1"/>
  <c r="E716" i="50" s="1"/>
  <c r="E723" i="50"/>
  <c r="E722" i="50" s="1"/>
  <c r="D722" i="50"/>
  <c r="D717" i="50" s="1"/>
  <c r="D716" i="50" s="1"/>
  <c r="E750" i="50"/>
  <c r="D392" i="50"/>
  <c r="D477" i="50"/>
  <c r="D513" i="50"/>
  <c r="D522" i="50"/>
  <c r="D538" i="50"/>
  <c r="E594" i="50"/>
  <c r="E592" i="50" s="1"/>
  <c r="D592" i="50"/>
  <c r="E619" i="50"/>
  <c r="E616" i="50" s="1"/>
  <c r="D616" i="50"/>
  <c r="E681" i="50"/>
  <c r="D679" i="50"/>
  <c r="E686" i="50"/>
  <c r="E683" i="50" s="1"/>
  <c r="D683" i="50"/>
  <c r="E740" i="50"/>
  <c r="E739" i="50" s="1"/>
  <c r="E726" i="50" s="1"/>
  <c r="E725" i="50" s="1"/>
  <c r="D739" i="50"/>
  <c r="E756" i="50"/>
  <c r="E755" i="50" s="1"/>
  <c r="C509" i="50"/>
  <c r="H509" i="50" s="1"/>
  <c r="E579" i="50"/>
  <c r="E577" i="50" s="1"/>
  <c r="D577" i="50"/>
  <c r="D561" i="50" s="1"/>
  <c r="E589" i="50"/>
  <c r="E587" i="50" s="1"/>
  <c r="D587" i="50"/>
  <c r="E600" i="50"/>
  <c r="E599" i="50" s="1"/>
  <c r="D599" i="50"/>
  <c r="H646" i="50"/>
  <c r="C645" i="50"/>
  <c r="H645" i="50" s="1"/>
  <c r="J645" i="50" s="1"/>
  <c r="E666" i="50"/>
  <c r="E665" i="50" s="1"/>
  <c r="D665" i="50"/>
  <c r="E679" i="50"/>
  <c r="H726" i="50"/>
  <c r="J726" i="50" s="1"/>
  <c r="C725" i="50"/>
  <c r="H725" i="50" s="1"/>
  <c r="J725" i="50" s="1"/>
  <c r="E743" i="50"/>
  <c r="E778" i="50"/>
  <c r="E777" i="50" s="1"/>
  <c r="D777" i="50"/>
  <c r="C717" i="50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79" i="48"/>
  <c r="D778" i="48" s="1"/>
  <c r="C778" i="48"/>
  <c r="E777" i="48"/>
  <c r="D777" i="48"/>
  <c r="E776" i="48"/>
  <c r="D776" i="48"/>
  <c r="E775" i="48"/>
  <c r="D775" i="48"/>
  <c r="E774" i="48"/>
  <c r="D774" i="48"/>
  <c r="E773" i="48"/>
  <c r="E772" i="48" s="1"/>
  <c r="D773" i="48"/>
  <c r="D772" i="48" s="1"/>
  <c r="C773" i="48"/>
  <c r="C772" i="48" s="1"/>
  <c r="E771" i="48"/>
  <c r="D771" i="48"/>
  <c r="E770" i="48"/>
  <c r="D770" i="48"/>
  <c r="D769" i="48" s="1"/>
  <c r="D768" i="48" s="1"/>
  <c r="E769" i="48"/>
  <c r="E768" i="48" s="1"/>
  <c r="C769" i="48"/>
  <c r="C768" i="48" s="1"/>
  <c r="E767" i="48"/>
  <c r="D767" i="48"/>
  <c r="E766" i="48"/>
  <c r="D766" i="48"/>
  <c r="C766" i="48"/>
  <c r="D765" i="48"/>
  <c r="E765" i="48" s="1"/>
  <c r="D764" i="48"/>
  <c r="E764" i="48" s="1"/>
  <c r="D763" i="48"/>
  <c r="E763" i="48" s="1"/>
  <c r="E762" i="48" s="1"/>
  <c r="E761" i="48" s="1"/>
  <c r="D762" i="48"/>
  <c r="D761" i="48" s="1"/>
  <c r="C762" i="48"/>
  <c r="C761" i="48"/>
  <c r="D760" i="48"/>
  <c r="E760" i="48" s="1"/>
  <c r="D759" i="48"/>
  <c r="E759" i="48" s="1"/>
  <c r="D758" i="48"/>
  <c r="E758" i="48" s="1"/>
  <c r="C757" i="48"/>
  <c r="C756" i="48"/>
  <c r="D755" i="48"/>
  <c r="E755" i="48" s="1"/>
  <c r="D754" i="48"/>
  <c r="E754" i="48" s="1"/>
  <c r="D753" i="48"/>
  <c r="E753" i="48" s="1"/>
  <c r="D752" i="48"/>
  <c r="C752" i="48"/>
  <c r="C751" i="48"/>
  <c r="D750" i="48"/>
  <c r="E750" i="48" s="1"/>
  <c r="D749" i="48"/>
  <c r="E749" i="48" s="1"/>
  <c r="D748" i="48"/>
  <c r="E748" i="48" s="1"/>
  <c r="E747" i="48" s="1"/>
  <c r="D747" i="48"/>
  <c r="C747" i="48"/>
  <c r="E746" i="48"/>
  <c r="E745" i="48" s="1"/>
  <c r="D746" i="48"/>
  <c r="D745" i="48" s="1"/>
  <c r="C745" i="48"/>
  <c r="C744" i="48" s="1"/>
  <c r="E743" i="48"/>
  <c r="E742" i="48" s="1"/>
  <c r="D743" i="48"/>
  <c r="D742" i="48"/>
  <c r="C742" i="48"/>
  <c r="D741" i="48"/>
  <c r="D740" i="48" s="1"/>
  <c r="C740" i="48"/>
  <c r="E739" i="48"/>
  <c r="D739" i="48"/>
  <c r="D738" i="48"/>
  <c r="E738" i="48" s="1"/>
  <c r="E737" i="48"/>
  <c r="D737" i="48"/>
  <c r="D736" i="48"/>
  <c r="C735" i="48"/>
  <c r="C734" i="48" s="1"/>
  <c r="D733" i="48"/>
  <c r="C732" i="48"/>
  <c r="C731" i="48" s="1"/>
  <c r="D730" i="48"/>
  <c r="E729" i="48"/>
  <c r="D729" i="48"/>
  <c r="C728" i="48"/>
  <c r="J727" i="48"/>
  <c r="J726" i="48"/>
  <c r="D725" i="48"/>
  <c r="E725" i="48" s="1"/>
  <c r="D724" i="48"/>
  <c r="E724" i="48" s="1"/>
  <c r="E723" i="48" s="1"/>
  <c r="E718" i="48" s="1"/>
  <c r="E717" i="48" s="1"/>
  <c r="D723" i="48"/>
  <c r="C723" i="48"/>
  <c r="E722" i="48"/>
  <c r="D722" i="48"/>
  <c r="E721" i="48"/>
  <c r="D721" i="48"/>
  <c r="E720" i="48"/>
  <c r="D720" i="48"/>
  <c r="D719" i="48" s="1"/>
  <c r="D718" i="48" s="1"/>
  <c r="D717" i="48" s="1"/>
  <c r="E719" i="48"/>
  <c r="C719" i="48"/>
  <c r="J718" i="48"/>
  <c r="C718" i="48"/>
  <c r="C717" i="48" s="1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E700" i="48"/>
  <c r="D700" i="48"/>
  <c r="D699" i="48"/>
  <c r="E698" i="48"/>
  <c r="D698" i="48"/>
  <c r="D697" i="48"/>
  <c r="E697" i="48" s="1"/>
  <c r="E696" i="48"/>
  <c r="D696" i="48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D688" i="48"/>
  <c r="C688" i="48"/>
  <c r="E687" i="48"/>
  <c r="D687" i="48"/>
  <c r="E686" i="48"/>
  <c r="D686" i="48"/>
  <c r="E685" i="48"/>
  <c r="E684" i="48" s="1"/>
  <c r="D685" i="48"/>
  <c r="D684" i="48"/>
  <c r="C684" i="48"/>
  <c r="D683" i="48"/>
  <c r="E683" i="48" s="1"/>
  <c r="D682" i="48"/>
  <c r="E682" i="48" s="1"/>
  <c r="D681" i="48"/>
  <c r="E681" i="48" s="1"/>
  <c r="D680" i="48"/>
  <c r="C680" i="48"/>
  <c r="E679" i="48"/>
  <c r="D679" i="48"/>
  <c r="E678" i="48"/>
  <c r="E677" i="48" s="1"/>
  <c r="D678" i="48"/>
  <c r="D677" i="48"/>
  <c r="C677" i="48"/>
  <c r="D676" i="48"/>
  <c r="E676" i="48" s="1"/>
  <c r="D675" i="48"/>
  <c r="D674" i="48"/>
  <c r="E674" i="48" s="1"/>
  <c r="D673" i="48"/>
  <c r="E673" i="48" s="1"/>
  <c r="C672" i="48"/>
  <c r="E671" i="48"/>
  <c r="D671" i="48"/>
  <c r="D670" i="48"/>
  <c r="E670" i="48" s="1"/>
  <c r="E669" i="48"/>
  <c r="D669" i="48"/>
  <c r="D668" i="48"/>
  <c r="E668" i="48" s="1"/>
  <c r="E666" i="48" s="1"/>
  <c r="E667" i="48"/>
  <c r="D667" i="48"/>
  <c r="D666" i="48"/>
  <c r="C666" i="48"/>
  <c r="D665" i="48"/>
  <c r="E665" i="48" s="1"/>
  <c r="D664" i="48"/>
  <c r="E664" i="48" s="1"/>
  <c r="D663" i="48"/>
  <c r="C662" i="48"/>
  <c r="D661" i="48"/>
  <c r="E661" i="48" s="1"/>
  <c r="E660" i="48"/>
  <c r="D660" i="48"/>
  <c r="D659" i="48"/>
  <c r="E658" i="48"/>
  <c r="D658" i="48"/>
  <c r="D657" i="48"/>
  <c r="E657" i="48" s="1"/>
  <c r="E656" i="48"/>
  <c r="D656" i="48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C646" i="48"/>
  <c r="D645" i="48"/>
  <c r="E645" i="48" s="1"/>
  <c r="E644" i="48"/>
  <c r="E643" i="48" s="1"/>
  <c r="D644" i="48"/>
  <c r="J643" i="48"/>
  <c r="D643" i="48"/>
  <c r="C643" i="48"/>
  <c r="E642" i="48"/>
  <c r="D642" i="48"/>
  <c r="E641" i="48"/>
  <c r="D641" i="48"/>
  <c r="E640" i="48"/>
  <c r="D640" i="48"/>
  <c r="J639" i="48"/>
  <c r="D639" i="48"/>
  <c r="C639" i="48"/>
  <c r="D638" i="48"/>
  <c r="E638" i="48" s="1"/>
  <c r="E637" i="48"/>
  <c r="D637" i="48"/>
  <c r="D636" i="48"/>
  <c r="E636" i="48" s="1"/>
  <c r="E635" i="48"/>
  <c r="D635" i="48"/>
  <c r="D634" i="48"/>
  <c r="E633" i="48"/>
  <c r="D633" i="48"/>
  <c r="D632" i="48"/>
  <c r="E632" i="48" s="1"/>
  <c r="E631" i="48"/>
  <c r="D631" i="48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E617" i="48" s="1"/>
  <c r="D617" i="48"/>
  <c r="C617" i="48"/>
  <c r="D616" i="48"/>
  <c r="E616" i="48" s="1"/>
  <c r="E615" i="48"/>
  <c r="D615" i="48"/>
  <c r="D614" i="48"/>
  <c r="E614" i="48" s="1"/>
  <c r="E613" i="48"/>
  <c r="D613" i="48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E602" i="48"/>
  <c r="D602" i="48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E585" i="48"/>
  <c r="D585" i="48"/>
  <c r="D584" i="48"/>
  <c r="E584" i="48" s="1"/>
  <c r="E583" i="48"/>
  <c r="E582" i="48" s="1"/>
  <c r="D583" i="48"/>
  <c r="D582" i="48" s="1"/>
  <c r="C582" i="48"/>
  <c r="D581" i="48"/>
  <c r="E581" i="48" s="1"/>
  <c r="D580" i="48"/>
  <c r="E580" i="48" s="1"/>
  <c r="D579" i="48"/>
  <c r="C578" i="48"/>
  <c r="D577" i="48"/>
  <c r="E577" i="48" s="1"/>
  <c r="E576" i="48"/>
  <c r="D576" i="48"/>
  <c r="D575" i="48"/>
  <c r="E575" i="48" s="1"/>
  <c r="E574" i="48"/>
  <c r="D574" i="48"/>
  <c r="D573" i="48"/>
  <c r="E573" i="48" s="1"/>
  <c r="D572" i="48"/>
  <c r="E571" i="48"/>
  <c r="D571" i="48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C562" i="48" s="1"/>
  <c r="C561" i="48" s="1"/>
  <c r="J562" i="48"/>
  <c r="J561" i="48"/>
  <c r="J560" i="48"/>
  <c r="D559" i="48"/>
  <c r="E559" i="48" s="1"/>
  <c r="D558" i="48"/>
  <c r="E558" i="48" s="1"/>
  <c r="C557" i="48"/>
  <c r="C552" i="48" s="1"/>
  <c r="C551" i="48" s="1"/>
  <c r="D556" i="48"/>
  <c r="E556" i="48" s="1"/>
  <c r="D555" i="48"/>
  <c r="E555" i="48" s="1"/>
  <c r="E554" i="48"/>
  <c r="D554" i="48"/>
  <c r="D553" i="48"/>
  <c r="C553" i="48"/>
  <c r="J552" i="48"/>
  <c r="J551" i="48"/>
  <c r="E550" i="48"/>
  <c r="D550" i="48"/>
  <c r="D549" i="48"/>
  <c r="E549" i="48" s="1"/>
  <c r="J548" i="48"/>
  <c r="D548" i="48"/>
  <c r="C548" i="48"/>
  <c r="E547" i="48"/>
  <c r="D547" i="48"/>
  <c r="D546" i="48"/>
  <c r="E546" i="48" s="1"/>
  <c r="E545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D530" i="48"/>
  <c r="C530" i="48"/>
  <c r="C529" i="48"/>
  <c r="D528" i="48"/>
  <c r="E528" i="48" s="1"/>
  <c r="D527" i="48"/>
  <c r="E527" i="48" s="1"/>
  <c r="D526" i="48"/>
  <c r="E526" i="48" s="1"/>
  <c r="D525" i="48"/>
  <c r="E525" i="48" s="1"/>
  <c r="D524" i="48"/>
  <c r="E524" i="48" s="1"/>
  <c r="D523" i="48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E499" i="48"/>
  <c r="D499" i="48"/>
  <c r="D498" i="48"/>
  <c r="C497" i="48"/>
  <c r="D496" i="48"/>
  <c r="E496" i="48" s="1"/>
  <c r="D495" i="48"/>
  <c r="E495" i="48" s="1"/>
  <c r="D494" i="48"/>
  <c r="C494" i="48"/>
  <c r="D493" i="48"/>
  <c r="E493" i="48" s="1"/>
  <c r="D492" i="48"/>
  <c r="E492" i="48" s="1"/>
  <c r="D491" i="48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C484" i="48"/>
  <c r="J483" i="48"/>
  <c r="D481" i="48"/>
  <c r="E481" i="48" s="1"/>
  <c r="D480" i="48"/>
  <c r="E480" i="48" s="1"/>
  <c r="E479" i="48"/>
  <c r="D479" i="48"/>
  <c r="D478" i="48"/>
  <c r="E478" i="48" s="1"/>
  <c r="E477" i="48" s="1"/>
  <c r="C477" i="48"/>
  <c r="D476" i="48"/>
  <c r="E476" i="48" s="1"/>
  <c r="D475" i="48"/>
  <c r="E475" i="48" s="1"/>
  <c r="C474" i="48"/>
  <c r="E473" i="48"/>
  <c r="D473" i="48"/>
  <c r="D472" i="48"/>
  <c r="E472" i="48" s="1"/>
  <c r="E471" i="48"/>
  <c r="D471" i="48"/>
  <c r="D470" i="48"/>
  <c r="E470" i="48" s="1"/>
  <c r="D469" i="48"/>
  <c r="E469" i="48" s="1"/>
  <c r="D468" i="48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E460" i="48"/>
  <c r="D460" i="48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E451" i="48"/>
  <c r="D451" i="48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E433" i="48"/>
  <c r="D433" i="48"/>
  <c r="D432" i="48"/>
  <c r="E432" i="48" s="1"/>
  <c r="D431" i="48"/>
  <c r="E431" i="48" s="1"/>
  <c r="E430" i="48"/>
  <c r="D430" i="48"/>
  <c r="D429" i="48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E419" i="48"/>
  <c r="D419" i="48"/>
  <c r="D418" i="48"/>
  <c r="E418" i="48" s="1"/>
  <c r="E417" i="48"/>
  <c r="E416" i="48" s="1"/>
  <c r="D417" i="48"/>
  <c r="C416" i="48"/>
  <c r="D415" i="48"/>
  <c r="E415" i="48" s="1"/>
  <c r="E414" i="48"/>
  <c r="D414" i="48"/>
  <c r="D413" i="48"/>
  <c r="C412" i="48"/>
  <c r="D411" i="48"/>
  <c r="E411" i="48" s="1"/>
  <c r="E410" i="48"/>
  <c r="D410" i="48"/>
  <c r="D409" i="48"/>
  <c r="C409" i="48"/>
  <c r="D408" i="48"/>
  <c r="E408" i="48" s="1"/>
  <c r="D407" i="48"/>
  <c r="E407" i="48" s="1"/>
  <c r="D406" i="48"/>
  <c r="E406" i="48" s="1"/>
  <c r="E405" i="48"/>
  <c r="D405" i="48"/>
  <c r="D404" i="48" s="1"/>
  <c r="C404" i="48"/>
  <c r="D403" i="48"/>
  <c r="E403" i="48" s="1"/>
  <c r="D402" i="48"/>
  <c r="E402" i="48" s="1"/>
  <c r="E401" i="48"/>
  <c r="D401" i="48"/>
  <c r="D400" i="48"/>
  <c r="E400" i="48" s="1"/>
  <c r="C399" i="48"/>
  <c r="D398" i="48"/>
  <c r="E398" i="48" s="1"/>
  <c r="D397" i="48"/>
  <c r="E397" i="48" s="1"/>
  <c r="D396" i="48"/>
  <c r="E396" i="48" s="1"/>
  <c r="E395" i="48" s="1"/>
  <c r="D395" i="48"/>
  <c r="C395" i="48"/>
  <c r="D394" i="48"/>
  <c r="E394" i="48" s="1"/>
  <c r="D393" i="48"/>
  <c r="E393" i="48" s="1"/>
  <c r="E392" i="48" s="1"/>
  <c r="C392" i="48"/>
  <c r="E391" i="48"/>
  <c r="D391" i="48"/>
  <c r="D390" i="48"/>
  <c r="E390" i="48" s="1"/>
  <c r="E389" i="48"/>
  <c r="E388" i="48" s="1"/>
  <c r="D389" i="48"/>
  <c r="D388" i="48" s="1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D382" i="48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E368" i="48" s="1"/>
  <c r="C368" i="48"/>
  <c r="D367" i="48"/>
  <c r="E367" i="48" s="1"/>
  <c r="D366" i="48"/>
  <c r="E366" i="48" s="1"/>
  <c r="D365" i="48"/>
  <c r="E365" i="48" s="1"/>
  <c r="E364" i="48"/>
  <c r="D364" i="48"/>
  <c r="D363" i="48"/>
  <c r="E363" i="48" s="1"/>
  <c r="D362" i="48"/>
  <c r="C362" i="48"/>
  <c r="C340" i="48" s="1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D344" i="48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E334" i="48"/>
  <c r="D334" i="48"/>
  <c r="D333" i="48"/>
  <c r="E333" i="48" s="1"/>
  <c r="D332" i="48"/>
  <c r="C331" i="48"/>
  <c r="D330" i="48"/>
  <c r="E330" i="48" s="1"/>
  <c r="E329" i="48"/>
  <c r="E328" i="48" s="1"/>
  <c r="D329" i="48"/>
  <c r="D328" i="48"/>
  <c r="C328" i="48"/>
  <c r="E327" i="48"/>
  <c r="D327" i="48"/>
  <c r="D326" i="48"/>
  <c r="D325" i="48" s="1"/>
  <c r="C325" i="48"/>
  <c r="E324" i="48"/>
  <c r="D324" i="48"/>
  <c r="D323" i="48"/>
  <c r="E323" i="48" s="1"/>
  <c r="D322" i="48"/>
  <c r="E322" i="48" s="1"/>
  <c r="D321" i="48"/>
  <c r="E321" i="48" s="1"/>
  <c r="E320" i="48"/>
  <c r="D320" i="48"/>
  <c r="D319" i="48"/>
  <c r="E319" i="48" s="1"/>
  <c r="D318" i="48"/>
  <c r="E318" i="48" s="1"/>
  <c r="D317" i="48"/>
  <c r="E316" i="48"/>
  <c r="D316" i="48"/>
  <c r="C315" i="48"/>
  <c r="C314" i="48" s="1"/>
  <c r="C259" i="48" s="1"/>
  <c r="E313" i="48"/>
  <c r="D313" i="48"/>
  <c r="D312" i="48"/>
  <c r="E312" i="48" s="1"/>
  <c r="E311" i="48"/>
  <c r="D311" i="48"/>
  <c r="D310" i="48"/>
  <c r="E309" i="48"/>
  <c r="D309" i="48"/>
  <c r="C308" i="48"/>
  <c r="D307" i="48"/>
  <c r="E307" i="48" s="1"/>
  <c r="D306" i="48"/>
  <c r="C305" i="48"/>
  <c r="E304" i="48"/>
  <c r="D304" i="48"/>
  <c r="D303" i="48"/>
  <c r="E303" i="48" s="1"/>
  <c r="E302" i="48" s="1"/>
  <c r="D302" i="48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E294" i="48"/>
  <c r="D294" i="48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E283" i="48"/>
  <c r="D283" i="48"/>
  <c r="D282" i="48"/>
  <c r="E282" i="48" s="1"/>
  <c r="D281" i="48"/>
  <c r="E281" i="48" s="1"/>
  <c r="D280" i="48"/>
  <c r="E280" i="48" s="1"/>
  <c r="E279" i="48"/>
  <c r="D279" i="48"/>
  <c r="D278" i="48"/>
  <c r="E278" i="48" s="1"/>
  <c r="E277" i="48"/>
  <c r="D277" i="48"/>
  <c r="D276" i="48"/>
  <c r="E276" i="48" s="1"/>
  <c r="E275" i="48"/>
  <c r="D275" i="48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D264" i="48"/>
  <c r="E264" i="48" s="1"/>
  <c r="C263" i="48"/>
  <c r="D262" i="48"/>
  <c r="E262" i="48" s="1"/>
  <c r="E261" i="48"/>
  <c r="D261" i="48"/>
  <c r="D260" i="48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D240" i="48"/>
  <c r="E240" i="48" s="1"/>
  <c r="C239" i="48"/>
  <c r="C238" i="48" s="1"/>
  <c r="E237" i="48"/>
  <c r="E236" i="48" s="1"/>
  <c r="E235" i="48" s="1"/>
  <c r="D237" i="48"/>
  <c r="D236" i="48"/>
  <c r="D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E226" i="48"/>
  <c r="D226" i="48"/>
  <c r="E225" i="48"/>
  <c r="D225" i="48"/>
  <c r="E224" i="48"/>
  <c r="D224" i="48"/>
  <c r="D223" i="48"/>
  <c r="D222" i="48" s="1"/>
  <c r="C223" i="48"/>
  <c r="C222" i="48" s="1"/>
  <c r="D221" i="48"/>
  <c r="C220" i="48"/>
  <c r="C215" i="48" s="1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C203" i="48"/>
  <c r="D202" i="48"/>
  <c r="C201" i="48"/>
  <c r="C200" i="48"/>
  <c r="D199" i="48"/>
  <c r="C198" i="48"/>
  <c r="C197" i="48" s="1"/>
  <c r="E196" i="48"/>
  <c r="E195" i="48" s="1"/>
  <c r="D196" i="48"/>
  <c r="D195" i="48"/>
  <c r="C195" i="48"/>
  <c r="D194" i="48"/>
  <c r="C193" i="48"/>
  <c r="D192" i="48"/>
  <c r="E192" i="48" s="1"/>
  <c r="D191" i="48"/>
  <c r="E191" i="48" s="1"/>
  <c r="D190" i="48"/>
  <c r="E190" i="48" s="1"/>
  <c r="C189" i="48"/>
  <c r="C188" i="48" s="1"/>
  <c r="D187" i="48"/>
  <c r="E187" i="48" s="1"/>
  <c r="D186" i="48"/>
  <c r="C185" i="48"/>
  <c r="C184" i="48" s="1"/>
  <c r="E183" i="48"/>
  <c r="E182" i="48" s="1"/>
  <c r="D183" i="48"/>
  <c r="D182" i="48"/>
  <c r="E181" i="48"/>
  <c r="E180" i="48" s="1"/>
  <c r="D181" i="48"/>
  <c r="D180" i="48"/>
  <c r="D179" i="48" s="1"/>
  <c r="C179" i="48"/>
  <c r="J178" i="48"/>
  <c r="J177" i="48"/>
  <c r="D176" i="48"/>
  <c r="E176" i="48" s="1"/>
  <c r="D175" i="48"/>
  <c r="C174" i="48"/>
  <c r="D173" i="48"/>
  <c r="E173" i="48" s="1"/>
  <c r="D172" i="48"/>
  <c r="C171" i="48"/>
  <c r="J170" i="48"/>
  <c r="C170" i="48"/>
  <c r="D169" i="48"/>
  <c r="D168" i="48"/>
  <c r="E168" i="48" s="1"/>
  <c r="C167" i="48"/>
  <c r="D166" i="48"/>
  <c r="D165" i="48"/>
  <c r="E165" i="48" s="1"/>
  <c r="C164" i="48"/>
  <c r="J163" i="48"/>
  <c r="C163" i="48"/>
  <c r="D162" i="48"/>
  <c r="E162" i="48" s="1"/>
  <c r="D161" i="48"/>
  <c r="D160" i="48" s="1"/>
  <c r="C160" i="48"/>
  <c r="D159" i="48"/>
  <c r="E159" i="48" s="1"/>
  <c r="D158" i="48"/>
  <c r="E158" i="48" s="1"/>
  <c r="E157" i="48" s="1"/>
  <c r="D157" i="48"/>
  <c r="C157" i="48"/>
  <c r="D156" i="48"/>
  <c r="E156" i="48" s="1"/>
  <c r="D155" i="48"/>
  <c r="E155" i="48" s="1"/>
  <c r="E154" i="48" s="1"/>
  <c r="C154" i="48"/>
  <c r="C153" i="48" s="1"/>
  <c r="C152" i="48" s="1"/>
  <c r="J153" i="48"/>
  <c r="J152" i="48"/>
  <c r="E151" i="48"/>
  <c r="D151" i="48"/>
  <c r="E150" i="48"/>
  <c r="E149" i="48" s="1"/>
  <c r="D150" i="48"/>
  <c r="D149" i="48" s="1"/>
  <c r="C149" i="48"/>
  <c r="D148" i="48"/>
  <c r="E148" i="48" s="1"/>
  <c r="D147" i="48"/>
  <c r="C146" i="48"/>
  <c r="D145" i="48"/>
  <c r="E145" i="48" s="1"/>
  <c r="E144" i="48"/>
  <c r="D144" i="48"/>
  <c r="C143" i="48"/>
  <c r="C135" i="48" s="1"/>
  <c r="D142" i="48"/>
  <c r="E142" i="48" s="1"/>
  <c r="D141" i="48"/>
  <c r="C140" i="48"/>
  <c r="D139" i="48"/>
  <c r="E139" i="48" s="1"/>
  <c r="E138" i="48"/>
  <c r="D138" i="48"/>
  <c r="D137" i="48"/>
  <c r="D136" i="48" s="1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C116" i="48" s="1"/>
  <c r="C115" i="48" s="1"/>
  <c r="D128" i="48"/>
  <c r="E128" i="48" s="1"/>
  <c r="D127" i="48"/>
  <c r="C126" i="48"/>
  <c r="D125" i="48"/>
  <c r="E124" i="48"/>
  <c r="D124" i="48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E106" i="48"/>
  <c r="D106" i="48"/>
  <c r="D105" i="48"/>
  <c r="E105" i="48" s="1"/>
  <c r="E104" i="48"/>
  <c r="D104" i="48"/>
  <c r="D103" i="48"/>
  <c r="E103" i="48" s="1"/>
  <c r="D102" i="48"/>
  <c r="E102" i="48" s="1"/>
  <c r="D101" i="48"/>
  <c r="E101" i="48" s="1"/>
  <c r="D100" i="48"/>
  <c r="E100" i="48" s="1"/>
  <c r="E99" i="48"/>
  <c r="D99" i="48"/>
  <c r="D98" i="48"/>
  <c r="J97" i="48"/>
  <c r="C97" i="48"/>
  <c r="D96" i="48"/>
  <c r="E96" i="48" s="1"/>
  <c r="D95" i="48"/>
  <c r="E95" i="48" s="1"/>
  <c r="E94" i="48"/>
  <c r="D94" i="48"/>
  <c r="D93" i="48"/>
  <c r="E93" i="48" s="1"/>
  <c r="E92" i="48"/>
  <c r="D92" i="48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E85" i="48"/>
  <c r="D85" i="48"/>
  <c r="D84" i="48"/>
  <c r="E84" i="48" s="1"/>
  <c r="E83" i="48"/>
  <c r="D83" i="48"/>
  <c r="D82" i="48"/>
  <c r="E82" i="48" s="1"/>
  <c r="D81" i="48"/>
  <c r="E81" i="48" s="1"/>
  <c r="D80" i="48"/>
  <c r="E80" i="48" s="1"/>
  <c r="D79" i="48"/>
  <c r="E79" i="48" s="1"/>
  <c r="D78" i="48"/>
  <c r="E78" i="48" s="1"/>
  <c r="E77" i="48"/>
  <c r="D77" i="48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C67" i="48"/>
  <c r="D66" i="48"/>
  <c r="E66" i="48" s="1"/>
  <c r="D65" i="48"/>
  <c r="E65" i="48" s="1"/>
  <c r="E64" i="48"/>
  <c r="D64" i="48"/>
  <c r="D63" i="48"/>
  <c r="E63" i="48" s="1"/>
  <c r="D62" i="48"/>
  <c r="J61" i="48"/>
  <c r="C61" i="48"/>
  <c r="E60" i="48"/>
  <c r="D60" i="48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E52" i="48"/>
  <c r="D52" i="48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E44" i="48"/>
  <c r="D44" i="48"/>
  <c r="E43" i="48"/>
  <c r="D43" i="48"/>
  <c r="E42" i="48"/>
  <c r="D42" i="48"/>
  <c r="E41" i="48"/>
  <c r="D41" i="48"/>
  <c r="D40" i="48"/>
  <c r="E40" i="48" s="1"/>
  <c r="D39" i="48"/>
  <c r="J38" i="48"/>
  <c r="C38" i="48"/>
  <c r="D37" i="48"/>
  <c r="E37" i="48" s="1"/>
  <c r="E36" i="48"/>
  <c r="D36" i="48"/>
  <c r="D35" i="48"/>
  <c r="E35" i="48" s="1"/>
  <c r="E34" i="48"/>
  <c r="D34" i="48"/>
  <c r="D33" i="48"/>
  <c r="E33" i="48" s="1"/>
  <c r="E32" i="48"/>
  <c r="D32" i="48"/>
  <c r="D31" i="48"/>
  <c r="E31" i="48" s="1"/>
  <c r="E30" i="48"/>
  <c r="D30" i="48"/>
  <c r="D29" i="48"/>
  <c r="E29" i="48" s="1"/>
  <c r="E28" i="48"/>
  <c r="D28" i="48"/>
  <c r="D27" i="48"/>
  <c r="E27" i="48" s="1"/>
  <c r="E26" i="48"/>
  <c r="D26" i="48"/>
  <c r="D25" i="48"/>
  <c r="E25" i="48" s="1"/>
  <c r="E24" i="48"/>
  <c r="D24" i="48"/>
  <c r="D23" i="48"/>
  <c r="E23" i="48" s="1"/>
  <c r="E22" i="48"/>
  <c r="D22" i="48"/>
  <c r="D21" i="48"/>
  <c r="E21" i="48" s="1"/>
  <c r="E20" i="48"/>
  <c r="D20" i="48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E13" i="48"/>
  <c r="D13" i="48"/>
  <c r="D12" i="48"/>
  <c r="J11" i="48"/>
  <c r="C11" i="48"/>
  <c r="E10" i="48"/>
  <c r="D10" i="48"/>
  <c r="E9" i="48"/>
  <c r="D9" i="48"/>
  <c r="E8" i="48"/>
  <c r="D8" i="48"/>
  <c r="E7" i="48"/>
  <c r="D7" i="48"/>
  <c r="D6" i="48"/>
  <c r="E6" i="48" s="1"/>
  <c r="D5" i="48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340" i="50" l="1"/>
  <c r="E339" i="50" s="1"/>
  <c r="E551" i="50"/>
  <c r="E550" i="50" s="1"/>
  <c r="E645" i="50"/>
  <c r="E560" i="50" s="1"/>
  <c r="E559" i="50" s="1"/>
  <c r="D551" i="50"/>
  <c r="D550" i="50" s="1"/>
  <c r="E3" i="50"/>
  <c r="E2" i="50" s="1"/>
  <c r="H153" i="50"/>
  <c r="J153" i="50" s="1"/>
  <c r="C152" i="50"/>
  <c r="H152" i="50" s="1"/>
  <c r="J152" i="50" s="1"/>
  <c r="D116" i="50"/>
  <c r="D483" i="50"/>
  <c r="E444" i="50"/>
  <c r="H3" i="50"/>
  <c r="J3" i="50" s="1"/>
  <c r="C2" i="50"/>
  <c r="D153" i="50"/>
  <c r="D178" i="50"/>
  <c r="D177" i="50" s="1"/>
  <c r="H717" i="50"/>
  <c r="J717" i="50" s="1"/>
  <c r="C716" i="50"/>
  <c r="H716" i="50" s="1"/>
  <c r="J716" i="50" s="1"/>
  <c r="D726" i="50"/>
  <c r="D725" i="50" s="1"/>
  <c r="H561" i="50"/>
  <c r="J561" i="50" s="1"/>
  <c r="C560" i="50"/>
  <c r="E484" i="50"/>
  <c r="E483" i="50" s="1"/>
  <c r="D135" i="50"/>
  <c r="H178" i="50"/>
  <c r="J178" i="50" s="1"/>
  <c r="C177" i="50"/>
  <c r="H177" i="50" s="1"/>
  <c r="J177" i="50" s="1"/>
  <c r="E152" i="50"/>
  <c r="H116" i="50"/>
  <c r="J116" i="50" s="1"/>
  <c r="C115" i="50"/>
  <c r="E314" i="50"/>
  <c r="E259" i="50" s="1"/>
  <c r="E258" i="50" s="1"/>
  <c r="E257" i="50" s="1"/>
  <c r="E178" i="50"/>
  <c r="E177" i="50" s="1"/>
  <c r="D3" i="50"/>
  <c r="D2" i="50" s="1"/>
  <c r="E116" i="50"/>
  <c r="E115" i="50" s="1"/>
  <c r="E114" i="50" s="1"/>
  <c r="D645" i="50"/>
  <c r="D560" i="50" s="1"/>
  <c r="D559" i="50" s="1"/>
  <c r="D259" i="50"/>
  <c r="C339" i="50"/>
  <c r="H339" i="50" s="1"/>
  <c r="J339" i="50" s="1"/>
  <c r="C259" i="50"/>
  <c r="H551" i="50"/>
  <c r="J551" i="50" s="1"/>
  <c r="C550" i="50"/>
  <c r="H550" i="50" s="1"/>
  <c r="J550" i="50" s="1"/>
  <c r="D170" i="50"/>
  <c r="E67" i="34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E358" i="48"/>
  <c r="D357" i="48"/>
  <c r="E533" i="48"/>
  <c r="D532" i="48"/>
  <c r="D529" i="48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E122" i="48"/>
  <c r="D120" i="48"/>
  <c r="E125" i="48"/>
  <c r="E123" i="48" s="1"/>
  <c r="D123" i="48"/>
  <c r="E179" i="48"/>
  <c r="E218" i="48"/>
  <c r="E216" i="48" s="1"/>
  <c r="E215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E450" i="48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D97" i="48"/>
  <c r="E98" i="48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D265" i="48"/>
  <c r="E266" i="48"/>
  <c r="E532" i="48"/>
  <c r="D593" i="48"/>
  <c r="E594" i="48"/>
  <c r="E593" i="48" s="1"/>
  <c r="E598" i="48"/>
  <c r="D596" i="48"/>
  <c r="E649" i="48"/>
  <c r="E647" i="48" s="1"/>
  <c r="D647" i="48"/>
  <c r="E659" i="48"/>
  <c r="E654" i="48" s="1"/>
  <c r="D654" i="48"/>
  <c r="E699" i="48"/>
  <c r="D695" i="48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E169" i="48"/>
  <c r="E167" i="48" s="1"/>
  <c r="D167" i="48"/>
  <c r="E172" i="48"/>
  <c r="E171" i="48" s="1"/>
  <c r="D171" i="48"/>
  <c r="E210" i="48"/>
  <c r="D207" i="48"/>
  <c r="E231" i="48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D570" i="48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E12" i="48"/>
  <c r="D11" i="48"/>
  <c r="E68" i="48"/>
  <c r="E166" i="48"/>
  <c r="D164" i="48"/>
  <c r="D163" i="48" s="1"/>
  <c r="E199" i="48"/>
  <c r="E198" i="48" s="1"/>
  <c r="E197" i="48" s="1"/>
  <c r="D198" i="48"/>
  <c r="D197" i="48" s="1"/>
  <c r="E457" i="48"/>
  <c r="D455" i="48"/>
  <c r="D497" i="48"/>
  <c r="E498" i="48"/>
  <c r="E497" i="48" s="1"/>
  <c r="E601" i="48"/>
  <c r="D600" i="48"/>
  <c r="E634" i="48"/>
  <c r="D629" i="48"/>
  <c r="D67" i="49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39" i="48"/>
  <c r="D38" i="48"/>
  <c r="E136" i="48"/>
  <c r="E297" i="48"/>
  <c r="E296" i="48" s="1"/>
  <c r="D296" i="48"/>
  <c r="E310" i="48"/>
  <c r="D308" i="48"/>
  <c r="C444" i="48"/>
  <c r="C339" i="48" s="1"/>
  <c r="C258" i="48" s="1"/>
  <c r="C257" i="48" s="1"/>
  <c r="E452" i="48"/>
  <c r="D450" i="48"/>
  <c r="E506" i="48"/>
  <c r="D504" i="48"/>
  <c r="E663" i="48"/>
  <c r="D662" i="48"/>
  <c r="E675" i="48"/>
  <c r="D672" i="48"/>
  <c r="E704" i="48"/>
  <c r="D701" i="48"/>
  <c r="D732" i="48"/>
  <c r="D731" i="48" s="1"/>
  <c r="E733" i="48"/>
  <c r="E732" i="48" s="1"/>
  <c r="E731" i="48" s="1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E5" i="48"/>
  <c r="E4" i="48" s="1"/>
  <c r="D4" i="48"/>
  <c r="E38" i="48"/>
  <c r="E127" i="48"/>
  <c r="E126" i="48" s="1"/>
  <c r="D126" i="48"/>
  <c r="E137" i="48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265" i="48"/>
  <c r="E317" i="48"/>
  <c r="D315" i="48"/>
  <c r="D331" i="48"/>
  <c r="D314" i="48" s="1"/>
  <c r="E332" i="48"/>
  <c r="E331" i="48" s="1"/>
  <c r="E375" i="48"/>
  <c r="E373" i="48" s="1"/>
  <c r="D373" i="48"/>
  <c r="E378" i="48"/>
  <c r="D445" i="48"/>
  <c r="E446" i="48"/>
  <c r="E445" i="48" s="1"/>
  <c r="E589" i="48"/>
  <c r="D588" i="48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C3" i="48"/>
  <c r="C2" i="48" s="1"/>
  <c r="E62" i="48"/>
  <c r="E61" i="48" s="1"/>
  <c r="D61" i="48"/>
  <c r="E130" i="48"/>
  <c r="D129" i="48"/>
  <c r="E143" i="48"/>
  <c r="E164" i="48"/>
  <c r="E202" i="48"/>
  <c r="E201" i="48" s="1"/>
  <c r="E200" i="48" s="1"/>
  <c r="D201" i="48"/>
  <c r="D200" i="48" s="1"/>
  <c r="E207" i="48"/>
  <c r="E223" i="48"/>
  <c r="E222" i="48" s="1"/>
  <c r="E290" i="48"/>
  <c r="D289" i="48"/>
  <c r="D348" i="48"/>
  <c r="E349" i="48"/>
  <c r="E348" i="48" s="1"/>
  <c r="E487" i="48"/>
  <c r="E486" i="48" s="1"/>
  <c r="D486" i="48"/>
  <c r="E510" i="48"/>
  <c r="E514" i="48"/>
  <c r="E606" i="48"/>
  <c r="E604" i="48" s="1"/>
  <c r="D604" i="48"/>
  <c r="E629" i="48"/>
  <c r="E730" i="48"/>
  <c r="E728" i="48" s="1"/>
  <c r="D728" i="48"/>
  <c r="E416" i="49"/>
  <c r="C561" i="49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D143" i="48"/>
  <c r="D135" i="48" s="1"/>
  <c r="E186" i="48"/>
  <c r="E185" i="48" s="1"/>
  <c r="E184" i="48" s="1"/>
  <c r="D185" i="48"/>
  <c r="D184" i="48" s="1"/>
  <c r="E212" i="48"/>
  <c r="E211" i="48" s="1"/>
  <c r="D211" i="48"/>
  <c r="E250" i="48"/>
  <c r="E308" i="48"/>
  <c r="E315" i="48"/>
  <c r="D416" i="48"/>
  <c r="E422" i="48"/>
  <c r="E539" i="48"/>
  <c r="E548" i="48"/>
  <c r="E579" i="48"/>
  <c r="E578" i="48" s="1"/>
  <c r="D578" i="48"/>
  <c r="E596" i="48"/>
  <c r="E639" i="48"/>
  <c r="E680" i="48"/>
  <c r="E695" i="48"/>
  <c r="C727" i="48"/>
  <c r="C726" i="48" s="1"/>
  <c r="C560" i="48" s="1"/>
  <c r="D174" i="48"/>
  <c r="C228" i="48"/>
  <c r="D305" i="48"/>
  <c r="D459" i="48"/>
  <c r="E557" i="48"/>
  <c r="D744" i="48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1" i="48"/>
  <c r="E3" i="48" s="1"/>
  <c r="E97" i="48"/>
  <c r="E117" i="48"/>
  <c r="E120" i="48"/>
  <c r="E132" i="48"/>
  <c r="E189" i="48"/>
  <c r="E188" i="48" s="1"/>
  <c r="E204" i="48"/>
  <c r="E289" i="48"/>
  <c r="E344" i="48"/>
  <c r="E455" i="48"/>
  <c r="E468" i="48"/>
  <c r="E474" i="48"/>
  <c r="E504" i="48"/>
  <c r="E523" i="48"/>
  <c r="E529" i="48"/>
  <c r="E570" i="48"/>
  <c r="E688" i="48"/>
  <c r="C178" i="48"/>
  <c r="C177" i="48" s="1"/>
  <c r="C114" i="48" s="1"/>
  <c r="E229" i="48"/>
  <c r="E228" i="48" s="1"/>
  <c r="E260" i="48"/>
  <c r="E362" i="48"/>
  <c r="E382" i="48"/>
  <c r="E399" i="48"/>
  <c r="E404" i="48"/>
  <c r="E409" i="48"/>
  <c r="E429" i="48"/>
  <c r="E491" i="48"/>
  <c r="E494" i="48"/>
  <c r="E553" i="48"/>
  <c r="E588" i="48"/>
  <c r="E600" i="48"/>
  <c r="E662" i="48"/>
  <c r="E744" i="48"/>
  <c r="E752" i="48"/>
  <c r="E751" i="48" s="1"/>
  <c r="E757" i="48"/>
  <c r="E756" i="48" s="1"/>
  <c r="E129" i="48"/>
  <c r="E357" i="48"/>
  <c r="E459" i="48"/>
  <c r="E463" i="48"/>
  <c r="E444" i="48" s="1"/>
  <c r="E672" i="48"/>
  <c r="E701" i="48"/>
  <c r="D68" i="48"/>
  <c r="D117" i="48"/>
  <c r="E161" i="48"/>
  <c r="E160" i="48" s="1"/>
  <c r="E153" i="48" s="1"/>
  <c r="E175" i="48"/>
  <c r="E174" i="48" s="1"/>
  <c r="E170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D751" i="48"/>
  <c r="E779" i="48"/>
  <c r="E778" i="48" s="1"/>
  <c r="D132" i="48"/>
  <c r="D154" i="48"/>
  <c r="D153" i="48" s="1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D152" i="50" l="1"/>
  <c r="D258" i="50"/>
  <c r="D257" i="50" s="1"/>
  <c r="H1" i="50"/>
  <c r="J1" i="50" s="1"/>
  <c r="H2" i="50"/>
  <c r="J2" i="50" s="1"/>
  <c r="D115" i="50"/>
  <c r="D114" i="50" s="1"/>
  <c r="H560" i="50"/>
  <c r="J560" i="50" s="1"/>
  <c r="C559" i="50"/>
  <c r="H559" i="50" s="1"/>
  <c r="J559" i="50" s="1"/>
  <c r="H259" i="50"/>
  <c r="J259" i="50" s="1"/>
  <c r="C258" i="50"/>
  <c r="H115" i="50"/>
  <c r="J115" i="50" s="1"/>
  <c r="C114" i="50"/>
  <c r="H114" i="50" s="1"/>
  <c r="J114" i="50" s="1"/>
  <c r="G39" i="34"/>
  <c r="C4" i="35"/>
  <c r="E340" i="44"/>
  <c r="E339" i="44" s="1"/>
  <c r="E646" i="46"/>
  <c r="E339" i="47"/>
  <c r="E135" i="48"/>
  <c r="C25" i="35"/>
  <c r="D4" i="35"/>
  <c r="D646" i="48"/>
  <c r="E340" i="48"/>
  <c r="E339" i="48" s="1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203" i="48"/>
  <c r="E314" i="48"/>
  <c r="D727" i="49"/>
  <c r="D726" i="49" s="1"/>
  <c r="D263" i="48"/>
  <c r="D259" i="48" s="1"/>
  <c r="D484" i="44"/>
  <c r="D483" i="44" s="1"/>
  <c r="D258" i="44" s="1"/>
  <c r="D257" i="44" s="1"/>
  <c r="E3" i="47"/>
  <c r="E2" i="47" s="1"/>
  <c r="E116" i="46"/>
  <c r="F78" i="34"/>
  <c r="F74" i="35"/>
  <c r="D727" i="44"/>
  <c r="D726" i="44" s="1"/>
  <c r="E188" i="44"/>
  <c r="E340" i="46"/>
  <c r="E67" i="46"/>
  <c r="E314" i="47"/>
  <c r="E727" i="47"/>
  <c r="E726" i="47" s="1"/>
  <c r="E646" i="47"/>
  <c r="D727" i="48"/>
  <c r="D726" i="48" s="1"/>
  <c r="E263" i="48"/>
  <c r="E259" i="48" s="1"/>
  <c r="E258" i="48" s="1"/>
  <c r="E257" i="48" s="1"/>
  <c r="E152" i="48"/>
  <c r="E646" i="48"/>
  <c r="E203" i="48"/>
  <c r="E116" i="49"/>
  <c r="D3" i="48"/>
  <c r="E163" i="47"/>
  <c r="E552" i="44"/>
  <c r="E551" i="44" s="1"/>
  <c r="D228" i="48"/>
  <c r="E153" i="44"/>
  <c r="D178" i="44"/>
  <c r="D177" i="44" s="1"/>
  <c r="E444" i="44"/>
  <c r="E67" i="44"/>
  <c r="D646" i="47"/>
  <c r="D116" i="47"/>
  <c r="D483" i="47"/>
  <c r="D263" i="47"/>
  <c r="D259" i="47" s="1"/>
  <c r="E484" i="48"/>
  <c r="E483" i="48" s="1"/>
  <c r="D263" i="49"/>
  <c r="D259" i="49" s="1"/>
  <c r="D170" i="48"/>
  <c r="E444" i="47"/>
  <c r="E163" i="48"/>
  <c r="E263" i="46"/>
  <c r="E259" i="46" s="1"/>
  <c r="E258" i="46" s="1"/>
  <c r="E257" i="46" s="1"/>
  <c r="E135" i="46"/>
  <c r="D484" i="48"/>
  <c r="D483" i="48" s="1"/>
  <c r="D646" i="46"/>
  <c r="D552" i="44"/>
  <c r="D551" i="44" s="1"/>
  <c r="D646" i="44"/>
  <c r="D561" i="44" s="1"/>
  <c r="D560" i="44" s="1"/>
  <c r="E178" i="48"/>
  <c r="E177" i="48" s="1"/>
  <c r="D67" i="47"/>
  <c r="D2" i="47" s="1"/>
  <c r="D3" i="44"/>
  <c r="D2" i="44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8"/>
  <c r="D339" i="48" s="1"/>
  <c r="D258" i="48" s="1"/>
  <c r="D257" i="48" s="1"/>
  <c r="D152" i="48"/>
  <c r="E727" i="48"/>
  <c r="E726" i="48" s="1"/>
  <c r="D340" i="48"/>
  <c r="D188" i="48"/>
  <c r="D67" i="48"/>
  <c r="D2" i="48" s="1"/>
  <c r="E552" i="48"/>
  <c r="E551" i="48" s="1"/>
  <c r="E67" i="48"/>
  <c r="E2" i="48" s="1"/>
  <c r="D444" i="49"/>
  <c r="D562" i="49"/>
  <c r="D561" i="49" s="1"/>
  <c r="D560" i="49" s="1"/>
  <c r="E314" i="49"/>
  <c r="E188" i="49"/>
  <c r="D3" i="49"/>
  <c r="D2" i="49" s="1"/>
  <c r="C561" i="47"/>
  <c r="C560" i="47" s="1"/>
  <c r="C258" i="47"/>
  <c r="C257" i="47" s="1"/>
  <c r="D562" i="48"/>
  <c r="D561" i="48" s="1"/>
  <c r="D3" i="46"/>
  <c r="D2" i="46" s="1"/>
  <c r="D215" i="48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D116" i="48"/>
  <c r="D115" i="48" s="1"/>
  <c r="E562" i="48"/>
  <c r="E561" i="48" s="1"/>
  <c r="E560" i="48" s="1"/>
  <c r="E116" i="48"/>
  <c r="E115" i="48" s="1"/>
  <c r="E114" i="48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BA6" i="12"/>
  <c r="S6" i="12"/>
  <c r="M6" i="12"/>
  <c r="BA5" i="12"/>
  <c r="BA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H258" i="50" l="1"/>
  <c r="J258" i="50" s="1"/>
  <c r="C257" i="50"/>
  <c r="E560" i="47"/>
  <c r="D115" i="47"/>
  <c r="D114" i="47" s="1"/>
  <c r="E115" i="49"/>
  <c r="E258" i="49"/>
  <c r="E257" i="49" s="1"/>
  <c r="D561" i="47"/>
  <c r="D560" i="47" s="1"/>
  <c r="D560" i="48"/>
  <c r="E114" i="47"/>
  <c r="E561" i="44"/>
  <c r="E560" i="44" s="1"/>
  <c r="D178" i="48"/>
  <c r="D177" i="48" s="1"/>
  <c r="D114" i="48" s="1"/>
  <c r="E2" i="44"/>
  <c r="E259" i="47"/>
  <c r="E258" i="47" s="1"/>
  <c r="E257" i="47" s="1"/>
  <c r="D339" i="49"/>
  <c r="D339" i="46"/>
  <c r="D258" i="46" s="1"/>
  <c r="D257" i="46" s="1"/>
  <c r="E115" i="46"/>
  <c r="E114" i="46" s="1"/>
  <c r="C74" i="35"/>
  <c r="D114" i="49"/>
  <c r="D258" i="49"/>
  <c r="D257" i="49" s="1"/>
  <c r="E114" i="49"/>
  <c r="D114" i="46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H257" i="50" l="1"/>
  <c r="J257" i="50" s="1"/>
  <c r="H256" i="50"/>
  <c r="J256" i="50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<sst xmlns="http://schemas.openxmlformats.org/spreadsheetml/2006/main" count="6331" uniqueCount="974">
  <si>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</si>
  <si>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</si>
  <si>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</si>
  <si>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</si>
  <si>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</si>
  <si>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</si>
  <si>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</si>
  <si>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</si>
  <si>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</si>
  <si>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</si>
  <si>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</si>
  <si>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</si>
  <si>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</si>
  <si>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</si>
  <si>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</si>
  <si>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</si>
  <si>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</si>
  <si>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</si>
  <si>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</si>
  <si>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</si>
  <si>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</si>
  <si>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</si>
  <si>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</si>
  <si>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</si>
  <si>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</si>
  <si>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</si>
  <si>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</si>
  <si>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</si>
  <si>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</si>
  <si>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</si>
  <si>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</si>
  <si>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</si>
  <si>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</si>
  <si>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</si>
  <si>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</si>
  <si>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</si>
  <si>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</si>
  <si>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</si>
  <si>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</si>
  <si>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</si>
  <si>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</si>
  <si>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</si>
  <si>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</si>
  <si>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</si>
  <si>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</si>
  <si>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</si>
  <si>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</si>
  <si>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</si>
  <si>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</si>
  <si>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</si>
  <si>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</si>
  <si>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</si>
  <si>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</si>
  <si>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</si>
  <si>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</si>
  <si>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</si>
  <si>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</si>
  <si>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</si>
  <si>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</si>
  <si>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</si>
  <si>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</si>
  <si>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</si>
  <si>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</si>
  <si>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</si>
  <si>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</si>
  <si>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</si>
  <si>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</si>
  <si>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</si>
  <si>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</si>
  <si>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</si>
  <si>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</si>
  <si>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</si>
  <si>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</si>
  <si>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</si>
  <si>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</si>
  <si>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</si>
  <si>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</si>
  <si>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</si>
  <si>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</si>
  <si>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</si>
  <si>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</si>
  <si>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</si>
  <si>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</si>
  <si>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</si>
  <si>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</si>
  <si>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</si>
  <si>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</si>
  <si>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</si>
  <si>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</si>
  <si>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</si>
  <si>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</si>
  <si>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</si>
  <si>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</si>
  <si>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</si>
  <si>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</si>
  <si>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</si>
  <si>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</si>
  <si>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</si>
  <si>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</si>
  <si>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</si>
  <si>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</si>
  <si>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</si>
  <si>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</si>
  <si>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</si>
  <si>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</si>
  <si>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</si>
  <si>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</si>
  <si>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</si>
  <si>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</si>
  <si>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</si>
  <si>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</si>
  <si>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</si>
  <si>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</si>
  <si>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</si>
  <si>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</si>
  <si>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</si>
  <si>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</si>
  <si>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</si>
  <si>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</si>
  <si>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</si>
  <si>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</si>
  <si>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</si>
  <si>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</si>
  <si>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</si>
  <si>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</si>
  <si>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</si>
  <si>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</si>
  <si>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</si>
  <si>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</si>
  <si>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</si>
  <si>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</si>
  <si>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</si>
  <si>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</si>
  <si>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</si>
  <si>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</si>
  <si>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</si>
  <si>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</si>
  <si>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</si>
  <si>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</si>
  <si>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</si>
  <si>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</si>
  <si>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</si>
  <si>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</si>
  <si>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</si>
  <si>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</si>
  <si>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</si>
  <si>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</si>
  <si>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</si>
  <si>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</si>
  <si>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</si>
  <si>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</si>
  <si>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</si>
  <si>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</si>
  <si>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</si>
  <si>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</si>
  <si>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</si>
  <si>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</si>
  <si>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</si>
  <si>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</si>
  <si>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</si>
  <si>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</si>
  <si>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</si>
  <si>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</si>
  <si>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</si>
  <si>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</si>
  <si>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</si>
  <si>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</si>
  <si>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</si>
  <si>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</si>
  <si>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</si>
  <si>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</si>
  <si>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</si>
  <si>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</si>
  <si>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</si>
  <si>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</si>
  <si>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</si>
  <si>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</si>
  <si>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</si>
  <si>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</si>
  <si>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</si>
  <si>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</si>
  <si>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</si>
  <si>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</si>
  <si>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</si>
  <si>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</si>
  <si>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</si>
  <si>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</si>
  <si>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</si>
  <si>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</si>
  <si>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</si>
  <si>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</si>
  <si>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</si>
  <si>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</si>
  <si>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</si>
  <si>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</si>
  <si>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</si>
  <si>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</si>
  <si>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</si>
  <si>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</si>
  <si>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</si>
  <si>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</si>
  <si>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</si>
  <si>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</si>
  <si>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</si>
  <si>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</si>
  <si>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</si>
  <si>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</si>
  <si>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</si>
  <si>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</si>
  <si>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</si>
  <si>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</si>
  <si>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</si>
  <si>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</si>
  <si>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</si>
  <si>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</si>
  <si>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</si>
  <si>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</si>
  <si>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</si>
  <si>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</si>
  <si>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</si>
  <si>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</si>
  <si>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</si>
  <si>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</si>
  <si>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</si>
  <si>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</si>
  <si>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</si>
  <si>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</si>
  <si>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</si>
  <si>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</si>
  <si>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</si>
  <si>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</si>
  <si>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</si>
  <si>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</si>
  <si>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</si>
  <si>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</si>
  <si>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</si>
  <si>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</si>
  <si>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</si>
  <si>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</si>
  <si>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</si>
  <si>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</si>
  <si>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</si>
  <si>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</si>
  <si>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</si>
  <si>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</si>
  <si>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</si>
  <si>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</si>
  <si>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</si>
  <si>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</si>
  <si>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</si>
  <si>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</si>
  <si>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</si>
  <si>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</si>
  <si>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</si>
  <si>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</si>
  <si>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</si>
  <si>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</si>
  <si>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</si>
  <si>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</si>
  <si>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</si>
  <si>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</si>
  <si>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</si>
  <si>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</si>
  <si>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</si>
  <si>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</si>
  <si>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</si>
  <si>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</si>
  <si>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</si>
  <si>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</si>
  <si>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</si>
  <si>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</si>
  <si>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</si>
  <si>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</si>
  <si>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</si>
  <si>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</si>
  <si>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</si>
  <si>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</si>
  <si>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</si>
  <si>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</si>
  <si>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</si>
  <si>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</si>
  <si>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</si>
  <si>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</si>
  <si>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</si>
  <si>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</si>
  <si>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</si>
  <si>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</si>
  <si>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</si>
  <si>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</si>
  <si>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</si>
  <si>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</si>
  <si>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</si>
  <si>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</si>
  <si>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</si>
  <si>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</si>
  <si>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</si>
  <si>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</si>
  <si>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</si>
  <si>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</si>
  <si>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</si>
  <si>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</si>
  <si>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</si>
  <si>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</si>
  <si>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</si>
  <si>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</si>
  <si>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</si>
  <si>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</si>
  <si>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</si>
  <si>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</si>
  <si>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</si>
  <si>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</si>
  <si>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</si>
  <si>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</si>
  <si>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</si>
  <si>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</si>
  <si>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</si>
  <si>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</si>
  <si>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</si>
  <si>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</si>
  <si>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</si>
  <si>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</si>
  <si>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</si>
  <si>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</si>
  <si>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</si>
  <si>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</si>
  <si>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</si>
  <si>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</si>
  <si>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</si>
  <si>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</si>
  <si>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</si>
  <si>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</si>
  <si>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</si>
  <si>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</si>
  <si>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</si>
  <si>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</si>
  <si>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</si>
  <si>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</si>
  <si>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</si>
  <si>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</si>
  <si>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</si>
  <si>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</si>
  <si>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</si>
  <si>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</si>
  <si>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</si>
  <si>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</si>
  <si>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</si>
  <si>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</si>
  <si>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</si>
  <si>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</si>
  <si>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</si>
  <si>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</si>
  <si>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</si>
  <si>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</si>
  <si>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</si>
  <si>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</si>
  <si>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</si>
  <si>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</si>
  <si>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</si>
  <si>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</si>
  <si>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</si>
  <si>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</si>
  <si>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</si>
  <si>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</si>
  <si>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</si>
  <si>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</si>
  <si>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</si>
  <si>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</si>
  <si>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</si>
  <si>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</si>
  <si>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</si>
  <si>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</si>
  <si>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</si>
  <si>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</si>
  <si>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</si>
  <si>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</si>
  <si>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</si>
  <si>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</si>
  <si>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</si>
  <si>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</si>
  <si>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</si>
  <si>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</si>
  <si>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</si>
  <si>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</si>
  <si>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</si>
  <si>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</si>
  <si>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</si>
  <si>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</si>
  <si>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</si>
  <si>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</si>
  <si>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</si>
  <si>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</si>
  <si>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</si>
  <si>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</si>
  <si>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</si>
  <si>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</si>
  <si>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</si>
  <si>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</si>
  <si>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</si>
  <si>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</si>
  <si>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</si>
  <si>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</si>
  <si>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</si>
  <si>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</si>
  <si>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</si>
  <si>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</si>
  <si>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</si>
  <si>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</si>
  <si>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</si>
  <si>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</si>
  <si>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</si>
  <si>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</si>
  <si>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</si>
  <si>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</si>
  <si>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</si>
  <si>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</si>
  <si>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</si>
  <si>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</si>
  <si>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</si>
  <si>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</si>
  <si>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</si>
  <si>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</si>
  <si>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</si>
  <si>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</si>
  <si>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</si>
  <si>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</si>
  <si>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</si>
  <si>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</si>
  <si>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</si>
  <si>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</si>
  <si>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</si>
  <si>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</si>
  <si>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</si>
  <si>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</si>
  <si>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</si>
  <si>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</si>
  <si>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</si>
  <si>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</si>
  <si>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</si>
  <si>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</si>
  <si>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</si>
  <si>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</si>
  <si>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</si>
  <si>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</si>
  <si>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</si>
  <si>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</si>
  <si>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</si>
  <si>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</si>
  <si>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</si>
  <si>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</si>
  <si>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</si>
  <si>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</si>
  <si>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</si>
  <si>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</si>
  <si>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</si>
  <si>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</si>
  <si>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</si>
  <si>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</si>
  <si>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</si>
  <si>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</si>
  <si>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</si>
  <si>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</si>
  <si>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</si>
  <si>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</si>
  <si>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</si>
  <si>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</si>
  <si>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</si>
  <si>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</si>
  <si>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</si>
  <si>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</si>
  <si>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</si>
  <si>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</si>
  <si>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</si>
  <si>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</si>
  <si>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</si>
  <si>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</si>
  <si>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</si>
  <si>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</si>
  <si>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</si>
  <si>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</si>
  <si>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</si>
  <si>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</si>
  <si>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</si>
  <si>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</si>
  <si>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</si>
  <si>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</si>
  <si>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</si>
  <si>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</si>
  <si>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</si>
  <si>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</si>
  <si>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</si>
  <si>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</si>
  <si>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</si>
  <si>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</si>
  <si>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</si>
  <si>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</si>
  <si>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</si>
  <si>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</si>
  <si>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</si>
  <si>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</si>
  <si>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</si>
  <si>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</si>
  <si>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</si>
  <si>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</si>
  <si>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</si>
  <si>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</si>
  <si>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</si>
  <si>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</si>
  <si>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</si>
  <si>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</si>
  <si>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</si>
  <si>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</si>
  <si>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</si>
  <si>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</si>
  <si>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</si>
  <si>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</si>
  <si>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</si>
  <si>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</si>
  <si>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</si>
  <si>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</si>
  <si>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</si>
  <si>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</si>
  <si>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</si>
  <si>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</si>
  <si>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</si>
  <si>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</si>
  <si>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</si>
  <si>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</si>
  <si>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</si>
  <si>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</si>
  <si>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</si>
  <si>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</si>
  <si>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</si>
  <si>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</si>
  <si>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</si>
  <si>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</si>
  <si>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</si>
  <si>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</si>
  <si>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</si>
  <si>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</si>
  <si>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</si>
  <si>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</si>
  <si>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</si>
  <si>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</si>
  <si>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</si>
  <si>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</si>
  <si>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</si>
  <si>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</si>
  <si>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</si>
  <si>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</si>
  <si>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</si>
  <si>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</si>
  <si>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</si>
  <si>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</si>
  <si>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</si>
  <si>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</si>
  <si>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</si>
  <si>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</si>
  <si>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</si>
  <si>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</si>
  <si>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</si>
  <si>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</si>
  <si>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</si>
  <si>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</si>
  <si>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</si>
  <si>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</si>
  <si>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</si>
  <si>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</si>
  <si>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</si>
  <si>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</si>
  <si>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</si>
  <si>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</si>
  <si>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</si>
  <si>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</si>
  <si>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</si>
  <si>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</si>
  <si>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</si>
  <si>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</si>
  <si>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</si>
  <si>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</si>
  <si>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</si>
  <si>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</si>
  <si>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</si>
  <si>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</si>
  <si>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</si>
  <si>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</si>
  <si>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</si>
  <si>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</si>
  <si>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</si>
  <si>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</si>
  <si>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</si>
  <si>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</si>
  <si>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</si>
  <si>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</si>
  <si>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</si>
  <si>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</si>
  <si>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</si>
  <si>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</si>
  <si>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</si>
  <si>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</si>
  <si>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</si>
  <si>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</si>
  <si>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</si>
  <si>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</si>
  <si>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</si>
  <si>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</si>
  <si>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</si>
  <si>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</si>
  <si>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</si>
  <si>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</si>
  <si>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</si>
  <si>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</si>
  <si>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</si>
  <si>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</si>
  <si>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</si>
  <si>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</si>
  <si>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</si>
  <si>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</si>
  <si>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</si>
  <si>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</si>
  <si>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</si>
  <si>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</si>
  <si>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</si>
  <si>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</si>
  <si>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</si>
  <si>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</si>
  <si>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</si>
  <si>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</si>
  <si>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</si>
  <si>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</si>
  <si>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</si>
  <si>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</si>
  <si>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</si>
  <si>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</si>
  <si>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</si>
  <si>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</si>
  <si>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</si>
  <si>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</si>
  <si>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</si>
  <si>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</si>
  <si>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</si>
  <si>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</si>
  <si>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</si>
  <si>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</si>
  <si>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</si>
  <si>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</si>
  <si>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</si>
  <si>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</si>
  <si>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</si>
  <si>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</si>
  <si>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</si>
  <si>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</si>
  <si>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</si>
  <si>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</si>
  <si>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</si>
  <si>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</si>
  <si>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</si>
  <si>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</si>
  <si>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</si>
  <si>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</si>
  <si>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</si>
  <si>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</si>
  <si>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</si>
  <si>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</si>
  <si>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</si>
  <si>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</si>
  <si>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</si>
  <si>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</si>
  <si>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</si>
  <si>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</si>
  <si>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</si>
  <si>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</si>
  <si>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</si>
  <si>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</si>
  <si>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</si>
  <si>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</si>
  <si>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</si>
  <si>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</si>
  <si>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</si>
  <si>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</si>
  <si>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</si>
  <si>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</si>
  <si>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</si>
  <si>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</si>
  <si>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</si>
  <si>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</si>
  <si>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</si>
  <si>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</si>
  <si>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</si>
  <si>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</si>
  <si>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</si>
  <si>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</si>
  <si>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</si>
  <si>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</si>
  <si>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</si>
  <si>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</si>
  <si>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</si>
  <si>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</si>
  <si>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</si>
  <si>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</si>
  <si>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</si>
  <si>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</si>
  <si>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</si>
  <si>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</si>
  <si>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</si>
  <si>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</si>
  <si>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</si>
  <si>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</si>
  <si>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</si>
  <si>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</si>
  <si>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</si>
  <si>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</si>
  <si>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</si>
  <si>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</si>
  <si>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</si>
  <si>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</si>
  <si>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</si>
  <si>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</si>
  <si>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</si>
  <si>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</si>
  <si>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</si>
  <si>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</si>
  <si>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</si>
  <si>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</si>
  <si>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</si>
  <si>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</si>
  <si>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</si>
  <si>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</si>
  <si>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</si>
  <si>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</si>
  <si>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</si>
  <si>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</si>
  <si>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</si>
  <si>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</si>
  <si>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</si>
  <si>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</si>
  <si>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</si>
  <si>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</si>
  <si>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</si>
  <si>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</si>
  <si>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</si>
  <si>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</si>
  <si>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</si>
  <si>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</si>
  <si>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</si>
  <si>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</si>
  <si>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</si>
  <si>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</si>
  <si>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</si>
  <si>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</si>
  <si>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</si>
  <si>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</si>
  <si>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</si>
  <si>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</si>
  <si>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</si>
  <si>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</si>
  <si>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</si>
  <si>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</si>
  <si>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</si>
  <si>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</si>
  <si>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</si>
  <si>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</si>
  <si>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</si>
  <si>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</si>
  <si>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</si>
  <si>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</si>
  <si>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</si>
  <si>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</si>
  <si>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</si>
  <si>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</si>
  <si>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</si>
  <si>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</si>
  <si>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</si>
  <si>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</si>
  <si>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</si>
  <si>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</si>
  <si>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</si>
  <si>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</si>
  <si>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</si>
  <si>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</si>
  <si>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</si>
  <si>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</si>
  <si>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</si>
  <si>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</si>
  <si>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</si>
  <si>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</si>
  <si>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</si>
  <si>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</si>
  <si>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</si>
  <si>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</si>
  <si>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</si>
  <si>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</si>
  <si>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</si>
  <si>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</si>
  <si>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</si>
  <si>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</si>
  <si>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</si>
  <si>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</si>
  <si>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</si>
  <si>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</si>
  <si>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</si>
  <si>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</si>
  <si>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</si>
  <si>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</si>
  <si>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</si>
  <si>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</si>
  <si>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</si>
  <si>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</si>
  <si>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</si>
  <si>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</si>
  <si>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</si>
  <si>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</si>
  <si>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</si>
  <si>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</si>
  <si>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</si>
  <si>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</si>
  <si>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</si>
  <si>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</si>
  <si>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</si>
  <si>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</si>
  <si>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</si>
  <si>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</si>
  <si>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</si>
  <si>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</si>
  <si>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</si>
  <si>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</si>
  <si>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</si>
  <si>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</si>
  <si>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</si>
  <si>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</si>
  <si>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</si>
  <si>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</si>
  <si>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</si>
  <si>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</si>
  <si>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</si>
  <si>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</si>
  <si>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</si>
  <si>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</si>
  <si>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</si>
  <si>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</si>
  <si>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</si>
  <si>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</si>
  <si>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</si>
  <si>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</si>
  <si>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</si>
  <si>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</si>
  <si>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</si>
  <si>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</si>
  <si>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</si>
  <si>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</si>
  <si>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</si>
  <si>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</si>
  <si>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</si>
  <si>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</si>
  <si>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</si>
  <si>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</si>
  <si>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</si>
  <si>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</si>
  <si>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</si>
  <si>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</si>
  <si>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</si>
  <si>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</si>
  <si>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</si>
  <si>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</si>
  <si>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</si>
  <si>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</si>
  <si>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</si>
  <si>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</si>
  <si>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</si>
  <si>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</si>
  <si>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</si>
  <si>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</si>
  <si>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</si>
  <si>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</si>
  <si>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</si>
  <si>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</si>
  <si>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</si>
  <si>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</si>
  <si>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</si>
  <si>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</si>
  <si>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</si>
  <si>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</si>
  <si>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</si>
  <si>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</si>
  <si>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</si>
  <si>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</si>
  <si>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</si>
  <si>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</si>
  <si>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</si>
  <si>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</si>
  <si>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</si>
  <si>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</si>
  <si>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</si>
  <si>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</si>
  <si>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</si>
  <si>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</si>
  <si>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</si>
  <si>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</si>
  <si>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</si>
  <si>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</si>
  <si>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</si>
  <si>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</si>
  <si>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</si>
  <si>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</si>
  <si>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</si>
  <si>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</si>
  <si>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</si>
  <si>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</si>
  <si>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</si>
  <si>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</si>
  <si>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</si>
  <si>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</si>
  <si>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</si>
  <si>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</si>
  <si>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</si>
  <si>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</si>
  <si>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</si>
  <si>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</si>
  <si>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</si>
  <si>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</si>
  <si>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</si>
  <si>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</si>
  <si>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</si>
  <si>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تنوير عمومي</t>
  </si>
  <si>
    <t>تهيئة و صيانة مناطق خضراء و تجميل المدينة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</si>
  <si>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</si>
  <si>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</si>
  <si>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</si>
  <si>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</si>
  <si>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</si>
  <si>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</si>
  <si>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</si>
  <si>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</si>
  <si>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</si>
  <si>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</si>
  <si>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</si>
  <si>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</si>
  <si>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</si>
  <si>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</si>
  <si>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</si>
  <si>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</si>
  <si>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</si>
  <si>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</si>
  <si>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</si>
  <si>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</si>
  <si>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</si>
  <si>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</si>
  <si>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</si>
  <si>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</si>
  <si>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</si>
  <si>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</si>
  <si>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</si>
  <si>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م ج القصرين</t>
  </si>
  <si>
    <t>تجديد شبكة التنوير العمومي</t>
  </si>
  <si>
    <t>اقتناء عقارات</t>
  </si>
  <si>
    <t>تهيئة قصر البلدية</t>
  </si>
  <si>
    <t>تهيئة قصر البلدية (قسط1-دراسات)</t>
  </si>
  <si>
    <t>تطهير عمومي</t>
  </si>
  <si>
    <t>تنوير عمومي (واقيات وتطهير شبكة)</t>
  </si>
  <si>
    <t>تجميل مدخل المدينة</t>
  </si>
  <si>
    <t>تهيئة الملعب البلدي</t>
  </si>
  <si>
    <t>ليست لدينا معطيات محينة</t>
  </si>
  <si>
    <t>تهيئة القاعة المغطاة</t>
  </si>
  <si>
    <t>السوق البلدي</t>
  </si>
  <si>
    <t>قطاعية</t>
  </si>
  <si>
    <t>التنمية الحضرية المندمجة</t>
  </si>
  <si>
    <t>الاشغال متواصلة</t>
  </si>
  <si>
    <t>تعبيد حي الخضراء(حيالمنجي سليم الاعلى)</t>
  </si>
  <si>
    <t>تهيئة وادي المنجي سليم</t>
  </si>
  <si>
    <t>مشاريع أخرى</t>
  </si>
  <si>
    <t>في مرحلة تركيز الحضيرة</t>
  </si>
  <si>
    <t>الاقى المشروع بعض الاعتراضات من طرف المجتمع المدني في الدراسة الاولية المقدمة من طرف مكتب الدراسات</t>
  </si>
  <si>
    <t>المصادقة على البرنامج السنوي الاستثماري البلدي 2017</t>
  </si>
  <si>
    <t>تغيير مكان انتصاب السوق الاسبوعية بتالة</t>
  </si>
  <si>
    <t>المصادقة على البرنامج السنوي الاستثماري البلدي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</si>
</sst>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950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abSelected="1" topLeftCell="A3" workbookViewId="0">
      <selection activeCell="E25" sqref="E25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927</v>
      </c>
      <c r="B1" s="149" t="s">
        <v>928</v>
      </c>
      <c r="C1" s="149" t="s">
        <v>949</v>
      </c>
      <c r="D1" s="149" t="s">
        <v>929</v>
      </c>
      <c r="E1" s="149" t="s">
        <v>930</v>
      </c>
    </row>
    <row r="2" spans="1:5">
      <c r="A2" s="198" t="s">
        <v>931</v>
      </c>
      <c r="B2" s="150">
        <v>2011</v>
      </c>
      <c r="C2" s="151"/>
      <c r="D2" s="151"/>
      <c r="E2" s="151"/>
    </row>
    <row r="3" spans="1:5">
      <c r="A3" s="199"/>
      <c r="B3" s="150">
        <v>2012</v>
      </c>
      <c r="C3" s="151"/>
      <c r="D3" s="151"/>
      <c r="E3" s="151"/>
    </row>
    <row r="4" spans="1:5">
      <c r="A4" s="199"/>
      <c r="B4" s="150">
        <v>2013</v>
      </c>
      <c r="C4" s="151"/>
      <c r="D4" s="151"/>
      <c r="E4" s="151"/>
    </row>
    <row r="5" spans="1:5">
      <c r="A5" s="199"/>
      <c r="B5" s="150">
        <v>2014</v>
      </c>
      <c r="C5" s="151"/>
      <c r="D5" s="151"/>
      <c r="E5" s="151"/>
    </row>
    <row r="6" spans="1:5">
      <c r="A6" s="199"/>
      <c r="B6" s="150">
        <v>2015</v>
      </c>
      <c r="C6" s="151">
        <v>30000</v>
      </c>
      <c r="D6" s="151">
        <v>22884</v>
      </c>
      <c r="E6" s="151">
        <v>76.2</v>
      </c>
    </row>
    <row r="7" spans="1:5">
      <c r="A7" s="200"/>
      <c r="B7" s="150">
        <v>2016</v>
      </c>
      <c r="C7" s="151">
        <v>25000</v>
      </c>
      <c r="D7" s="151">
        <v>29728.656999999999</v>
      </c>
      <c r="E7" s="151">
        <v>118.92</v>
      </c>
    </row>
    <row r="8" spans="1:5">
      <c r="A8" s="201" t="s">
        <v>932</v>
      </c>
      <c r="B8" s="152">
        <v>2011</v>
      </c>
      <c r="C8" s="153"/>
      <c r="D8" s="153"/>
      <c r="E8" s="153"/>
    </row>
    <row r="9" spans="1:5">
      <c r="A9" s="202"/>
      <c r="B9" s="152">
        <v>2012</v>
      </c>
      <c r="C9" s="153"/>
      <c r="D9" s="153"/>
      <c r="E9" s="153"/>
    </row>
    <row r="10" spans="1:5">
      <c r="A10" s="202"/>
      <c r="B10" s="152">
        <v>2013</v>
      </c>
      <c r="C10" s="153"/>
      <c r="D10" s="153"/>
      <c r="E10" s="153"/>
    </row>
    <row r="11" spans="1:5">
      <c r="A11" s="202"/>
      <c r="B11" s="152">
        <v>2014</v>
      </c>
      <c r="C11" s="153"/>
      <c r="D11" s="153"/>
      <c r="E11" s="153"/>
    </row>
    <row r="12" spans="1:5">
      <c r="A12" s="202"/>
      <c r="B12" s="152">
        <v>2015</v>
      </c>
      <c r="C12" s="153">
        <v>2000</v>
      </c>
      <c r="D12" s="153">
        <v>1300.4960000000001</v>
      </c>
      <c r="E12" s="153">
        <v>65</v>
      </c>
    </row>
    <row r="13" spans="1:5">
      <c r="A13" s="203"/>
      <c r="B13" s="152">
        <v>2016</v>
      </c>
      <c r="C13" s="153">
        <v>2000</v>
      </c>
      <c r="D13" s="153">
        <v>2747.8719999999998</v>
      </c>
      <c r="E13" s="153">
        <v>137.4</v>
      </c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933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>
        <v>45000</v>
      </c>
      <c r="D24" s="153">
        <v>53949.15</v>
      </c>
      <c r="E24" s="153">
        <v>119.8</v>
      </c>
    </row>
    <row r="25" spans="1:5">
      <c r="A25" s="206"/>
      <c r="B25" s="152">
        <v>2016</v>
      </c>
      <c r="C25" s="153">
        <v>55000</v>
      </c>
      <c r="D25" s="153">
        <v>49813.184999999998</v>
      </c>
      <c r="E25" s="153">
        <v>90.57</v>
      </c>
    </row>
    <row r="26" spans="1:5">
      <c r="A26" s="207" t="s">
        <v>934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77000</v>
      </c>
      <c r="D30" s="151">
        <f t="shared" si="0"/>
        <v>78133.646000000008</v>
      </c>
      <c r="E30" s="151">
        <f t="shared" si="0"/>
        <v>261</v>
      </c>
    </row>
    <row r="31" spans="1:5">
      <c r="A31" s="209"/>
      <c r="B31" s="150">
        <v>2016</v>
      </c>
      <c r="C31" s="151">
        <f>C25+C19+C13+C7</f>
        <v>82000</v>
      </c>
      <c r="D31" s="151">
        <f t="shared" si="0"/>
        <v>82289.714000000007</v>
      </c>
      <c r="E31" s="151">
        <f t="shared" si="0"/>
        <v>346.89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6" sqref="B6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935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936</v>
      </c>
      <c r="C3" s="156" t="s">
        <v>937</v>
      </c>
      <c r="D3" s="216" t="s">
        <v>938</v>
      </c>
    </row>
    <row r="4" spans="1:4">
      <c r="A4" s="157" t="s">
        <v>939</v>
      </c>
      <c r="B4" s="149" t="s">
        <v>940</v>
      </c>
      <c r="C4" s="149" t="s">
        <v>941</v>
      </c>
      <c r="D4" s="217"/>
    </row>
    <row r="5" spans="1:4">
      <c r="A5" s="149" t="s">
        <v>942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943</v>
      </c>
      <c r="B6" s="10"/>
      <c r="C6" s="10"/>
      <c r="D6" s="10"/>
    </row>
    <row r="7" spans="1:4">
      <c r="A7" s="149" t="s">
        <v>944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945</v>
      </c>
      <c r="B8" s="10"/>
      <c r="C8" s="10"/>
      <c r="D8" s="10"/>
    </row>
    <row r="9" spans="1:4">
      <c r="A9" s="149" t="s">
        <v>946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947</v>
      </c>
      <c r="B10" s="10"/>
      <c r="C10" s="10"/>
      <c r="D10" s="10"/>
    </row>
    <row r="11" spans="1:4">
      <c r="A11" s="149" t="s">
        <v>948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A13" sqref="A13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 t="s">
        <v>973</v>
      </c>
      <c r="B12" s="12">
        <v>42368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950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8" sqref="B8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42568</v>
      </c>
    </row>
    <row r="3" spans="1:2">
      <c r="A3" s="10" t="s">
        <v>98</v>
      </c>
      <c r="B3" s="12">
        <v>42521</v>
      </c>
    </row>
    <row r="4" spans="1:2">
      <c r="A4" s="10" t="s">
        <v>99</v>
      </c>
      <c r="B4" s="12">
        <v>42584</v>
      </c>
    </row>
    <row r="5" spans="1:2">
      <c r="A5" s="10" t="s">
        <v>100</v>
      </c>
      <c r="B5" s="12">
        <v>42699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42398</v>
      </c>
    </row>
    <row r="8" spans="1:2">
      <c r="A8" s="10" t="s">
        <v>102</v>
      </c>
      <c r="B8" s="12">
        <v>42489</v>
      </c>
    </row>
    <row r="9" spans="1:2">
      <c r="A9" s="10" t="s">
        <v>99</v>
      </c>
      <c r="B9" s="12">
        <v>42551</v>
      </c>
    </row>
    <row r="10" spans="1:2">
      <c r="A10" s="10" t="s">
        <v>100</v>
      </c>
      <c r="B10" s="12">
        <v>42665</v>
      </c>
    </row>
    <row r="11" spans="1:2">
      <c r="A11" s="111" t="s">
        <v>103</v>
      </c>
      <c r="B11" s="160" t="s">
        <v>763</v>
      </c>
    </row>
    <row r="12" spans="1:2">
      <c r="A12" s="10" t="s">
        <v>972</v>
      </c>
      <c r="B12" s="12">
        <v>42618</v>
      </c>
    </row>
    <row r="13" spans="1:2">
      <c r="A13" s="10" t="s">
        <v>971</v>
      </c>
      <c r="B13" s="12">
        <v>42734</v>
      </c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12" sqref="B12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42789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42756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opLeftCell="AA1" workbookViewId="0">
      <selection activeCell="AI9" sqref="AI9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959</v>
      </c>
      <c r="C3" s="73" t="s">
        <v>963</v>
      </c>
      <c r="D3" s="72"/>
      <c r="E3" s="72"/>
      <c r="F3" s="72"/>
      <c r="G3" s="72">
        <v>2012</v>
      </c>
      <c r="H3" s="72"/>
      <c r="I3" s="72"/>
      <c r="J3" s="72"/>
      <c r="K3" s="72"/>
      <c r="L3" s="72"/>
      <c r="M3" s="66">
        <v>800</v>
      </c>
      <c r="N3" s="74"/>
      <c r="O3" s="74"/>
      <c r="P3" s="74"/>
      <c r="Q3" s="74"/>
      <c r="R3" s="74"/>
      <c r="S3" s="66">
        <v>800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 t="s">
        <v>960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961</v>
      </c>
      <c r="C4" s="10" t="s">
        <v>963</v>
      </c>
      <c r="D4" s="65"/>
      <c r="E4" s="65"/>
      <c r="F4" s="65"/>
      <c r="G4" s="65">
        <v>2014</v>
      </c>
      <c r="H4" s="65"/>
      <c r="I4" s="65"/>
      <c r="J4" s="65"/>
      <c r="K4" s="65"/>
      <c r="L4" s="65"/>
      <c r="M4" s="66">
        <v>800</v>
      </c>
      <c r="N4" s="67"/>
      <c r="O4" s="67"/>
      <c r="P4" s="66"/>
      <c r="Q4" s="66"/>
      <c r="R4" s="66"/>
      <c r="S4" s="66">
        <v>800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 t="s">
        <v>960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0">A4+1</f>
        <v>3</v>
      </c>
      <c r="B5" s="65" t="s">
        <v>962</v>
      </c>
      <c r="C5" s="10" t="s">
        <v>964</v>
      </c>
      <c r="D5" s="65"/>
      <c r="E5" s="65"/>
      <c r="F5" s="65"/>
      <c r="G5" s="65">
        <v>2015</v>
      </c>
      <c r="H5" s="65"/>
      <c r="I5" s="65"/>
      <c r="J5" s="65"/>
      <c r="K5" s="65"/>
      <c r="L5" s="65"/>
      <c r="M5" s="66">
        <v>1.2</v>
      </c>
      <c r="N5" s="67"/>
      <c r="O5" s="67"/>
      <c r="P5" s="66"/>
      <c r="Q5" s="66"/>
      <c r="R5" s="66"/>
      <c r="S5" s="66">
        <v>1.2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>
        <v>0.9</v>
      </c>
      <c r="AH5" s="12"/>
      <c r="AI5" s="10" t="s">
        <v>965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0"/>
        <v>4</v>
      </c>
      <c r="B6" s="65" t="s">
        <v>966</v>
      </c>
      <c r="C6" s="10" t="s">
        <v>964</v>
      </c>
      <c r="D6" s="65"/>
      <c r="E6" s="65"/>
      <c r="F6" s="65"/>
      <c r="G6" s="65">
        <v>2012</v>
      </c>
      <c r="H6" s="65"/>
      <c r="I6" s="65"/>
      <c r="J6" s="65"/>
      <c r="K6" s="65"/>
      <c r="L6" s="65"/>
      <c r="M6" s="66">
        <f t="shared" ref="M3:M66" si="1">N6+O6+P6+Q6+R6</f>
        <v>0</v>
      </c>
      <c r="N6" s="67"/>
      <c r="O6" s="67"/>
      <c r="P6" s="67"/>
      <c r="Q6" s="67"/>
      <c r="R6" s="67"/>
      <c r="S6" s="66">
        <f t="shared" ref="S3:S66" si="2">T6+U6+V6+W6+X6</f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 t="s">
        <v>965</v>
      </c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0"/>
        <v>5</v>
      </c>
      <c r="B7" s="80" t="s">
        <v>967</v>
      </c>
      <c r="C7" s="10" t="s">
        <v>968</v>
      </c>
      <c r="D7" s="80"/>
      <c r="E7" s="80"/>
      <c r="F7" s="65"/>
      <c r="G7" s="65">
        <v>2015</v>
      </c>
      <c r="H7" s="65"/>
      <c r="I7" s="65"/>
      <c r="J7" s="65"/>
      <c r="K7" s="65"/>
      <c r="L7" s="65"/>
      <c r="M7" s="66">
        <v>2</v>
      </c>
      <c r="N7" s="67"/>
      <c r="O7" s="67"/>
      <c r="P7" s="67"/>
      <c r="Q7" s="67"/>
      <c r="R7" s="67"/>
      <c r="S7" s="66">
        <v>2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 t="s">
        <v>969</v>
      </c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0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1"/>
        <v>0</v>
      </c>
      <c r="N8" s="67"/>
      <c r="O8" s="67"/>
      <c r="P8" s="67"/>
      <c r="Q8" s="67"/>
      <c r="R8" s="67"/>
      <c r="S8" s="66">
        <f t="shared" si="2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 t="s">
        <v>970</v>
      </c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0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1"/>
        <v>0</v>
      </c>
      <c r="N9" s="67"/>
      <c r="O9" s="67"/>
      <c r="P9" s="67"/>
      <c r="Q9" s="67"/>
      <c r="R9" s="67"/>
      <c r="S9" s="66">
        <f t="shared" si="2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0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1"/>
        <v>0</v>
      </c>
      <c r="N10" s="67"/>
      <c r="O10" s="67"/>
      <c r="P10" s="67"/>
      <c r="Q10" s="67"/>
      <c r="R10" s="67"/>
      <c r="S10" s="66">
        <f t="shared" si="2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0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1"/>
        <v>0</v>
      </c>
      <c r="N11" s="67"/>
      <c r="O11" s="67"/>
      <c r="P11" s="67"/>
      <c r="Q11" s="67"/>
      <c r="R11" s="67"/>
      <c r="S11" s="66">
        <f t="shared" si="2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0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1"/>
        <v>0</v>
      </c>
      <c r="N12" s="67"/>
      <c r="O12" s="67"/>
      <c r="P12" s="67"/>
      <c r="Q12" s="67"/>
      <c r="R12" s="67"/>
      <c r="S12" s="66">
        <f t="shared" si="2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0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1"/>
        <v>0</v>
      </c>
      <c r="N13" s="67"/>
      <c r="O13" s="67"/>
      <c r="P13" s="67"/>
      <c r="Q13" s="67"/>
      <c r="R13" s="67"/>
      <c r="S13" s="66">
        <f t="shared" si="2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0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1"/>
        <v>0</v>
      </c>
      <c r="N14" s="67"/>
      <c r="O14" s="67"/>
      <c r="P14" s="67"/>
      <c r="Q14" s="67"/>
      <c r="R14" s="67"/>
      <c r="S14" s="66">
        <f t="shared" si="2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0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1"/>
        <v>0</v>
      </c>
      <c r="N15" s="67"/>
      <c r="O15" s="67"/>
      <c r="P15" s="67"/>
      <c r="Q15" s="67"/>
      <c r="R15" s="67"/>
      <c r="S15" s="66">
        <f t="shared" si="2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0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1"/>
        <v>0</v>
      </c>
      <c r="N16" s="67"/>
      <c r="O16" s="67"/>
      <c r="P16" s="67"/>
      <c r="Q16" s="67"/>
      <c r="R16" s="67"/>
      <c r="S16" s="66">
        <f t="shared" si="2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0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1"/>
        <v>0</v>
      </c>
      <c r="N17" s="67"/>
      <c r="O17" s="67"/>
      <c r="P17" s="67"/>
      <c r="Q17" s="67"/>
      <c r="R17" s="67"/>
      <c r="S17" s="66">
        <f t="shared" si="2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0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1"/>
        <v>0</v>
      </c>
      <c r="N18" s="67"/>
      <c r="O18" s="67"/>
      <c r="P18" s="67"/>
      <c r="Q18" s="67"/>
      <c r="R18" s="67"/>
      <c r="S18" s="66">
        <f t="shared" si="2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0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1"/>
        <v>0</v>
      </c>
      <c r="N19" s="67"/>
      <c r="O19" s="67"/>
      <c r="P19" s="67"/>
      <c r="Q19" s="67"/>
      <c r="R19" s="67"/>
      <c r="S19" s="66">
        <f t="shared" si="2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0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1"/>
        <v>0</v>
      </c>
      <c r="N20" s="59"/>
      <c r="O20" s="59"/>
      <c r="P20" s="59"/>
      <c r="Q20" s="59"/>
      <c r="R20" s="59"/>
      <c r="S20" s="66">
        <f t="shared" si="2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0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1"/>
        <v>0</v>
      </c>
      <c r="N21" s="59"/>
      <c r="O21" s="59"/>
      <c r="P21" s="59"/>
      <c r="Q21" s="59"/>
      <c r="R21" s="59"/>
      <c r="S21" s="66">
        <f t="shared" si="2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0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1"/>
        <v>0</v>
      </c>
      <c r="N22" s="59"/>
      <c r="O22" s="59"/>
      <c r="P22" s="59"/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0"/>
        <v>21</v>
      </c>
      <c r="H23" s="65"/>
      <c r="I23" s="65"/>
      <c r="J23" s="65"/>
      <c r="K23" s="65"/>
      <c r="L23" s="65"/>
      <c r="M23" s="66">
        <f t="shared" si="1"/>
        <v>0</v>
      </c>
      <c r="S23" s="66">
        <f t="shared" si="2"/>
        <v>0</v>
      </c>
      <c r="AS23" s="54"/>
      <c r="AT23"/>
      <c r="AU23"/>
      <c r="BA23">
        <f>[1]الأحياء!A23</f>
        <v>0</v>
      </c>
    </row>
    <row r="24" spans="1:53">
      <c r="A24" s="71">
        <f t="shared" si="0"/>
        <v>22</v>
      </c>
      <c r="H24" s="65"/>
      <c r="I24" s="65"/>
      <c r="J24" s="65"/>
      <c r="K24" s="65"/>
      <c r="L24" s="65"/>
      <c r="M24" s="66">
        <f t="shared" si="1"/>
        <v>0</v>
      </c>
      <c r="S24" s="66">
        <f t="shared" si="2"/>
        <v>0</v>
      </c>
      <c r="AS24" s="54"/>
      <c r="AT24"/>
      <c r="AU24"/>
      <c r="BA24">
        <f>[1]الأحياء!A24</f>
        <v>0</v>
      </c>
    </row>
    <row r="25" spans="1:53">
      <c r="A25" s="71">
        <f t="shared" si="0"/>
        <v>23</v>
      </c>
      <c r="H25" s="65"/>
      <c r="I25" s="65"/>
      <c r="J25" s="65"/>
      <c r="K25" s="65"/>
      <c r="L25" s="65"/>
      <c r="M25" s="66">
        <f t="shared" si="1"/>
        <v>0</v>
      </c>
      <c r="S25" s="66">
        <f t="shared" si="2"/>
        <v>0</v>
      </c>
      <c r="AS25" s="54"/>
      <c r="AT25"/>
      <c r="AU25"/>
      <c r="BA25">
        <f>[1]الأحياء!A25</f>
        <v>0</v>
      </c>
    </row>
    <row r="26" spans="1:53">
      <c r="A26" s="71">
        <f t="shared" si="0"/>
        <v>24</v>
      </c>
      <c r="H26" s="65"/>
      <c r="I26" s="65"/>
      <c r="J26" s="65"/>
      <c r="K26" s="65"/>
      <c r="L26" s="65"/>
      <c r="M26" s="66">
        <f t="shared" si="1"/>
        <v>0</v>
      </c>
      <c r="S26" s="66">
        <f t="shared" si="2"/>
        <v>0</v>
      </c>
      <c r="AS26" s="54"/>
      <c r="AT26"/>
      <c r="AU26"/>
      <c r="BA26">
        <f>[1]الأحياء!A26</f>
        <v>0</v>
      </c>
    </row>
    <row r="27" spans="1:53">
      <c r="A27" s="71">
        <f t="shared" si="0"/>
        <v>25</v>
      </c>
      <c r="H27" s="65"/>
      <c r="I27" s="65"/>
      <c r="J27" s="65"/>
      <c r="K27" s="65"/>
      <c r="L27" s="65"/>
      <c r="M27" s="66">
        <f t="shared" si="1"/>
        <v>0</v>
      </c>
      <c r="S27" s="66">
        <f t="shared" si="2"/>
        <v>0</v>
      </c>
      <c r="AS27" s="54"/>
      <c r="AT27"/>
      <c r="AU27"/>
      <c r="BA27">
        <f>[1]الأحياء!A27</f>
        <v>0</v>
      </c>
    </row>
    <row r="28" spans="1:53">
      <c r="A28" s="71">
        <f t="shared" si="0"/>
        <v>26</v>
      </c>
      <c r="H28" s="65"/>
      <c r="I28" s="65"/>
      <c r="J28" s="65"/>
      <c r="K28" s="65"/>
      <c r="L28" s="65"/>
      <c r="M28" s="66">
        <f t="shared" si="1"/>
        <v>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>
      <c r="A29" s="71">
        <f t="shared" si="0"/>
        <v>27</v>
      </c>
      <c r="H29" s="65"/>
      <c r="I29" s="65"/>
      <c r="J29" s="65"/>
      <c r="K29" s="65"/>
      <c r="L29" s="65"/>
      <c r="M29" s="66">
        <f t="shared" si="1"/>
        <v>0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>
      <c r="A30" s="71">
        <f t="shared" si="0"/>
        <v>28</v>
      </c>
      <c r="H30" s="65"/>
      <c r="I30" s="65"/>
      <c r="J30" s="65"/>
      <c r="K30" s="65"/>
      <c r="L30" s="65"/>
      <c r="M30" s="66">
        <f t="shared" si="1"/>
        <v>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>
      <c r="A31" s="71">
        <f t="shared" si="0"/>
        <v>29</v>
      </c>
      <c r="H31" s="65"/>
      <c r="I31" s="65"/>
      <c r="J31" s="65"/>
      <c r="K31" s="65"/>
      <c r="L31" s="65"/>
      <c r="M31" s="66">
        <f t="shared" si="1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>
      <c r="A32" s="71">
        <f t="shared" si="0"/>
        <v>30</v>
      </c>
      <c r="H32" s="65"/>
      <c r="I32" s="65"/>
      <c r="J32" s="65"/>
      <c r="K32" s="65"/>
      <c r="L32" s="65"/>
      <c r="M32" s="66">
        <f t="shared" si="1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>
      <c r="A33" s="71">
        <f t="shared" si="0"/>
        <v>31</v>
      </c>
      <c r="H33" s="65"/>
      <c r="I33" s="65"/>
      <c r="J33" s="65"/>
      <c r="K33" s="65"/>
      <c r="L33" s="65"/>
      <c r="M33" s="66">
        <f t="shared" si="1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>
      <c r="A34" s="71">
        <f t="shared" si="0"/>
        <v>32</v>
      </c>
      <c r="H34" s="65"/>
      <c r="I34" s="65"/>
      <c r="J34" s="65"/>
      <c r="K34" s="65"/>
      <c r="L34" s="65"/>
      <c r="M34" s="66">
        <f t="shared" si="1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>
      <c r="A35" s="71">
        <f t="shared" si="0"/>
        <v>33</v>
      </c>
      <c r="H35" s="65"/>
      <c r="I35" s="65"/>
      <c r="J35" s="65"/>
      <c r="K35" s="65"/>
      <c r="L35" s="65"/>
      <c r="M35" s="66">
        <f t="shared" si="1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>
      <c r="A36" s="71">
        <f t="shared" si="0"/>
        <v>34</v>
      </c>
      <c r="H36" s="65"/>
      <c r="I36" s="65"/>
      <c r="J36" s="65"/>
      <c r="K36" s="65"/>
      <c r="L36" s="65"/>
      <c r="M36" s="66">
        <f t="shared" si="1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>
      <c r="A37" s="71">
        <f t="shared" si="0"/>
        <v>35</v>
      </c>
      <c r="H37" s="65"/>
      <c r="I37" s="65"/>
      <c r="J37" s="65"/>
      <c r="K37" s="65"/>
      <c r="L37" s="65"/>
      <c r="M37" s="66">
        <f t="shared" si="1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>
      <c r="A38" s="71">
        <f t="shared" si="0"/>
        <v>36</v>
      </c>
      <c r="H38" s="65"/>
      <c r="I38" s="65"/>
      <c r="J38" s="65"/>
      <c r="K38" s="65"/>
      <c r="L38" s="65"/>
      <c r="M38" s="66">
        <f t="shared" si="1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>
      <c r="A39" s="71">
        <f t="shared" si="0"/>
        <v>37</v>
      </c>
      <c r="H39" s="65"/>
      <c r="I39" s="65"/>
      <c r="J39" s="65"/>
      <c r="K39" s="65"/>
      <c r="L39" s="65"/>
      <c r="M39" s="66">
        <f t="shared" si="1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>
      <c r="A40" s="71">
        <f t="shared" si="0"/>
        <v>38</v>
      </c>
      <c r="H40" s="65"/>
      <c r="I40" s="65"/>
      <c r="J40" s="65"/>
      <c r="K40" s="65"/>
      <c r="L40" s="65"/>
      <c r="M40" s="66">
        <f t="shared" si="1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>
      <c r="A41" s="71">
        <f t="shared" si="0"/>
        <v>39</v>
      </c>
      <c r="H41" s="65"/>
      <c r="I41" s="65"/>
      <c r="J41" s="65"/>
      <c r="K41" s="65"/>
      <c r="L41" s="65"/>
      <c r="M41" s="66">
        <f t="shared" si="1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>
      <c r="A42" s="71">
        <f t="shared" si="0"/>
        <v>40</v>
      </c>
      <c r="H42" s="65"/>
      <c r="I42" s="65"/>
      <c r="J42" s="65"/>
      <c r="K42" s="65"/>
      <c r="L42" s="65"/>
      <c r="M42" s="66">
        <f t="shared" si="1"/>
        <v>0</v>
      </c>
      <c r="S42" s="66">
        <f t="shared" si="2"/>
        <v>0</v>
      </c>
      <c r="AT42"/>
      <c r="AU42"/>
      <c r="BA42">
        <f>[1]الأحياء!A42</f>
        <v>0</v>
      </c>
    </row>
    <row r="43" spans="1:53">
      <c r="A43" s="71">
        <f t="shared" si="0"/>
        <v>41</v>
      </c>
      <c r="H43" s="65"/>
      <c r="I43" s="65"/>
      <c r="J43" s="65"/>
      <c r="K43" s="65"/>
      <c r="L43" s="65"/>
      <c r="M43" s="66">
        <f t="shared" si="1"/>
        <v>0</v>
      </c>
      <c r="S43" s="66">
        <f t="shared" si="2"/>
        <v>0</v>
      </c>
      <c r="AT43"/>
      <c r="AU43"/>
      <c r="BA43">
        <f>[1]الأحياء!A43</f>
        <v>0</v>
      </c>
    </row>
    <row r="44" spans="1:53">
      <c r="A44" s="71">
        <f t="shared" si="0"/>
        <v>42</v>
      </c>
      <c r="H44" s="65"/>
      <c r="I44" s="65"/>
      <c r="J44" s="65"/>
      <c r="K44" s="65"/>
      <c r="L44" s="65"/>
      <c r="M44" s="66">
        <f t="shared" si="1"/>
        <v>0</v>
      </c>
      <c r="S44" s="66">
        <f t="shared" si="2"/>
        <v>0</v>
      </c>
      <c r="AT44"/>
      <c r="AU44"/>
      <c r="BA44">
        <f>[1]الأحياء!A44</f>
        <v>0</v>
      </c>
    </row>
    <row r="45" spans="1:53">
      <c r="A45" s="71">
        <f t="shared" si="0"/>
        <v>43</v>
      </c>
      <c r="H45" s="65"/>
      <c r="I45" s="65"/>
      <c r="J45" s="65"/>
      <c r="K45" s="65"/>
      <c r="L45" s="65"/>
      <c r="M45" s="66">
        <f t="shared" si="1"/>
        <v>0</v>
      </c>
      <c r="S45" s="66">
        <f t="shared" si="2"/>
        <v>0</v>
      </c>
      <c r="AT45"/>
      <c r="AU45"/>
      <c r="BA45">
        <f>[1]الأحياء!A45</f>
        <v>0</v>
      </c>
    </row>
    <row r="46" spans="1:53">
      <c r="A46" s="71">
        <f t="shared" si="0"/>
        <v>44</v>
      </c>
      <c r="H46" s="65"/>
      <c r="I46" s="65"/>
      <c r="J46" s="65"/>
      <c r="K46" s="65"/>
      <c r="L46" s="65"/>
      <c r="M46" s="66">
        <f t="shared" si="1"/>
        <v>0</v>
      </c>
      <c r="S46" s="66">
        <f t="shared" si="2"/>
        <v>0</v>
      </c>
      <c r="AT46"/>
      <c r="AU46"/>
      <c r="BA46">
        <f>[1]الأحياء!A46</f>
        <v>0</v>
      </c>
    </row>
    <row r="47" spans="1:53">
      <c r="A47" s="71">
        <f t="shared" si="0"/>
        <v>45</v>
      </c>
      <c r="H47" s="65"/>
      <c r="I47" s="65"/>
      <c r="J47" s="65"/>
      <c r="K47" s="65"/>
      <c r="L47" s="65"/>
      <c r="M47" s="66">
        <f t="shared" si="1"/>
        <v>0</v>
      </c>
      <c r="S47" s="66">
        <f t="shared" si="2"/>
        <v>0</v>
      </c>
      <c r="AT47"/>
      <c r="AU47"/>
      <c r="BA47">
        <f>[1]الأحياء!A47</f>
        <v>0</v>
      </c>
    </row>
    <row r="48" spans="1:53">
      <c r="A48" s="71">
        <f t="shared" si="0"/>
        <v>46</v>
      </c>
      <c r="H48" s="65"/>
      <c r="I48" s="65"/>
      <c r="J48" s="65"/>
      <c r="K48" s="65"/>
      <c r="L48" s="65"/>
      <c r="M48" s="66">
        <f t="shared" si="1"/>
        <v>0</v>
      </c>
      <c r="S48" s="66">
        <f t="shared" si="2"/>
        <v>0</v>
      </c>
      <c r="AT48"/>
      <c r="AU48"/>
      <c r="BA48">
        <f>[1]الأحياء!A48</f>
        <v>0</v>
      </c>
    </row>
    <row r="49" spans="1:53">
      <c r="A49" s="71">
        <f t="shared" si="0"/>
        <v>47</v>
      </c>
      <c r="H49" s="65"/>
      <c r="I49" s="65"/>
      <c r="J49" s="65"/>
      <c r="K49" s="65"/>
      <c r="L49" s="65"/>
      <c r="M49" s="66">
        <f t="shared" si="1"/>
        <v>0</v>
      </c>
      <c r="S49" s="66">
        <f t="shared" si="2"/>
        <v>0</v>
      </c>
      <c r="AT49"/>
      <c r="AU49"/>
      <c r="BA49">
        <f>[1]الأحياء!A49</f>
        <v>0</v>
      </c>
    </row>
    <row r="50" spans="1:53">
      <c r="A50" s="71">
        <f t="shared" si="0"/>
        <v>48</v>
      </c>
      <c r="H50" s="65"/>
      <c r="I50" s="65"/>
      <c r="J50" s="65"/>
      <c r="K50" s="65"/>
      <c r="L50" s="65"/>
      <c r="M50" s="66">
        <f t="shared" si="1"/>
        <v>0</v>
      </c>
      <c r="S50" s="66">
        <f t="shared" si="2"/>
        <v>0</v>
      </c>
      <c r="AT50"/>
      <c r="AU50"/>
      <c r="BA50">
        <f>[1]الأحياء!A50</f>
        <v>0</v>
      </c>
    </row>
    <row r="51" spans="1:53">
      <c r="A51" s="71">
        <f t="shared" si="0"/>
        <v>49</v>
      </c>
      <c r="H51" s="65"/>
      <c r="I51" s="65"/>
      <c r="J51" s="65"/>
      <c r="K51" s="65"/>
      <c r="L51" s="65"/>
      <c r="M51" s="66">
        <f t="shared" si="1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0"/>
        <v>50</v>
      </c>
      <c r="H52" s="65"/>
      <c r="I52" s="65"/>
      <c r="J52" s="65"/>
      <c r="K52" s="65"/>
      <c r="L52" s="65"/>
      <c r="M52" s="66">
        <f t="shared" si="1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0"/>
        <v>51</v>
      </c>
      <c r="H53" s="65"/>
      <c r="I53" s="65"/>
      <c r="J53" s="65"/>
      <c r="K53" s="65"/>
      <c r="L53" s="65"/>
      <c r="M53" s="66">
        <f t="shared" si="1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0"/>
        <v>52</v>
      </c>
      <c r="H54" s="65"/>
      <c r="I54" s="65"/>
      <c r="J54" s="65"/>
      <c r="K54" s="65"/>
      <c r="L54" s="65"/>
      <c r="M54" s="66">
        <f t="shared" si="1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0"/>
        <v>53</v>
      </c>
      <c r="H55" s="65"/>
      <c r="I55" s="65"/>
      <c r="J55" s="65"/>
      <c r="K55" s="65"/>
      <c r="L55" s="65"/>
      <c r="M55" s="66">
        <f t="shared" si="1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0"/>
        <v>54</v>
      </c>
      <c r="H56" s="65"/>
      <c r="I56" s="65"/>
      <c r="J56" s="65"/>
      <c r="K56" s="65"/>
      <c r="L56" s="65"/>
      <c r="M56" s="66">
        <f t="shared" si="1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0"/>
        <v>55</v>
      </c>
      <c r="H57" s="65"/>
      <c r="I57" s="65"/>
      <c r="J57" s="65"/>
      <c r="K57" s="65"/>
      <c r="L57" s="65"/>
      <c r="M57" s="66">
        <f t="shared" si="1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0"/>
        <v>56</v>
      </c>
      <c r="H58" s="65"/>
      <c r="I58" s="65"/>
      <c r="J58" s="65"/>
      <c r="K58" s="65"/>
      <c r="L58" s="65"/>
      <c r="M58" s="66">
        <f t="shared" si="1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0"/>
        <v>57</v>
      </c>
      <c r="H59" s="65"/>
      <c r="I59" s="65"/>
      <c r="J59" s="65"/>
      <c r="K59" s="65"/>
      <c r="L59" s="65"/>
      <c r="M59" s="66">
        <f t="shared" si="1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0"/>
        <v>58</v>
      </c>
      <c r="H60" s="65"/>
      <c r="I60" s="65"/>
      <c r="J60" s="65"/>
      <c r="K60" s="65"/>
      <c r="L60" s="65"/>
      <c r="M60" s="66">
        <f t="shared" si="1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0"/>
        <v>59</v>
      </c>
      <c r="H61" s="65"/>
      <c r="I61" s="65"/>
      <c r="J61" s="65"/>
      <c r="K61" s="65"/>
      <c r="L61" s="65"/>
      <c r="M61" s="66">
        <f t="shared" si="1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0"/>
        <v>60</v>
      </c>
      <c r="H62" s="65"/>
      <c r="I62" s="65"/>
      <c r="J62" s="65"/>
      <c r="K62" s="65"/>
      <c r="L62" s="65"/>
      <c r="M62" s="66">
        <f t="shared" si="1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0"/>
        <v>61</v>
      </c>
      <c r="H63" s="65"/>
      <c r="I63" s="65"/>
      <c r="J63" s="65"/>
      <c r="K63" s="65"/>
      <c r="L63" s="65"/>
      <c r="M63" s="66">
        <f t="shared" si="1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0"/>
        <v>62</v>
      </c>
      <c r="H64" s="65"/>
      <c r="I64" s="65"/>
      <c r="J64" s="65"/>
      <c r="K64" s="65"/>
      <c r="L64" s="65"/>
      <c r="M64" s="66">
        <f t="shared" si="1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0"/>
        <v>63</v>
      </c>
      <c r="H65" s="65"/>
      <c r="I65" s="65"/>
      <c r="J65" s="65"/>
      <c r="K65" s="65"/>
      <c r="L65" s="65"/>
      <c r="M65" s="66">
        <f t="shared" si="1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0"/>
        <v>64</v>
      </c>
      <c r="H66" s="65"/>
      <c r="I66" s="65"/>
      <c r="J66" s="65"/>
      <c r="K66" s="65"/>
      <c r="L66" s="65"/>
      <c r="M66" s="66">
        <f t="shared" si="1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0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0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70" zoomScale="130" zoomScaleNormal="130" workbookViewId="0">
      <selection activeCell="H560" sqref="H560"/>
    </sheetView>
  </sheetViews>
  <sheetFormatPr defaultColWidth="9.140625" defaultRowHeight="15" outlineLevelRow="3"/>
  <cols>
    <col min="1" max="1" width="7" bestFit="1" customWidth="1"/>
    <col min="2" max="2" width="47" customWidth="1"/>
    <col min="3" max="3" width="18.85546875" customWidth="1"/>
    <col min="4" max="4" width="18.42578125" customWidth="1"/>
    <col min="5" max="5" width="16" customWidth="1"/>
    <col min="7" max="7" width="15.5703125" bestFit="1" customWidth="1"/>
    <col min="8" max="8" width="19.2851562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2276246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1375600</v>
      </c>
      <c r="D2" s="26">
        <f>D3+D67</f>
        <v>1375600</v>
      </c>
      <c r="E2" s="26">
        <f>E3+E67</f>
        <v>1375600</v>
      </c>
      <c r="G2" s="39" t="s">
        <v>60</v>
      </c>
      <c r="H2" s="41">
        <f>C2</f>
        <v>1375600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286800</v>
      </c>
      <c r="D3" s="23">
        <f>D4+D11+D38+D61</f>
        <v>286800</v>
      </c>
      <c r="E3" s="23">
        <f>E4+E11+E38+E61</f>
        <v>286800</v>
      </c>
      <c r="G3" s="39" t="s">
        <v>57</v>
      </c>
      <c r="H3" s="41">
        <f t="shared" ref="H3:H66" si="0">C3</f>
        <v>286800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72700</v>
      </c>
      <c r="D4" s="21">
        <f>SUM(D5:D10)</f>
        <v>72700</v>
      </c>
      <c r="E4" s="21">
        <f>SUM(E5:E10)</f>
        <v>72700</v>
      </c>
      <c r="F4" s="17"/>
      <c r="G4" s="39" t="s">
        <v>53</v>
      </c>
      <c r="H4" s="41">
        <f t="shared" si="0"/>
        <v>72700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1700</v>
      </c>
      <c r="D6" s="2">
        <f t="shared" ref="D6:E10" si="1">C6</f>
        <v>1700</v>
      </c>
      <c r="E6" s="2">
        <f t="shared" si="1"/>
        <v>1700</v>
      </c>
      <c r="F6" s="17"/>
      <c r="G6" s="17"/>
      <c r="H6" s="41">
        <f t="shared" si="0"/>
        <v>1700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40000</v>
      </c>
      <c r="D7" s="2">
        <f t="shared" si="1"/>
        <v>40000</v>
      </c>
      <c r="E7" s="2">
        <f t="shared" si="1"/>
        <v>40000</v>
      </c>
      <c r="F7" s="17"/>
      <c r="G7" s="17"/>
      <c r="H7" s="41">
        <f t="shared" si="0"/>
        <v>40000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58500</v>
      </c>
      <c r="D11" s="21">
        <f>SUM(D12:D37)</f>
        <v>58500</v>
      </c>
      <c r="E11" s="21">
        <f>SUM(E12:E37)</f>
        <v>58500</v>
      </c>
      <c r="F11" s="17"/>
      <c r="G11" s="39" t="s">
        <v>54</v>
      </c>
      <c r="H11" s="41">
        <f t="shared" si="0"/>
        <v>58500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48000</v>
      </c>
      <c r="D12" s="2">
        <f>C12</f>
        <v>48000</v>
      </c>
      <c r="E12" s="2">
        <f>D12</f>
        <v>48000</v>
      </c>
      <c r="H12" s="41">
        <f t="shared" si="0"/>
        <v>48000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5500</v>
      </c>
      <c r="D15" s="2">
        <f t="shared" si="2"/>
        <v>5500</v>
      </c>
      <c r="E15" s="2">
        <f t="shared" si="2"/>
        <v>5500</v>
      </c>
      <c r="H15" s="41">
        <f t="shared" si="0"/>
        <v>5500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hidden="1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hidden="1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 collapsed="1">
      <c r="A38" s="166" t="s">
        <v>145</v>
      </c>
      <c r="B38" s="167"/>
      <c r="C38" s="21">
        <f>SUM(C39:C60)</f>
        <v>155100</v>
      </c>
      <c r="D38" s="21">
        <f>SUM(D39:D60)</f>
        <v>155100</v>
      </c>
      <c r="E38" s="21">
        <f>SUM(E39:E60)</f>
        <v>155100</v>
      </c>
      <c r="G38" s="39" t="s">
        <v>55</v>
      </c>
      <c r="H38" s="41">
        <f t="shared" si="0"/>
        <v>155100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12000</v>
      </c>
      <c r="D39" s="2">
        <f>C39</f>
        <v>12000</v>
      </c>
      <c r="E39" s="2">
        <f>D39</f>
        <v>12000</v>
      </c>
      <c r="H39" s="41">
        <f t="shared" si="0"/>
        <v>12000</v>
      </c>
    </row>
    <row r="40" spans="1:10" hidden="1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hidden="1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hidden="1" outlineLevel="1">
      <c r="A42" s="20">
        <v>3199</v>
      </c>
      <c r="B42" s="20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1">
        <f t="shared" si="0"/>
        <v>300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>
        <v>200</v>
      </c>
      <c r="D46" s="2">
        <f t="shared" si="4"/>
        <v>200</v>
      </c>
      <c r="E46" s="2">
        <f t="shared" si="4"/>
        <v>200</v>
      </c>
      <c r="H46" s="41">
        <f t="shared" si="0"/>
        <v>200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1">
        <f t="shared" si="0"/>
        <v>500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119000</v>
      </c>
      <c r="D55" s="2">
        <f t="shared" si="4"/>
        <v>119000</v>
      </c>
      <c r="E55" s="2">
        <f t="shared" si="4"/>
        <v>119000</v>
      </c>
      <c r="H55" s="41">
        <f t="shared" si="0"/>
        <v>119000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500</v>
      </c>
      <c r="D60" s="2">
        <f t="shared" si="5"/>
        <v>500</v>
      </c>
      <c r="E60" s="2">
        <f t="shared" si="5"/>
        <v>500</v>
      </c>
      <c r="H60" s="41">
        <f t="shared" si="0"/>
        <v>500</v>
      </c>
    </row>
    <row r="61" spans="1:10" collapsed="1">
      <c r="A61" s="166" t="s">
        <v>158</v>
      </c>
      <c r="B61" s="167"/>
      <c r="C61" s="22">
        <f>SUM(C62:C66)</f>
        <v>500</v>
      </c>
      <c r="D61" s="22">
        <f>SUM(D62:D66)</f>
        <v>500</v>
      </c>
      <c r="E61" s="22">
        <f>SUM(E62:E66)</f>
        <v>500</v>
      </c>
      <c r="G61" s="39" t="s">
        <v>105</v>
      </c>
      <c r="H61" s="41">
        <f t="shared" si="0"/>
        <v>500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>
        <v>500</v>
      </c>
      <c r="D63" s="2">
        <f t="shared" ref="D63:E66" si="6">C63</f>
        <v>500</v>
      </c>
      <c r="E63" s="2">
        <f t="shared" si="6"/>
        <v>500</v>
      </c>
      <c r="H63" s="41">
        <f t="shared" si="0"/>
        <v>500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1088800</v>
      </c>
      <c r="D67" s="25">
        <f>D97+D68</f>
        <v>1088800</v>
      </c>
      <c r="E67" s="25">
        <f>E97+E68</f>
        <v>1088800</v>
      </c>
      <c r="G67" s="39" t="s">
        <v>59</v>
      </c>
      <c r="H67" s="41">
        <f t="shared" ref="H67:H130" si="7">C67</f>
        <v>1088800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24500</v>
      </c>
      <c r="D68" s="21">
        <f>SUM(D69:D96)</f>
        <v>24500</v>
      </c>
      <c r="E68" s="21">
        <f>SUM(E69:E96)</f>
        <v>24500</v>
      </c>
      <c r="G68" s="39" t="s">
        <v>56</v>
      </c>
      <c r="H68" s="41">
        <f t="shared" si="7"/>
        <v>24500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1000</v>
      </c>
      <c r="D76" s="2">
        <f t="shared" si="8"/>
        <v>1000</v>
      </c>
      <c r="E76" s="2">
        <f t="shared" si="8"/>
        <v>1000</v>
      </c>
      <c r="H76" s="41">
        <f t="shared" si="7"/>
        <v>1000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500</v>
      </c>
      <c r="D78" s="2">
        <f t="shared" si="8"/>
        <v>500</v>
      </c>
      <c r="E78" s="2">
        <f t="shared" si="8"/>
        <v>500</v>
      </c>
      <c r="H78" s="41">
        <f t="shared" si="7"/>
        <v>500</v>
      </c>
    </row>
    <row r="79" spans="1:10" ht="15" hidden="1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2500</v>
      </c>
      <c r="D91" s="2">
        <f t="shared" si="9"/>
        <v>2500</v>
      </c>
      <c r="E91" s="2">
        <f t="shared" si="9"/>
        <v>2500</v>
      </c>
      <c r="H91" s="41">
        <f t="shared" si="7"/>
        <v>2500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1064300</v>
      </c>
      <c r="D97" s="21">
        <f>SUM(D98:D113)</f>
        <v>1064300</v>
      </c>
      <c r="E97" s="21">
        <f>SUM(E98:E113)</f>
        <v>1064300</v>
      </c>
      <c r="G97" s="39" t="s">
        <v>58</v>
      </c>
      <c r="H97" s="41">
        <f t="shared" si="7"/>
        <v>1064300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350000</v>
      </c>
      <c r="D98" s="2">
        <f>C98</f>
        <v>350000</v>
      </c>
      <c r="E98" s="2">
        <f>D98</f>
        <v>350000</v>
      </c>
      <c r="H98" s="41">
        <f t="shared" si="7"/>
        <v>350000</v>
      </c>
    </row>
    <row r="99" spans="1:10" ht="15" hidden="1" customHeight="1" outlineLevel="1">
      <c r="A99" s="3">
        <v>6002</v>
      </c>
      <c r="B99" s="1" t="s">
        <v>185</v>
      </c>
      <c r="C99" s="2">
        <v>254500</v>
      </c>
      <c r="D99" s="2">
        <f t="shared" ref="D99:E113" si="10">C99</f>
        <v>254500</v>
      </c>
      <c r="E99" s="2">
        <f t="shared" si="10"/>
        <v>254500</v>
      </c>
      <c r="H99" s="41">
        <f t="shared" si="7"/>
        <v>254500</v>
      </c>
    </row>
    <row r="100" spans="1:10" ht="15" hidden="1" customHeight="1" outlineLevel="1">
      <c r="A100" s="3">
        <v>6003</v>
      </c>
      <c r="B100" s="1" t="s">
        <v>186</v>
      </c>
      <c r="C100" s="2">
        <v>450000</v>
      </c>
      <c r="D100" s="2">
        <f t="shared" si="10"/>
        <v>450000</v>
      </c>
      <c r="E100" s="2">
        <f t="shared" si="10"/>
        <v>450000</v>
      </c>
      <c r="H100" s="41">
        <f t="shared" si="7"/>
        <v>450000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3300</v>
      </c>
      <c r="D103" s="2">
        <f t="shared" si="10"/>
        <v>3300</v>
      </c>
      <c r="E103" s="2">
        <f t="shared" si="10"/>
        <v>3300</v>
      </c>
      <c r="H103" s="41">
        <f t="shared" si="7"/>
        <v>3300</v>
      </c>
    </row>
    <row r="104" spans="1:10" ht="15" hidden="1" customHeight="1" outlineLevel="1">
      <c r="A104" s="3">
        <v>6007</v>
      </c>
      <c r="B104" s="1" t="s">
        <v>27</v>
      </c>
      <c r="C104" s="2">
        <v>1500</v>
      </c>
      <c r="D104" s="2">
        <f t="shared" si="10"/>
        <v>1500</v>
      </c>
      <c r="E104" s="2">
        <f t="shared" si="10"/>
        <v>1500</v>
      </c>
      <c r="H104" s="41">
        <f t="shared" si="7"/>
        <v>1500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3000</v>
      </c>
      <c r="D111" s="2">
        <f t="shared" si="10"/>
        <v>3000</v>
      </c>
      <c r="E111" s="2">
        <f t="shared" si="10"/>
        <v>3000</v>
      </c>
      <c r="H111" s="41">
        <f t="shared" si="7"/>
        <v>3000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f>C115+C152+C177</f>
        <v>900646</v>
      </c>
      <c r="D114" s="26">
        <f>D115+D152+D177</f>
        <v>900646</v>
      </c>
      <c r="E114" s="26">
        <f>E115+E152+E177</f>
        <v>900646</v>
      </c>
      <c r="G114" s="39" t="s">
        <v>62</v>
      </c>
      <c r="H114" s="41">
        <f t="shared" si="7"/>
        <v>900646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900646</v>
      </c>
      <c r="D115" s="23">
        <f>D116+D135</f>
        <v>900646</v>
      </c>
      <c r="E115" s="23">
        <f>E116+E135</f>
        <v>900646</v>
      </c>
      <c r="G115" s="39" t="s">
        <v>61</v>
      </c>
      <c r="H115" s="41">
        <f t="shared" si="7"/>
        <v>900646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893138</v>
      </c>
      <c r="D116" s="21">
        <f>D117+D120+D123+D126+D129+D132</f>
        <v>893138</v>
      </c>
      <c r="E116" s="21">
        <f>E117+E120+E123+E126+E129+E132</f>
        <v>893138</v>
      </c>
      <c r="G116" s="39" t="s">
        <v>583</v>
      </c>
      <c r="H116" s="41">
        <f t="shared" si="7"/>
        <v>893138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206707</v>
      </c>
      <c r="D117" s="2">
        <f>D118+D119</f>
        <v>206707</v>
      </c>
      <c r="E117" s="2">
        <f>E118+E119</f>
        <v>206707</v>
      </c>
      <c r="H117" s="41">
        <f t="shared" si="7"/>
        <v>206707</v>
      </c>
    </row>
    <row r="118" spans="1:10" ht="15" hidden="1" customHeight="1" outlineLevel="2">
      <c r="A118" s="131"/>
      <c r="B118" s="130" t="s">
        <v>855</v>
      </c>
      <c r="C118" s="129">
        <v>78578</v>
      </c>
      <c r="D118" s="129">
        <f>C118</f>
        <v>78578</v>
      </c>
      <c r="E118" s="129">
        <f>D118</f>
        <v>78578</v>
      </c>
      <c r="H118" s="41">
        <f t="shared" si="7"/>
        <v>78578</v>
      </c>
    </row>
    <row r="119" spans="1:10" ht="15" hidden="1" customHeight="1" outlineLevel="2">
      <c r="A119" s="131"/>
      <c r="B119" s="130" t="s">
        <v>860</v>
      </c>
      <c r="C119" s="129">
        <v>128129</v>
      </c>
      <c r="D119" s="129">
        <f>C119</f>
        <v>128129</v>
      </c>
      <c r="E119" s="129">
        <f>D119</f>
        <v>128129</v>
      </c>
      <c r="H119" s="41">
        <f t="shared" si="7"/>
        <v>128129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652871</v>
      </c>
      <c r="D123" s="2">
        <f>D124+D125</f>
        <v>652871</v>
      </c>
      <c r="E123" s="2">
        <f>E124+E125</f>
        <v>652871</v>
      </c>
      <c r="H123" s="41">
        <f t="shared" si="7"/>
        <v>652871</v>
      </c>
    </row>
    <row r="124" spans="1:10" ht="15" hidden="1" customHeight="1" outlineLevel="2">
      <c r="A124" s="131"/>
      <c r="B124" s="130" t="s">
        <v>855</v>
      </c>
      <c r="C124" s="129">
        <v>202871</v>
      </c>
      <c r="D124" s="129">
        <f>C124</f>
        <v>202871</v>
      </c>
      <c r="E124" s="129">
        <f>D124</f>
        <v>202871</v>
      </c>
      <c r="H124" s="41">
        <f t="shared" si="7"/>
        <v>202871</v>
      </c>
    </row>
    <row r="125" spans="1:10" ht="15" hidden="1" customHeight="1" outlineLevel="2">
      <c r="A125" s="131"/>
      <c r="B125" s="130" t="s">
        <v>860</v>
      </c>
      <c r="C125" s="129">
        <v>450000</v>
      </c>
      <c r="D125" s="129">
        <f>C125</f>
        <v>450000</v>
      </c>
      <c r="E125" s="129">
        <f>D125</f>
        <v>450000</v>
      </c>
      <c r="H125" s="41">
        <f t="shared" si="7"/>
        <v>450000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33560</v>
      </c>
      <c r="D132" s="2">
        <f>D133+D134</f>
        <v>33560</v>
      </c>
      <c r="E132" s="2">
        <f>E133+E134</f>
        <v>33560</v>
      </c>
      <c r="H132" s="41">
        <f t="shared" si="11"/>
        <v>33560</v>
      </c>
    </row>
    <row r="133" spans="1:10" ht="15" hidden="1" customHeight="1" outlineLevel="2">
      <c r="A133" s="131"/>
      <c r="B133" s="130" t="s">
        <v>855</v>
      </c>
      <c r="C133" s="129">
        <v>18560</v>
      </c>
      <c r="D133" s="129">
        <f>C133</f>
        <v>18560</v>
      </c>
      <c r="E133" s="129">
        <f>D133</f>
        <v>18560</v>
      </c>
      <c r="H133" s="41">
        <f t="shared" si="11"/>
        <v>18560</v>
      </c>
    </row>
    <row r="134" spans="1:10" ht="15" hidden="1" customHeight="1" outlineLevel="2">
      <c r="A134" s="131"/>
      <c r="B134" s="130" t="s">
        <v>860</v>
      </c>
      <c r="C134" s="129">
        <v>15000</v>
      </c>
      <c r="D134" s="129">
        <f>C134</f>
        <v>15000</v>
      </c>
      <c r="E134" s="129">
        <f>D134</f>
        <v>15000</v>
      </c>
      <c r="H134" s="41">
        <f t="shared" si="11"/>
        <v>15000</v>
      </c>
    </row>
    <row r="135" spans="1:10" collapsed="1">
      <c r="A135" s="166" t="s">
        <v>202</v>
      </c>
      <c r="B135" s="167"/>
      <c r="C135" s="21">
        <f>C136+C140+C143+C146+C149</f>
        <v>7508</v>
      </c>
      <c r="D135" s="21">
        <f>D136+D140+D143+D146+D149</f>
        <v>7508</v>
      </c>
      <c r="E135" s="21">
        <f>E136+E140+E143+E146+E149</f>
        <v>7508</v>
      </c>
      <c r="G135" s="39" t="s">
        <v>584</v>
      </c>
      <c r="H135" s="41">
        <f t="shared" si="11"/>
        <v>7508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7508</v>
      </c>
      <c r="D136" s="2">
        <f>D137+D138+D139</f>
        <v>7508</v>
      </c>
      <c r="E136" s="2">
        <f>E137+E138+E139</f>
        <v>7508</v>
      </c>
      <c r="H136" s="41">
        <f t="shared" si="11"/>
        <v>7508</v>
      </c>
    </row>
    <row r="137" spans="1:10" ht="15" hidden="1" customHeight="1" outlineLevel="2">
      <c r="A137" s="131"/>
      <c r="B137" s="130" t="s">
        <v>855</v>
      </c>
      <c r="C137" s="129">
        <v>7508</v>
      </c>
      <c r="D137" s="129">
        <f>C137</f>
        <v>7508</v>
      </c>
      <c r="E137" s="129">
        <f>D137</f>
        <v>7508</v>
      </c>
      <c r="H137" s="41">
        <f t="shared" si="11"/>
        <v>7508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2276246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1285600</v>
      </c>
      <c r="D257" s="37">
        <f>D258+D550</f>
        <v>772804</v>
      </c>
      <c r="E257" s="37">
        <f>E258+E550</f>
        <v>772804</v>
      </c>
      <c r="G257" s="39" t="s">
        <v>60</v>
      </c>
      <c r="H257" s="41">
        <f>C257</f>
        <v>1285600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1245600</v>
      </c>
      <c r="D258" s="36">
        <f>D259+D339+D483+D547</f>
        <v>732804</v>
      </c>
      <c r="E258" s="36">
        <f>E259+E339+E483+E547</f>
        <v>732804</v>
      </c>
      <c r="G258" s="39" t="s">
        <v>57</v>
      </c>
      <c r="H258" s="41">
        <f t="shared" ref="H258:H321" si="21">C258</f>
        <v>1245600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739600</v>
      </c>
      <c r="D259" s="33">
        <f>D260+D263+D314</f>
        <v>226804</v>
      </c>
      <c r="E259" s="33">
        <f>E260+E263+E314</f>
        <v>226804</v>
      </c>
      <c r="G259" s="39" t="s">
        <v>590</v>
      </c>
      <c r="H259" s="41">
        <f t="shared" si="21"/>
        <v>739600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2820</v>
      </c>
      <c r="D260" s="32">
        <f>SUM(D261:D262)</f>
        <v>2820</v>
      </c>
      <c r="E260" s="32">
        <f>SUM(E261:E262)</f>
        <v>2820</v>
      </c>
      <c r="H260" s="41">
        <f t="shared" si="21"/>
        <v>2820</v>
      </c>
    </row>
    <row r="261" spans="1:10" hidden="1" outlineLevel="2">
      <c r="A261" s="7">
        <v>1100</v>
      </c>
      <c r="B261" s="4" t="s">
        <v>32</v>
      </c>
      <c r="C261" s="5">
        <v>820</v>
      </c>
      <c r="D261" s="5">
        <f>C261</f>
        <v>820</v>
      </c>
      <c r="E261" s="5">
        <f>D261</f>
        <v>820</v>
      </c>
      <c r="H261" s="41">
        <f t="shared" si="21"/>
        <v>820</v>
      </c>
    </row>
    <row r="262" spans="1:10" hidden="1" outlineLevel="2">
      <c r="A262" s="6">
        <v>1100</v>
      </c>
      <c r="B262" s="4" t="s">
        <v>33</v>
      </c>
      <c r="C262" s="5">
        <v>2000</v>
      </c>
      <c r="D262" s="5">
        <f>C262</f>
        <v>2000</v>
      </c>
      <c r="E262" s="5">
        <f>D262</f>
        <v>2000</v>
      </c>
      <c r="H262" s="41">
        <f t="shared" si="21"/>
        <v>2000</v>
      </c>
    </row>
    <row r="263" spans="1:10" hidden="1" outlineLevel="1">
      <c r="A263" s="174" t="s">
        <v>269</v>
      </c>
      <c r="B263" s="175"/>
      <c r="C263" s="32">
        <f>C264+C265+C289+C296+C298+C302+C305+C308+C313</f>
        <v>594380</v>
      </c>
      <c r="D263" s="32">
        <f>D264+D265+D289+D296+D298+D302+D305+D308+D313</f>
        <v>223984</v>
      </c>
      <c r="E263" s="32">
        <f>E264+E265+E289+E296+E298+E302+E305+E308+E313</f>
        <v>223984</v>
      </c>
      <c r="H263" s="41">
        <f t="shared" si="21"/>
        <v>594380</v>
      </c>
    </row>
    <row r="264" spans="1:10" hidden="1" outlineLevel="2">
      <c r="A264" s="6">
        <v>1101</v>
      </c>
      <c r="B264" s="4" t="s">
        <v>34</v>
      </c>
      <c r="C264" s="5">
        <v>223984</v>
      </c>
      <c r="D264" s="5">
        <f>C264</f>
        <v>223984</v>
      </c>
      <c r="E264" s="5">
        <f>D264</f>
        <v>223984</v>
      </c>
      <c r="H264" s="41">
        <f t="shared" si="21"/>
        <v>223984</v>
      </c>
    </row>
    <row r="265" spans="1:10" hidden="1" outlineLevel="2">
      <c r="A265" s="6">
        <v>1101</v>
      </c>
      <c r="B265" s="4" t="s">
        <v>35</v>
      </c>
      <c r="C265" s="5">
        <v>265436</v>
      </c>
      <c r="D265" s="5">
        <f>SUM(D266:D288)</f>
        <v>0</v>
      </c>
      <c r="E265" s="5">
        <f>SUM(E266:E288)</f>
        <v>0</v>
      </c>
      <c r="H265" s="41">
        <f t="shared" si="21"/>
        <v>265436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860</v>
      </c>
      <c r="D289" s="5">
        <f>SUM(D290:D295)</f>
        <v>0</v>
      </c>
      <c r="E289" s="5">
        <f>SUM(E290:E295)</f>
        <v>0</v>
      </c>
      <c r="H289" s="41">
        <f t="shared" si="21"/>
        <v>860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14100</v>
      </c>
      <c r="D298" s="5">
        <f>SUM(D299:D301)</f>
        <v>0</v>
      </c>
      <c r="E298" s="5">
        <f>SUM(E299:E301)</f>
        <v>0</v>
      </c>
      <c r="H298" s="41">
        <f t="shared" si="21"/>
        <v>14100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8000</v>
      </c>
      <c r="D305" s="5">
        <f>SUM(D306:D307)</f>
        <v>0</v>
      </c>
      <c r="E305" s="5">
        <f>SUM(E306:E307)</f>
        <v>0</v>
      </c>
      <c r="H305" s="41">
        <f t="shared" si="21"/>
        <v>8000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81400</v>
      </c>
      <c r="D308" s="5">
        <f>SUM(D309:D312)</f>
        <v>0</v>
      </c>
      <c r="E308" s="5">
        <f>SUM(E309:E312)</f>
        <v>0</v>
      </c>
      <c r="H308" s="41">
        <f t="shared" si="21"/>
        <v>81400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142400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142400</v>
      </c>
    </row>
    <row r="315" spans="1:8" hidden="1" outlineLevel="2">
      <c r="A315" s="6">
        <v>1102</v>
      </c>
      <c r="B315" s="4" t="s">
        <v>65</v>
      </c>
      <c r="C315" s="5">
        <v>112400</v>
      </c>
      <c r="D315" s="5">
        <f>SUM(D316:D324)</f>
        <v>0</v>
      </c>
      <c r="E315" s="5">
        <f>SUM(E316:E324)</f>
        <v>0</v>
      </c>
      <c r="H315" s="41">
        <f t="shared" si="21"/>
        <v>112400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30000</v>
      </c>
      <c r="D331" s="5">
        <f>SUM(D332:D335)</f>
        <v>0</v>
      </c>
      <c r="E331" s="5">
        <f>SUM(E332:E335)</f>
        <v>0</v>
      </c>
      <c r="H331" s="41">
        <f t="shared" si="28"/>
        <v>30000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433900</v>
      </c>
      <c r="D339" s="33">
        <f>D340+D444+D482</f>
        <v>433900</v>
      </c>
      <c r="E339" s="33">
        <f>E340+E444+E482</f>
        <v>433900</v>
      </c>
      <c r="G339" s="39" t="s">
        <v>591</v>
      </c>
      <c r="H339" s="41">
        <f t="shared" si="28"/>
        <v>433900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401400</v>
      </c>
      <c r="D340" s="32">
        <f>D341+D342+D343+D344+D347+D348+D353+D356+D357+D362+D367+BH290668+D371+D372+D373+D376+D377+D378+D382+D388+D391+D392+D395+D398+D399+D404+D407+D408+D409+D412+D415+D416+D419+D420+D421+D422+D429+D443</f>
        <v>401400</v>
      </c>
      <c r="E340" s="32">
        <f>E341+E342+E343+E344+E347+E348+E353+E356+E357+E362+E367+BI290668+E371+E372+E373+E376+E377+E378+E382+E388+E391+E392+E395+E398+E399+E404+E407+E408+E409+E412+E415+E416+E419+E420+E421+E422+E429+E443</f>
        <v>401400</v>
      </c>
      <c r="H340" s="41">
        <f t="shared" si="28"/>
        <v>401400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15000</v>
      </c>
      <c r="D342" s="5">
        <f t="shared" ref="D342:E343" si="31">C342</f>
        <v>15000</v>
      </c>
      <c r="E342" s="5">
        <f t="shared" si="31"/>
        <v>15000</v>
      </c>
      <c r="H342" s="41">
        <f t="shared" si="28"/>
        <v>15000</v>
      </c>
    </row>
    <row r="343" spans="1:10" hidden="1" outlineLevel="2">
      <c r="A343" s="6">
        <v>2201</v>
      </c>
      <c r="B343" s="4" t="s">
        <v>41</v>
      </c>
      <c r="C343" s="5">
        <v>15000</v>
      </c>
      <c r="D343" s="5">
        <f t="shared" si="31"/>
        <v>15000</v>
      </c>
      <c r="E343" s="5">
        <f t="shared" si="31"/>
        <v>15000</v>
      </c>
      <c r="H343" s="41">
        <f t="shared" si="28"/>
        <v>15000</v>
      </c>
    </row>
    <row r="344" spans="1:10" hidden="1" outlineLevel="2">
      <c r="A344" s="6">
        <v>2201</v>
      </c>
      <c r="B344" s="4" t="s">
        <v>273</v>
      </c>
      <c r="C344" s="5">
        <f>SUM(C345:C346)</f>
        <v>8500</v>
      </c>
      <c r="D344" s="5">
        <f>SUM(D345:D346)</f>
        <v>8500</v>
      </c>
      <c r="E344" s="5">
        <f>SUM(E345:E346)</f>
        <v>8500</v>
      </c>
      <c r="H344" s="41">
        <f t="shared" si="28"/>
        <v>8500</v>
      </c>
    </row>
    <row r="345" spans="1:10" hidden="1" outlineLevel="3">
      <c r="A345" s="29"/>
      <c r="B345" s="28" t="s">
        <v>274</v>
      </c>
      <c r="C345" s="30">
        <v>4500</v>
      </c>
      <c r="D345" s="30">
        <f t="shared" ref="D345:E347" si="32">C345</f>
        <v>4500</v>
      </c>
      <c r="E345" s="30">
        <f t="shared" si="32"/>
        <v>4500</v>
      </c>
      <c r="H345" s="41">
        <f t="shared" si="28"/>
        <v>4500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hidden="1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hidden="1" outlineLevel="2">
      <c r="A348" s="6">
        <v>2201</v>
      </c>
      <c r="B348" s="4" t="s">
        <v>277</v>
      </c>
      <c r="C348" s="5">
        <f>SUM(C349:C352)</f>
        <v>16000</v>
      </c>
      <c r="D348" s="5">
        <f>SUM(D349:D352)</f>
        <v>16000</v>
      </c>
      <c r="E348" s="5">
        <f>SUM(E349:E352)</f>
        <v>16000</v>
      </c>
      <c r="H348" s="41">
        <f t="shared" si="28"/>
        <v>16000</v>
      </c>
    </row>
    <row r="349" spans="1:10" hidden="1" outlineLevel="3">
      <c r="A349" s="29"/>
      <c r="B349" s="28" t="s">
        <v>278</v>
      </c>
      <c r="C349" s="30">
        <v>12000</v>
      </c>
      <c r="D349" s="30">
        <f>C349</f>
        <v>12000</v>
      </c>
      <c r="E349" s="30">
        <f>D349</f>
        <v>12000</v>
      </c>
      <c r="H349" s="41">
        <f t="shared" si="28"/>
        <v>12000</v>
      </c>
    </row>
    <row r="350" spans="1:10" hidden="1" outlineLevel="3">
      <c r="A350" s="29"/>
      <c r="B350" s="28" t="s">
        <v>279</v>
      </c>
      <c r="C350" s="30">
        <v>4000</v>
      </c>
      <c r="D350" s="30">
        <f t="shared" ref="D350:E352" si="33">C350</f>
        <v>4000</v>
      </c>
      <c r="E350" s="30">
        <f t="shared" si="33"/>
        <v>4000</v>
      </c>
      <c r="H350" s="41">
        <f t="shared" si="28"/>
        <v>4000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hidden="1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4500</v>
      </c>
      <c r="D357" s="5">
        <f>SUM(D358:D361)</f>
        <v>4500</v>
      </c>
      <c r="E357" s="5">
        <f>SUM(E358:E361)</f>
        <v>4500</v>
      </c>
      <c r="H357" s="41">
        <f t="shared" si="28"/>
        <v>4500</v>
      </c>
    </row>
    <row r="358" spans="1:8" hidden="1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31000</v>
      </c>
      <c r="D362" s="5">
        <f>SUM(D363:D366)</f>
        <v>31000</v>
      </c>
      <c r="E362" s="5">
        <f>SUM(E363:E366)</f>
        <v>31000</v>
      </c>
      <c r="H362" s="41">
        <f t="shared" si="28"/>
        <v>31000</v>
      </c>
    </row>
    <row r="363" spans="1:8" hidden="1" outlineLevel="3">
      <c r="A363" s="29"/>
      <c r="B363" s="28" t="s">
        <v>291</v>
      </c>
      <c r="C363" s="30">
        <v>13000</v>
      </c>
      <c r="D363" s="30">
        <f>C363</f>
        <v>13000</v>
      </c>
      <c r="E363" s="30">
        <f>D363</f>
        <v>13000</v>
      </c>
      <c r="H363" s="41">
        <f t="shared" si="28"/>
        <v>13000</v>
      </c>
    </row>
    <row r="364" spans="1:8" hidden="1" outlineLevel="3">
      <c r="A364" s="29"/>
      <c r="B364" s="28" t="s">
        <v>292</v>
      </c>
      <c r="C364" s="30">
        <v>14000</v>
      </c>
      <c r="D364" s="30">
        <f t="shared" ref="D364:E366" si="36">C364</f>
        <v>14000</v>
      </c>
      <c r="E364" s="30">
        <f t="shared" si="36"/>
        <v>14000</v>
      </c>
      <c r="H364" s="41">
        <f t="shared" si="28"/>
        <v>14000</v>
      </c>
    </row>
    <row r="365" spans="1:8" hidden="1" outlineLevel="3">
      <c r="A365" s="29"/>
      <c r="B365" s="28" t="s">
        <v>293</v>
      </c>
      <c r="C365" s="30">
        <v>4000</v>
      </c>
      <c r="D365" s="30">
        <f t="shared" si="36"/>
        <v>4000</v>
      </c>
      <c r="E365" s="30">
        <f t="shared" si="36"/>
        <v>4000</v>
      </c>
      <c r="H365" s="41">
        <f t="shared" si="28"/>
        <v>4000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hidden="1" outlineLevel="2">
      <c r="A372" s="6">
        <v>2201</v>
      </c>
      <c r="B372" s="4" t="s">
        <v>45</v>
      </c>
      <c r="C372" s="5">
        <v>7000</v>
      </c>
      <c r="D372" s="5">
        <f t="shared" si="37"/>
        <v>7000</v>
      </c>
      <c r="E372" s="5">
        <f t="shared" si="37"/>
        <v>7000</v>
      </c>
      <c r="H372" s="41">
        <f t="shared" si="28"/>
        <v>7000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hidden="1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  <c r="H382" s="41">
        <f t="shared" si="28"/>
        <v>6000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hidden="1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12000</v>
      </c>
      <c r="D392" s="5">
        <f>SUM(D393:D394)</f>
        <v>12000</v>
      </c>
      <c r="E392" s="5">
        <f>SUM(E393:E394)</f>
        <v>12000</v>
      </c>
      <c r="H392" s="41">
        <f t="shared" si="41"/>
        <v>12000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  <c r="H394" s="41">
        <f t="shared" si="41"/>
        <v>12000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>
        <v>1000</v>
      </c>
      <c r="D401" s="30">
        <f t="shared" ref="D401:E403" si="44">C401</f>
        <v>1000</v>
      </c>
      <c r="E401" s="30">
        <f t="shared" si="44"/>
        <v>1000</v>
      </c>
      <c r="H401" s="41">
        <f t="shared" si="41"/>
        <v>1000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2500</v>
      </c>
      <c r="D415" s="5">
        <f t="shared" si="46"/>
        <v>2500</v>
      </c>
      <c r="E415" s="5">
        <f t="shared" si="46"/>
        <v>2500</v>
      </c>
      <c r="H415" s="41">
        <f t="shared" si="41"/>
        <v>2500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237300</v>
      </c>
      <c r="D429" s="5">
        <f>SUM(D430:D442)</f>
        <v>237300</v>
      </c>
      <c r="E429" s="5">
        <f>SUM(E430:E442)</f>
        <v>237300</v>
      </c>
      <c r="H429" s="41">
        <f t="shared" si="41"/>
        <v>237300</v>
      </c>
    </row>
    <row r="430" spans="1:8" hidden="1" outlineLevel="3">
      <c r="A430" s="29"/>
      <c r="B430" s="28" t="s">
        <v>343</v>
      </c>
      <c r="C430" s="30">
        <v>3200</v>
      </c>
      <c r="D430" s="30">
        <f>C430</f>
        <v>3200</v>
      </c>
      <c r="E430" s="30">
        <f>D430</f>
        <v>3200</v>
      </c>
      <c r="H430" s="41">
        <f t="shared" si="41"/>
        <v>3200</v>
      </c>
    </row>
    <row r="431" spans="1:8" hidden="1" outlineLevel="3">
      <c r="A431" s="29"/>
      <c r="B431" s="28" t="s">
        <v>344</v>
      </c>
      <c r="C431" s="30">
        <v>102000</v>
      </c>
      <c r="D431" s="30">
        <f t="shared" ref="D431:E442" si="49">C431</f>
        <v>102000</v>
      </c>
      <c r="E431" s="30">
        <f t="shared" si="49"/>
        <v>102000</v>
      </c>
      <c r="H431" s="41">
        <f t="shared" si="41"/>
        <v>102000</v>
      </c>
    </row>
    <row r="432" spans="1:8" hidden="1" outlineLevel="3">
      <c r="A432" s="29"/>
      <c r="B432" s="28" t="s">
        <v>345</v>
      </c>
      <c r="C432" s="30">
        <v>32000</v>
      </c>
      <c r="D432" s="30">
        <f t="shared" si="49"/>
        <v>32000</v>
      </c>
      <c r="E432" s="30">
        <f t="shared" si="49"/>
        <v>32000</v>
      </c>
      <c r="H432" s="41">
        <f t="shared" si="41"/>
        <v>32000</v>
      </c>
    </row>
    <row r="433" spans="1:8" hidden="1" outlineLevel="3">
      <c r="A433" s="29"/>
      <c r="B433" s="28" t="s">
        <v>346</v>
      </c>
      <c r="C433" s="30">
        <v>36000</v>
      </c>
      <c r="D433" s="30">
        <f t="shared" si="49"/>
        <v>36000</v>
      </c>
      <c r="E433" s="30">
        <f t="shared" si="49"/>
        <v>36000</v>
      </c>
      <c r="H433" s="41">
        <f t="shared" si="41"/>
        <v>36000</v>
      </c>
    </row>
    <row r="434" spans="1:8" hidden="1" outlineLevel="3">
      <c r="A434" s="29"/>
      <c r="B434" s="28" t="s">
        <v>347</v>
      </c>
      <c r="C434" s="30">
        <v>6500</v>
      </c>
      <c r="D434" s="30">
        <f t="shared" si="49"/>
        <v>6500</v>
      </c>
      <c r="E434" s="30">
        <f t="shared" si="49"/>
        <v>6500</v>
      </c>
      <c r="H434" s="41">
        <f t="shared" si="41"/>
        <v>6500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51000</v>
      </c>
      <c r="D441" s="30">
        <f t="shared" si="49"/>
        <v>51000</v>
      </c>
      <c r="E441" s="30">
        <f t="shared" si="49"/>
        <v>51000</v>
      </c>
      <c r="H441" s="41">
        <f t="shared" si="41"/>
        <v>51000</v>
      </c>
    </row>
    <row r="442" spans="1:8" hidden="1" outlineLevel="3">
      <c r="A442" s="29"/>
      <c r="B442" s="28" t="s">
        <v>355</v>
      </c>
      <c r="C442" s="30">
        <v>6600</v>
      </c>
      <c r="D442" s="30">
        <f t="shared" si="49"/>
        <v>6600</v>
      </c>
      <c r="E442" s="30">
        <f t="shared" si="49"/>
        <v>6600</v>
      </c>
      <c r="H442" s="41">
        <f t="shared" si="41"/>
        <v>6600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32500</v>
      </c>
      <c r="D444" s="32">
        <f>D445+D454+D455+D459+D462+D463+D468+D474+D477+D480+D481+D450</f>
        <v>32500</v>
      </c>
      <c r="E444" s="32">
        <f>E445+E454+E455+E459+E462+E463+E468+E474+E477+E480+E481+E450</f>
        <v>32500</v>
      </c>
      <c r="H444" s="41">
        <f t="shared" si="41"/>
        <v>32500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6500</v>
      </c>
      <c r="D445" s="5">
        <f>SUM(D446:D449)</f>
        <v>6500</v>
      </c>
      <c r="E445" s="5">
        <f>SUM(E446:E449)</f>
        <v>6500</v>
      </c>
      <c r="H445" s="41">
        <f t="shared" si="41"/>
        <v>6500</v>
      </c>
    </row>
    <row r="446" spans="1:8" ht="15" hidden="1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hidden="1" customHeight="1" outlineLevel="3">
      <c r="A447" s="28"/>
      <c r="B447" s="28" t="s">
        <v>360</v>
      </c>
      <c r="C447" s="30">
        <v>4000</v>
      </c>
      <c r="D447" s="30">
        <f t="shared" ref="D447:E449" si="50">C447</f>
        <v>4000</v>
      </c>
      <c r="E447" s="30">
        <f t="shared" si="50"/>
        <v>4000</v>
      </c>
      <c r="H447" s="41">
        <f t="shared" si="41"/>
        <v>4000</v>
      </c>
    </row>
    <row r="448" spans="1:8" ht="15" hidden="1" customHeight="1" outlineLevel="3">
      <c r="A448" s="28"/>
      <c r="B448" s="28" t="s">
        <v>361</v>
      </c>
      <c r="C448" s="30">
        <v>2000</v>
      </c>
      <c r="D448" s="30">
        <f t="shared" si="50"/>
        <v>2000</v>
      </c>
      <c r="E448" s="30">
        <f t="shared" si="50"/>
        <v>2000</v>
      </c>
      <c r="H448" s="41">
        <f t="shared" si="41"/>
        <v>2000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  <c r="H454" s="41">
        <f t="shared" si="51"/>
        <v>8000</v>
      </c>
    </row>
    <row r="455" spans="1:8" hidden="1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  <c r="H455" s="41">
        <f t="shared" si="51"/>
        <v>7000</v>
      </c>
    </row>
    <row r="456" spans="1:8" ht="15" hidden="1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2000</v>
      </c>
      <c r="D458" s="30">
        <f t="shared" si="53"/>
        <v>2000</v>
      </c>
      <c r="E458" s="30">
        <f t="shared" si="53"/>
        <v>2000</v>
      </c>
      <c r="H458" s="41">
        <f t="shared" si="51"/>
        <v>2000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5000</v>
      </c>
      <c r="D462" s="5">
        <f t="shared" si="54"/>
        <v>5000</v>
      </c>
      <c r="E462" s="5">
        <f t="shared" si="54"/>
        <v>5000</v>
      </c>
      <c r="H462" s="41">
        <f t="shared" si="51"/>
        <v>5000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3000</v>
      </c>
      <c r="D463" s="5">
        <f>SUM(D464:D467)</f>
        <v>3000</v>
      </c>
      <c r="E463" s="5">
        <f>SUM(E464:E467)</f>
        <v>3000</v>
      </c>
      <c r="H463" s="41">
        <f t="shared" si="51"/>
        <v>3000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3000</v>
      </c>
      <c r="D465" s="30">
        <f t="shared" ref="D465:E467" si="55">C465</f>
        <v>3000</v>
      </c>
      <c r="E465" s="30">
        <f t="shared" si="55"/>
        <v>3000</v>
      </c>
      <c r="H465" s="41">
        <f t="shared" si="51"/>
        <v>3000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hidden="1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72100</v>
      </c>
      <c r="D483" s="35">
        <f>D484+D504+D509+D522+D528+D538</f>
        <v>72100</v>
      </c>
      <c r="E483" s="35">
        <f>E484+E504+E509+E522+E528+E538</f>
        <v>72100</v>
      </c>
      <c r="G483" s="39" t="s">
        <v>592</v>
      </c>
      <c r="H483" s="41">
        <f t="shared" si="51"/>
        <v>72100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43500</v>
      </c>
      <c r="D484" s="32">
        <f>D485+D486+D490+D491+D494+D497+D500+D501+D502+D503</f>
        <v>43500</v>
      </c>
      <c r="E484" s="32">
        <f>E485+E486+E490+E491+E494+E497+E500+E501+E502+E503</f>
        <v>43500</v>
      </c>
      <c r="H484" s="41">
        <f t="shared" si="51"/>
        <v>43500</v>
      </c>
    </row>
    <row r="485" spans="1:10" hidden="1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hidden="1" outlineLevel="2">
      <c r="A486" s="6">
        <v>3302</v>
      </c>
      <c r="B486" s="4" t="s">
        <v>392</v>
      </c>
      <c r="C486" s="5">
        <f>SUM(C487:C489)</f>
        <v>28000</v>
      </c>
      <c r="D486" s="5">
        <f>SUM(D487:D489)</f>
        <v>28000</v>
      </c>
      <c r="E486" s="5">
        <f>SUM(E487:E489)</f>
        <v>28000</v>
      </c>
      <c r="H486" s="41">
        <f t="shared" si="51"/>
        <v>28000</v>
      </c>
    </row>
    <row r="487" spans="1:10" ht="15" hidden="1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  <c r="H487" s="41">
        <f t="shared" si="51"/>
        <v>5000</v>
      </c>
    </row>
    <row r="488" spans="1:10" ht="15" hidden="1" customHeight="1" outlineLevel="3">
      <c r="A488" s="28"/>
      <c r="B488" s="28" t="s">
        <v>394</v>
      </c>
      <c r="C488" s="30">
        <v>18000</v>
      </c>
      <c r="D488" s="30">
        <f t="shared" ref="D488:E489" si="58">C488</f>
        <v>18000</v>
      </c>
      <c r="E488" s="30">
        <f t="shared" si="58"/>
        <v>18000</v>
      </c>
      <c r="H488" s="41">
        <f t="shared" si="51"/>
        <v>18000</v>
      </c>
    </row>
    <row r="489" spans="1:10" ht="15" hidden="1" customHeight="1" outlineLevel="3">
      <c r="A489" s="28"/>
      <c r="B489" s="28" t="s">
        <v>395</v>
      </c>
      <c r="C489" s="30">
        <v>5000</v>
      </c>
      <c r="D489" s="30">
        <f t="shared" si="58"/>
        <v>5000</v>
      </c>
      <c r="E489" s="30">
        <f t="shared" si="58"/>
        <v>5000</v>
      </c>
      <c r="H489" s="41">
        <f t="shared" si="51"/>
        <v>5000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hidden="1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  <c r="H497" s="41">
        <f t="shared" si="51"/>
        <v>3000</v>
      </c>
    </row>
    <row r="498" spans="1:12" ht="15" hidden="1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hidden="1" customHeight="1" outlineLevel="3">
      <c r="A499" s="28"/>
      <c r="B499" s="28" t="s">
        <v>405</v>
      </c>
      <c r="C499" s="30">
        <v>1500</v>
      </c>
      <c r="D499" s="30">
        <f t="shared" si="59"/>
        <v>1500</v>
      </c>
      <c r="E499" s="30">
        <f t="shared" si="59"/>
        <v>1500</v>
      </c>
      <c r="H499" s="41">
        <f t="shared" si="51"/>
        <v>1500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6600</v>
      </c>
      <c r="D504" s="32">
        <f>SUM(D505:D508)</f>
        <v>6600</v>
      </c>
      <c r="E504" s="32">
        <f>SUM(E505:E508)</f>
        <v>6600</v>
      </c>
      <c r="H504" s="41">
        <f t="shared" si="51"/>
        <v>6600</v>
      </c>
    </row>
    <row r="505" spans="1:12" hidden="1" outlineLevel="2" collapsed="1">
      <c r="A505" s="6">
        <v>3303</v>
      </c>
      <c r="B505" s="4" t="s">
        <v>411</v>
      </c>
      <c r="C505" s="5">
        <v>6100</v>
      </c>
      <c r="D505" s="5">
        <f>C505</f>
        <v>6100</v>
      </c>
      <c r="E505" s="5">
        <f>D505</f>
        <v>6100</v>
      </c>
      <c r="H505" s="41">
        <f t="shared" si="51"/>
        <v>6100</v>
      </c>
    </row>
    <row r="506" spans="1:12" hidden="1" outlineLevel="2">
      <c r="A506" s="6">
        <v>3303</v>
      </c>
      <c r="B506" s="4" t="s">
        <v>412</v>
      </c>
      <c r="C506" s="5"/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12500</v>
      </c>
      <c r="D509" s="32">
        <f>D510+D511+D512+D513+D517+D518+D519+D520+D521</f>
        <v>12500</v>
      </c>
      <c r="E509" s="32">
        <f>E510+E511+E512+E513+E517+E518+E519+E520+E521</f>
        <v>12500</v>
      </c>
      <c r="F509" s="51"/>
      <c r="H509" s="41">
        <f t="shared" si="51"/>
        <v>12500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hidden="1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hidden="1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8500</v>
      </c>
      <c r="D520" s="5">
        <f t="shared" si="62"/>
        <v>8500</v>
      </c>
      <c r="E520" s="5">
        <f t="shared" si="62"/>
        <v>8500</v>
      </c>
      <c r="H520" s="41">
        <f t="shared" si="63"/>
        <v>8500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3000</v>
      </c>
      <c r="D522" s="32">
        <f>SUM(D523:D527)</f>
        <v>3000</v>
      </c>
      <c r="E522" s="32">
        <f>SUM(E523:E527)</f>
        <v>3000</v>
      </c>
      <c r="H522" s="41">
        <f t="shared" si="63"/>
        <v>3000</v>
      </c>
    </row>
    <row r="523" spans="1:8" hidden="1" outlineLevel="2" collapsed="1">
      <c r="A523" s="6">
        <v>3306</v>
      </c>
      <c r="B523" s="4" t="s">
        <v>427</v>
      </c>
      <c r="C523" s="5">
        <v>1000</v>
      </c>
      <c r="D523" s="5">
        <f>C523</f>
        <v>1000</v>
      </c>
      <c r="E523" s="5">
        <f>D523</f>
        <v>1000</v>
      </c>
      <c r="H523" s="41">
        <f t="shared" si="63"/>
        <v>1000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2000</v>
      </c>
      <c r="D525" s="5">
        <f t="shared" si="64"/>
        <v>2000</v>
      </c>
      <c r="E525" s="5">
        <f t="shared" si="64"/>
        <v>2000</v>
      </c>
      <c r="H525" s="41">
        <f t="shared" si="63"/>
        <v>2000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1500</v>
      </c>
      <c r="D528" s="32">
        <f>D529+D531+D537</f>
        <v>1500</v>
      </c>
      <c r="E528" s="32">
        <f>E529+E531+E537</f>
        <v>1500</v>
      </c>
      <c r="H528" s="41">
        <f t="shared" si="63"/>
        <v>1500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500</v>
      </c>
      <c r="D531" s="5">
        <f>SUM(D532:D536)</f>
        <v>500</v>
      </c>
      <c r="E531" s="5">
        <f>SUM(E532:E536)</f>
        <v>500</v>
      </c>
      <c r="H531" s="41">
        <f t="shared" si="63"/>
        <v>500</v>
      </c>
    </row>
    <row r="532" spans="1:8" ht="15" hidden="1" customHeight="1" outlineLevel="3">
      <c r="A532" s="29"/>
      <c r="B532" s="28" t="s">
        <v>435</v>
      </c>
      <c r="C532" s="30">
        <v>500</v>
      </c>
      <c r="D532" s="30">
        <f>C532</f>
        <v>500</v>
      </c>
      <c r="E532" s="30">
        <f>D532</f>
        <v>500</v>
      </c>
      <c r="H532" s="41">
        <f t="shared" si="63"/>
        <v>500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1000</v>
      </c>
      <c r="D537" s="5">
        <f>C537</f>
        <v>1000</v>
      </c>
      <c r="E537" s="5">
        <f>D537</f>
        <v>1000</v>
      </c>
      <c r="H537" s="41">
        <f t="shared" si="63"/>
        <v>1000</v>
      </c>
    </row>
    <row r="538" spans="1:8" hidden="1" outlineLevel="1">
      <c r="A538" s="174" t="s">
        <v>441</v>
      </c>
      <c r="B538" s="175"/>
      <c r="C538" s="32">
        <f>SUM(C539:C544)</f>
        <v>5000</v>
      </c>
      <c r="D538" s="32">
        <f>SUM(D539:D544)</f>
        <v>5000</v>
      </c>
      <c r="E538" s="32">
        <f>SUM(E539:E544)</f>
        <v>5000</v>
      </c>
      <c r="H538" s="41">
        <f t="shared" si="63"/>
        <v>5000</v>
      </c>
    </row>
    <row r="539" spans="1:8" hidden="1" outlineLevel="2" collapsed="1">
      <c r="A539" s="6">
        <v>3310</v>
      </c>
      <c r="B539" s="4" t="s">
        <v>443</v>
      </c>
      <c r="C539" s="5">
        <v>1000</v>
      </c>
      <c r="D539" s="5">
        <f>C539</f>
        <v>1000</v>
      </c>
      <c r="E539" s="5">
        <f>D539</f>
        <v>1000</v>
      </c>
      <c r="H539" s="41">
        <f t="shared" si="63"/>
        <v>1000</v>
      </c>
    </row>
    <row r="540" spans="1:8" hidden="1" outlineLevel="2" collapsed="1">
      <c r="A540" s="6">
        <v>3310</v>
      </c>
      <c r="B540" s="4" t="s">
        <v>52</v>
      </c>
      <c r="C540" s="5">
        <v>500</v>
      </c>
      <c r="D540" s="5">
        <f t="shared" ref="D540:E543" si="66">C540</f>
        <v>500</v>
      </c>
      <c r="E540" s="5">
        <f t="shared" si="66"/>
        <v>500</v>
      </c>
      <c r="H540" s="41">
        <f t="shared" si="63"/>
        <v>500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2500</v>
      </c>
      <c r="D542" s="5">
        <f t="shared" si="66"/>
        <v>2500</v>
      </c>
      <c r="E542" s="5">
        <f t="shared" si="66"/>
        <v>2500</v>
      </c>
      <c r="H542" s="41">
        <f t="shared" si="63"/>
        <v>2500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1000</v>
      </c>
      <c r="D544" s="5">
        <f>SUM(D545:D546)</f>
        <v>1000</v>
      </c>
      <c r="E544" s="5">
        <f>SUM(E545:E546)</f>
        <v>1000</v>
      </c>
      <c r="H544" s="41">
        <f t="shared" si="63"/>
        <v>1000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1000</v>
      </c>
      <c r="D546" s="30">
        <f>C546</f>
        <v>1000</v>
      </c>
      <c r="E546" s="30">
        <f>D546</f>
        <v>1000</v>
      </c>
      <c r="H546" s="41">
        <f t="shared" si="63"/>
        <v>1000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40000</v>
      </c>
      <c r="D550" s="36">
        <f>D551</f>
        <v>40000</v>
      </c>
      <c r="E550" s="36">
        <f>E551</f>
        <v>40000</v>
      </c>
      <c r="G550" s="39" t="s">
        <v>59</v>
      </c>
      <c r="H550" s="41">
        <f t="shared" si="63"/>
        <v>40000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40000</v>
      </c>
      <c r="D551" s="33">
        <f>D552+D556</f>
        <v>40000</v>
      </c>
      <c r="E551" s="33">
        <f>E552+E556</f>
        <v>40000</v>
      </c>
      <c r="G551" s="39" t="s">
        <v>594</v>
      </c>
      <c r="H551" s="41">
        <f t="shared" si="63"/>
        <v>40000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40000</v>
      </c>
      <c r="D552" s="32">
        <f>SUM(D553:D555)</f>
        <v>40000</v>
      </c>
      <c r="E552" s="32">
        <f>SUM(E553:E555)</f>
        <v>40000</v>
      </c>
      <c r="H552" s="41">
        <f t="shared" si="63"/>
        <v>40000</v>
      </c>
    </row>
    <row r="553" spans="1:10" hidden="1" outlineLevel="2" collapsed="1">
      <c r="A553" s="6">
        <v>5500</v>
      </c>
      <c r="B553" s="4" t="s">
        <v>458</v>
      </c>
      <c r="C553" s="5">
        <v>40000</v>
      </c>
      <c r="D553" s="5">
        <f t="shared" ref="D553:E555" si="67">C553</f>
        <v>40000</v>
      </c>
      <c r="E553" s="5">
        <f t="shared" si="67"/>
        <v>40000</v>
      </c>
      <c r="H553" s="41">
        <f t="shared" si="63"/>
        <v>40000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990646</v>
      </c>
      <c r="D559" s="37">
        <f>D560+D716+D725</f>
        <v>990646</v>
      </c>
      <c r="E559" s="37">
        <f>E560+E716+E725</f>
        <v>990646</v>
      </c>
      <c r="G559" s="39" t="s">
        <v>62</v>
      </c>
      <c r="H559" s="41">
        <f t="shared" si="63"/>
        <v>990646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960646</v>
      </c>
      <c r="D560" s="36">
        <f>D561+D638+D642+D645</f>
        <v>960646</v>
      </c>
      <c r="E560" s="36">
        <f>E561+E638+E642+E645</f>
        <v>960646</v>
      </c>
      <c r="G560" s="39" t="s">
        <v>61</v>
      </c>
      <c r="H560" s="41">
        <f t="shared" si="63"/>
        <v>960646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945646</v>
      </c>
      <c r="D561" s="38">
        <f>D562+D567+D568+D569+D576+D577+D581+D584+D585+D586+D587+D592+D595+D599+D603+D610+D616+D628</f>
        <v>945646</v>
      </c>
      <c r="E561" s="38">
        <f>E562+E567+E568+E569+E576+E577+E581+E584+E585+E586+E587+E592+E595+E599+E603+E610+E616+E628</f>
        <v>945646</v>
      </c>
      <c r="G561" s="39" t="s">
        <v>595</v>
      </c>
      <c r="H561" s="41">
        <f t="shared" si="63"/>
        <v>945646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9300</v>
      </c>
      <c r="D562" s="32">
        <f>SUM(D563:D566)</f>
        <v>9300</v>
      </c>
      <c r="E562" s="32">
        <f>SUM(E563:E566)</f>
        <v>9300</v>
      </c>
      <c r="H562" s="41">
        <f t="shared" si="63"/>
        <v>9300</v>
      </c>
    </row>
    <row r="563" spans="1:10" hidden="1" outlineLevel="2">
      <c r="A563" s="7">
        <v>6600</v>
      </c>
      <c r="B563" s="4" t="s">
        <v>468</v>
      </c>
      <c r="C563" s="5">
        <v>2000</v>
      </c>
      <c r="D563" s="5">
        <f>C563</f>
        <v>2000</v>
      </c>
      <c r="E563" s="5">
        <f>D563</f>
        <v>2000</v>
      </c>
      <c r="H563" s="41">
        <f t="shared" si="63"/>
        <v>2000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7300</v>
      </c>
      <c r="D566" s="5">
        <f t="shared" si="68"/>
        <v>7300</v>
      </c>
      <c r="E566" s="5">
        <f t="shared" si="68"/>
        <v>7300</v>
      </c>
      <c r="H566" s="41">
        <f t="shared" si="63"/>
        <v>7300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516000</v>
      </c>
      <c r="D569" s="32">
        <f>SUM(D570:D575)</f>
        <v>516000</v>
      </c>
      <c r="E569" s="32">
        <f>SUM(E570:E575)</f>
        <v>516000</v>
      </c>
      <c r="H569" s="41">
        <f t="shared" si="63"/>
        <v>516000</v>
      </c>
    </row>
    <row r="570" spans="1:10" hidden="1" outlineLevel="2">
      <c r="A570" s="7">
        <v>6603</v>
      </c>
      <c r="B570" s="4" t="s">
        <v>474</v>
      </c>
      <c r="C570" s="5">
        <v>450000</v>
      </c>
      <c r="D570" s="5">
        <f>C570</f>
        <v>450000</v>
      </c>
      <c r="E570" s="5">
        <f>D570</f>
        <v>450000</v>
      </c>
      <c r="H570" s="41">
        <f t="shared" si="63"/>
        <v>450000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63000</v>
      </c>
      <c r="D572" s="5">
        <f t="shared" si="69"/>
        <v>63000</v>
      </c>
      <c r="E572" s="5">
        <f t="shared" si="69"/>
        <v>63000</v>
      </c>
      <c r="H572" s="41">
        <f t="shared" si="63"/>
        <v>63000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3000</v>
      </c>
      <c r="D575" s="5">
        <f t="shared" si="69"/>
        <v>3000</v>
      </c>
      <c r="E575" s="5">
        <f t="shared" si="69"/>
        <v>3000</v>
      </c>
      <c r="H575" s="41">
        <f t="shared" si="63"/>
        <v>3000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6508</v>
      </c>
      <c r="D577" s="32">
        <f>SUM(D578:D580)</f>
        <v>6508</v>
      </c>
      <c r="E577" s="32">
        <f>SUM(E578:E580)</f>
        <v>6508</v>
      </c>
      <c r="H577" s="41">
        <f t="shared" si="63"/>
        <v>6508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6508</v>
      </c>
      <c r="D580" s="5">
        <f t="shared" si="70"/>
        <v>6508</v>
      </c>
      <c r="E580" s="5">
        <f t="shared" si="70"/>
        <v>6508</v>
      </c>
      <c r="H580" s="41">
        <f t="shared" si="71"/>
        <v>6508</v>
      </c>
    </row>
    <row r="581" spans="1:8" hidden="1" outlineLevel="1">
      <c r="A581" s="174" t="s">
        <v>485</v>
      </c>
      <c r="B581" s="175"/>
      <c r="C581" s="32">
        <f>SUM(C582:C583)</f>
        <v>11060</v>
      </c>
      <c r="D581" s="32">
        <f>SUM(D582:D583)</f>
        <v>11060</v>
      </c>
      <c r="E581" s="32">
        <f>SUM(E582:E583)</f>
        <v>11060</v>
      </c>
      <c r="H581" s="41">
        <f t="shared" si="71"/>
        <v>11060</v>
      </c>
    </row>
    <row r="582" spans="1:8" hidden="1" outlineLevel="2">
      <c r="A582" s="7">
        <v>6606</v>
      </c>
      <c r="B582" s="4" t="s">
        <v>486</v>
      </c>
      <c r="C582" s="5">
        <v>11060</v>
      </c>
      <c r="D582" s="5">
        <f t="shared" ref="D582:E586" si="72">C582</f>
        <v>11060</v>
      </c>
      <c r="E582" s="5">
        <f t="shared" si="72"/>
        <v>11060</v>
      </c>
      <c r="H582" s="41">
        <f t="shared" si="71"/>
        <v>11060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1000</v>
      </c>
      <c r="D584" s="32">
        <f t="shared" si="72"/>
        <v>1000</v>
      </c>
      <c r="E584" s="32">
        <f t="shared" si="72"/>
        <v>1000</v>
      </c>
      <c r="H584" s="41">
        <f t="shared" si="71"/>
        <v>1000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38288</v>
      </c>
      <c r="D587" s="32">
        <f>SUM(D588:D591)</f>
        <v>38288</v>
      </c>
      <c r="E587" s="32">
        <f>SUM(E588:E591)</f>
        <v>38288</v>
      </c>
      <c r="H587" s="41">
        <f t="shared" si="71"/>
        <v>38288</v>
      </c>
    </row>
    <row r="588" spans="1:8" hidden="1" outlineLevel="2">
      <c r="A588" s="7">
        <v>6610</v>
      </c>
      <c r="B588" s="4" t="s">
        <v>492</v>
      </c>
      <c r="C588" s="5">
        <v>15</v>
      </c>
      <c r="D588" s="5">
        <f>C588</f>
        <v>15</v>
      </c>
      <c r="E588" s="5">
        <f>D588</f>
        <v>15</v>
      </c>
      <c r="H588" s="41">
        <f t="shared" si="71"/>
        <v>15</v>
      </c>
    </row>
    <row r="589" spans="1:8" hidden="1" outlineLevel="2">
      <c r="A589" s="7">
        <v>6610</v>
      </c>
      <c r="B589" s="4" t="s">
        <v>493</v>
      </c>
      <c r="C589" s="5">
        <v>37129</v>
      </c>
      <c r="D589" s="5">
        <f t="shared" ref="D589:E591" si="73">C589</f>
        <v>37129</v>
      </c>
      <c r="E589" s="5">
        <f t="shared" si="73"/>
        <v>37129</v>
      </c>
      <c r="H589" s="41">
        <f t="shared" si="71"/>
        <v>37129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1144</v>
      </c>
      <c r="D591" s="5">
        <f t="shared" si="73"/>
        <v>1144</v>
      </c>
      <c r="E591" s="5">
        <f t="shared" si="73"/>
        <v>1144</v>
      </c>
      <c r="H591" s="41">
        <f t="shared" si="71"/>
        <v>1144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113000</v>
      </c>
      <c r="D595" s="32">
        <f>SUM(D596:D598)</f>
        <v>113000</v>
      </c>
      <c r="E595" s="32">
        <f>SUM(E596:E598)</f>
        <v>113000</v>
      </c>
      <c r="H595" s="41">
        <f t="shared" si="71"/>
        <v>113000</v>
      </c>
    </row>
    <row r="596" spans="1:8" hidden="1" outlineLevel="2">
      <c r="A596" s="7">
        <v>6612</v>
      </c>
      <c r="B596" s="4" t="s">
        <v>499</v>
      </c>
      <c r="C596" s="5">
        <v>91000</v>
      </c>
      <c r="D596" s="5">
        <f>C596</f>
        <v>91000</v>
      </c>
      <c r="E596" s="5">
        <f>D596</f>
        <v>91000</v>
      </c>
      <c r="H596" s="41">
        <f t="shared" si="71"/>
        <v>91000</v>
      </c>
    </row>
    <row r="597" spans="1:8" hidden="1" outlineLevel="2">
      <c r="A597" s="7">
        <v>6612</v>
      </c>
      <c r="B597" s="4" t="s">
        <v>500</v>
      </c>
      <c r="C597" s="5">
        <v>22000</v>
      </c>
      <c r="D597" s="5">
        <f t="shared" ref="D597:E598" si="74">C597</f>
        <v>22000</v>
      </c>
      <c r="E597" s="5">
        <f t="shared" si="74"/>
        <v>22000</v>
      </c>
      <c r="H597" s="41">
        <f t="shared" si="71"/>
        <v>22000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62619</v>
      </c>
      <c r="D599" s="32">
        <f>SUM(D600:D602)</f>
        <v>62619</v>
      </c>
      <c r="E599" s="32">
        <f>SUM(E600:E602)</f>
        <v>62619</v>
      </c>
      <c r="H599" s="41">
        <f t="shared" si="71"/>
        <v>62619</v>
      </c>
    </row>
    <row r="600" spans="1:8" hidden="1" outlineLevel="2">
      <c r="A600" s="7">
        <v>6613</v>
      </c>
      <c r="B600" s="4" t="s">
        <v>504</v>
      </c>
      <c r="C600" s="5">
        <v>15000</v>
      </c>
      <c r="D600" s="5">
        <f t="shared" ref="D600:E602" si="75">C600</f>
        <v>15000</v>
      </c>
      <c r="E600" s="5">
        <f t="shared" si="75"/>
        <v>15000</v>
      </c>
      <c r="H600" s="41">
        <f t="shared" si="71"/>
        <v>15000</v>
      </c>
    </row>
    <row r="601" spans="1:8" hidden="1" outlineLevel="2">
      <c r="A601" s="7">
        <v>6613</v>
      </c>
      <c r="B601" s="4" t="s">
        <v>505</v>
      </c>
      <c r="C601" s="5">
        <v>44614</v>
      </c>
      <c r="D601" s="5">
        <f t="shared" si="75"/>
        <v>44614</v>
      </c>
      <c r="E601" s="5">
        <f t="shared" si="75"/>
        <v>44614</v>
      </c>
      <c r="H601" s="41">
        <f t="shared" si="71"/>
        <v>44614</v>
      </c>
    </row>
    <row r="602" spans="1:8" hidden="1" outlineLevel="2">
      <c r="A602" s="7">
        <v>6613</v>
      </c>
      <c r="B602" s="4" t="s">
        <v>501</v>
      </c>
      <c r="C602" s="5">
        <v>3005</v>
      </c>
      <c r="D602" s="5">
        <f t="shared" si="75"/>
        <v>3005</v>
      </c>
      <c r="E602" s="5">
        <f t="shared" si="75"/>
        <v>3005</v>
      </c>
      <c r="H602" s="41">
        <f t="shared" si="71"/>
        <v>3005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88000</v>
      </c>
      <c r="D610" s="32">
        <f>SUM(D611:D615)</f>
        <v>88000</v>
      </c>
      <c r="E610" s="32">
        <f>SUM(E611:E615)</f>
        <v>88000</v>
      </c>
      <c r="H610" s="41">
        <f t="shared" si="71"/>
        <v>88000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23000</v>
      </c>
      <c r="D612" s="5">
        <f t="shared" ref="D612:E615" si="77">C612</f>
        <v>23000</v>
      </c>
      <c r="E612" s="5">
        <f t="shared" si="77"/>
        <v>23000</v>
      </c>
      <c r="H612" s="41">
        <f t="shared" si="71"/>
        <v>23000</v>
      </c>
    </row>
    <row r="613" spans="1:8" hidden="1" outlineLevel="2">
      <c r="A613" s="7">
        <v>6615</v>
      </c>
      <c r="B613" s="4" t="s">
        <v>516</v>
      </c>
      <c r="C613" s="5">
        <v>65000</v>
      </c>
      <c r="D613" s="5">
        <f t="shared" si="77"/>
        <v>65000</v>
      </c>
      <c r="E613" s="5">
        <f t="shared" si="77"/>
        <v>65000</v>
      </c>
      <c r="H613" s="41">
        <f t="shared" si="71"/>
        <v>65000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99871</v>
      </c>
      <c r="D616" s="32">
        <f>SUM(D617:D627)</f>
        <v>99871</v>
      </c>
      <c r="E616" s="32">
        <f>SUM(E617:E627)</f>
        <v>99871</v>
      </c>
      <c r="H616" s="41">
        <f t="shared" si="71"/>
        <v>99871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96890</v>
      </c>
      <c r="D620" s="5">
        <f t="shared" si="78"/>
        <v>96890</v>
      </c>
      <c r="E620" s="5">
        <f t="shared" si="78"/>
        <v>96890</v>
      </c>
      <c r="H620" s="41">
        <f t="shared" si="71"/>
        <v>96890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2981</v>
      </c>
      <c r="D627" s="5">
        <f t="shared" si="78"/>
        <v>2981</v>
      </c>
      <c r="E627" s="5">
        <f t="shared" si="78"/>
        <v>2981</v>
      </c>
      <c r="H627" s="41">
        <f t="shared" si="71"/>
        <v>2981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15000</v>
      </c>
      <c r="D638" s="38">
        <f>D639+D640+D641</f>
        <v>15000</v>
      </c>
      <c r="E638" s="38">
        <f>E639+E640+E641</f>
        <v>15000</v>
      </c>
      <c r="G638" s="39" t="s">
        <v>596</v>
      </c>
      <c r="H638" s="41">
        <f t="shared" si="71"/>
        <v>15000</v>
      </c>
      <c r="I638" s="42"/>
      <c r="J638" s="40" t="b">
        <f>AND(H638=I638)</f>
        <v>0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15000</v>
      </c>
      <c r="D641" s="32">
        <f t="shared" si="80"/>
        <v>15000</v>
      </c>
      <c r="E641" s="32">
        <f t="shared" si="80"/>
        <v>15000</v>
      </c>
      <c r="H641" s="41">
        <f t="shared" si="71"/>
        <v>15000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30000</v>
      </c>
      <c r="D716" s="36">
        <f>D717</f>
        <v>30000</v>
      </c>
      <c r="E716" s="36">
        <f>E717</f>
        <v>30000</v>
      </c>
      <c r="G716" s="39" t="s">
        <v>66</v>
      </c>
      <c r="H716" s="41">
        <f t="shared" si="92"/>
        <v>30000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30000</v>
      </c>
      <c r="D717" s="33">
        <f>D718+D722</f>
        <v>30000</v>
      </c>
      <c r="E717" s="33">
        <f>E718+E722</f>
        <v>30000</v>
      </c>
      <c r="G717" s="39" t="s">
        <v>599</v>
      </c>
      <c r="H717" s="41">
        <f t="shared" si="92"/>
        <v>30000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30000</v>
      </c>
      <c r="D718" s="31">
        <f>SUM(D719:D721)</f>
        <v>30000</v>
      </c>
      <c r="E718" s="31">
        <f>SUM(E719:E721)</f>
        <v>30000</v>
      </c>
      <c r="H718" s="41">
        <f t="shared" si="92"/>
        <v>30000</v>
      </c>
    </row>
    <row r="719" spans="1:10" ht="15" hidden="1" customHeight="1" outlineLevel="2">
      <c r="A719" s="6">
        <v>10950</v>
      </c>
      <c r="B719" s="4" t="s">
        <v>572</v>
      </c>
      <c r="C719" s="5">
        <v>30000</v>
      </c>
      <c r="D719" s="5">
        <f>C719</f>
        <v>30000</v>
      </c>
      <c r="E719" s="5">
        <f>D719</f>
        <v>30000</v>
      </c>
      <c r="H719" s="41">
        <f t="shared" si="92"/>
        <v>30000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950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950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950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950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924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925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926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A13" workbookViewId="0">
      <selection activeCell="A35" sqref="A35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310</v>
      </c>
      <c r="D4" s="143">
        <f t="shared" si="0"/>
        <v>89</v>
      </c>
      <c r="E4" s="143">
        <f t="shared" si="0"/>
        <v>0</v>
      </c>
      <c r="F4" s="143">
        <f t="shared" si="0"/>
        <v>0</v>
      </c>
      <c r="G4" s="143">
        <f t="shared" si="0"/>
        <v>221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310</v>
      </c>
      <c r="D5" s="145">
        <f t="shared" si="1"/>
        <v>89</v>
      </c>
      <c r="E5" s="145">
        <f t="shared" si="1"/>
        <v>0</v>
      </c>
      <c r="F5" s="145">
        <f t="shared" si="1"/>
        <v>0</v>
      </c>
      <c r="G5" s="145">
        <f t="shared" si="1"/>
        <v>221</v>
      </c>
      <c r="H5" s="145">
        <f t="shared" si="1"/>
        <v>0</v>
      </c>
      <c r="I5" s="145">
        <f t="shared" si="1"/>
        <v>0</v>
      </c>
    </row>
    <row r="6" spans="1:9">
      <c r="A6" s="10" t="s">
        <v>912</v>
      </c>
      <c r="B6" s="10">
        <v>2017</v>
      </c>
      <c r="C6" s="10">
        <v>300</v>
      </c>
      <c r="D6" s="10">
        <v>79</v>
      </c>
      <c r="E6" s="10"/>
      <c r="F6" s="10"/>
      <c r="G6" s="10">
        <v>221</v>
      </c>
      <c r="H6" s="10"/>
      <c r="I6" s="10"/>
    </row>
    <row r="7" spans="1:9">
      <c r="A7" s="10" t="s">
        <v>647</v>
      </c>
      <c r="B7" s="10">
        <v>2017</v>
      </c>
      <c r="C7" s="10">
        <v>10</v>
      </c>
      <c r="D7" s="10">
        <v>10</v>
      </c>
      <c r="E7" s="10"/>
      <c r="F7" s="10"/>
      <c r="G7" s="10"/>
      <c r="H7" s="10"/>
      <c r="I7" s="10"/>
    </row>
    <row r="8" spans="1:9">
      <c r="A8" s="10"/>
      <c r="B8" s="10"/>
      <c r="C8" s="10">
        <f t="shared" ref="C7:C70" si="2">SUM(D8:G8)</f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988100.54</v>
      </c>
      <c r="D32" s="147">
        <f t="shared" ref="D32:I32" si="11">D33+D48+D51+D54+D57+D60+D63+D70+D73</f>
        <v>167942.54</v>
      </c>
      <c r="E32" s="147">
        <f t="shared" si="11"/>
        <v>0</v>
      </c>
      <c r="F32" s="147">
        <f t="shared" si="11"/>
        <v>819947</v>
      </c>
      <c r="G32" s="147">
        <f t="shared" si="11"/>
        <v>211</v>
      </c>
      <c r="H32" s="147">
        <f t="shared" si="11"/>
        <v>103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988100.54</v>
      </c>
      <c r="D33" s="144">
        <f t="shared" ref="D33:I33" si="12">SUM(D34:D47)</f>
        <v>167942.54</v>
      </c>
      <c r="E33" s="144">
        <f t="shared" si="12"/>
        <v>0</v>
      </c>
      <c r="F33" s="144">
        <f t="shared" si="12"/>
        <v>819947</v>
      </c>
      <c r="G33" s="144">
        <f t="shared" si="12"/>
        <v>211</v>
      </c>
      <c r="H33" s="144">
        <f t="shared" si="12"/>
        <v>103</v>
      </c>
      <c r="I33" s="144">
        <f t="shared" si="12"/>
        <v>0</v>
      </c>
    </row>
    <row r="34" spans="1:9">
      <c r="A34" s="10" t="s">
        <v>749</v>
      </c>
      <c r="B34" s="10">
        <v>2016</v>
      </c>
      <c r="C34" s="10">
        <v>119</v>
      </c>
      <c r="D34" s="10">
        <v>93</v>
      </c>
      <c r="E34" s="10"/>
      <c r="F34" s="10"/>
      <c r="G34" s="10">
        <v>11</v>
      </c>
      <c r="H34" s="10">
        <v>15</v>
      </c>
      <c r="I34" s="10" t="s">
        <v>951</v>
      </c>
    </row>
    <row r="35" spans="1:9">
      <c r="A35" s="10" t="s">
        <v>952</v>
      </c>
      <c r="B35" s="10">
        <v>2016</v>
      </c>
      <c r="C35" s="10">
        <v>200</v>
      </c>
      <c r="D35" s="10"/>
      <c r="E35" s="10"/>
      <c r="F35" s="10"/>
      <c r="G35" s="10">
        <v>200</v>
      </c>
      <c r="H35" s="10"/>
      <c r="I35" s="10"/>
    </row>
    <row r="36" spans="1:9">
      <c r="A36" s="10" t="s">
        <v>953</v>
      </c>
      <c r="B36" s="10">
        <v>2016</v>
      </c>
      <c r="C36" s="10">
        <v>70</v>
      </c>
      <c r="D36" s="10">
        <v>57842</v>
      </c>
      <c r="E36" s="10"/>
      <c r="F36" s="10"/>
      <c r="G36" s="10"/>
      <c r="H36" s="10"/>
      <c r="I36" s="10"/>
    </row>
    <row r="37" spans="1:9">
      <c r="A37" s="10" t="s">
        <v>954</v>
      </c>
      <c r="B37" s="10">
        <v>2016</v>
      </c>
      <c r="C37" s="10">
        <v>509006</v>
      </c>
      <c r="D37" s="10">
        <v>101801</v>
      </c>
      <c r="E37" s="10"/>
      <c r="F37" s="10">
        <v>407205</v>
      </c>
      <c r="G37" s="10"/>
      <c r="H37" s="10"/>
      <c r="I37" s="10"/>
    </row>
    <row r="38" spans="1:9">
      <c r="A38" s="10" t="s">
        <v>955</v>
      </c>
      <c r="B38" s="10">
        <v>2016</v>
      </c>
      <c r="C38" s="10">
        <v>40994</v>
      </c>
      <c r="D38" s="10">
        <v>8199</v>
      </c>
      <c r="E38" s="10"/>
      <c r="F38" s="10">
        <v>32795</v>
      </c>
      <c r="G38" s="10"/>
      <c r="H38" s="10"/>
      <c r="I38" s="10"/>
    </row>
    <row r="39" spans="1:9">
      <c r="A39" s="10" t="s">
        <v>956</v>
      </c>
      <c r="B39" s="10">
        <v>2010</v>
      </c>
      <c r="C39" s="10">
        <v>202032</v>
      </c>
      <c r="D39" s="10"/>
      <c r="E39" s="10"/>
      <c r="F39" s="10">
        <v>202032</v>
      </c>
      <c r="G39" s="10"/>
      <c r="H39" s="10"/>
      <c r="I39" s="10"/>
    </row>
    <row r="40" spans="1:9">
      <c r="A40" s="10" t="s">
        <v>922</v>
      </c>
      <c r="B40" s="10">
        <v>2014</v>
      </c>
      <c r="C40" s="10">
        <v>144033</v>
      </c>
      <c r="D40" s="10"/>
      <c r="E40" s="10"/>
      <c r="F40" s="10">
        <v>144033</v>
      </c>
      <c r="G40" s="10"/>
      <c r="H40" s="10"/>
      <c r="I40" s="10"/>
    </row>
    <row r="41" spans="1:9">
      <c r="A41" s="10" t="s">
        <v>957</v>
      </c>
      <c r="B41" s="10">
        <v>2010</v>
      </c>
      <c r="C41" s="10">
        <v>37129</v>
      </c>
      <c r="D41" s="10"/>
      <c r="E41" s="10"/>
      <c r="F41" s="10">
        <v>33882</v>
      </c>
      <c r="G41" s="10"/>
      <c r="H41" s="10"/>
      <c r="I41" s="10"/>
    </row>
    <row r="42" spans="1:9">
      <c r="A42" s="10" t="s">
        <v>958</v>
      </c>
      <c r="B42" s="10">
        <v>2015</v>
      </c>
      <c r="C42" s="10">
        <v>88</v>
      </c>
      <c r="D42" s="10">
        <v>7.54</v>
      </c>
      <c r="E42" s="10"/>
      <c r="F42" s="10"/>
      <c r="G42" s="10"/>
      <c r="H42" s="10">
        <v>88</v>
      </c>
      <c r="I42" s="10" t="s">
        <v>951</v>
      </c>
    </row>
    <row r="43" spans="1:9">
      <c r="A43" s="10" t="s">
        <v>923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/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/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924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925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926</v>
      </c>
      <c r="B74" s="144"/>
      <c r="C74" s="144">
        <f t="shared" si="22"/>
        <v>988410.54</v>
      </c>
      <c r="D74" s="144">
        <f t="shared" ref="D74:I74" si="23">D73+D70+D63+D60+D57+D54+D51+D48+D33+D25+D22+D19+D16+D13+D10+D5</f>
        <v>168031.54</v>
      </c>
      <c r="E74" s="144">
        <f t="shared" si="23"/>
        <v>0</v>
      </c>
      <c r="F74" s="144">
        <f t="shared" si="23"/>
        <v>819947</v>
      </c>
      <c r="G74" s="144">
        <f t="shared" si="23"/>
        <v>432</v>
      </c>
      <c r="H74" s="144">
        <f t="shared" si="23"/>
        <v>103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 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2018-02-20T15:36:18Z</dcterms:modified>
</cp:coreProperties>
</file>