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1" activeTab="7"/>
  </bookViews>
  <sheets>
    <sheet name="ميزانية 2011" sheetId="26" r:id="rId1"/>
    <sheet name="ميزانية 2012" sheetId="50" r:id="rId2"/>
    <sheet name="ميزانية 2013" sheetId="51" r:id="rId3"/>
    <sheet name="ميزانية 2014" sheetId="52" r:id="rId4"/>
    <sheet name="ميزانية 2015 " sheetId="47" r:id="rId5"/>
    <sheet name="ميزانية 2016" sheetId="48" r:id="rId6"/>
    <sheet name="ميزانية 2017 " sheetId="49" r:id="rId7"/>
    <sheet name="ميزانية 2018 " sheetId="59" r:id="rId8"/>
    <sheet name="PIA 2016" sheetId="34" r:id="rId9"/>
    <sheet name="PIA 2017" sheetId="35" r:id="rId10"/>
    <sheet name="الجباية المحلية" sheetId="36" r:id="rId11"/>
    <sheet name="الديون البلدية" sheetId="37" r:id="rId12"/>
    <sheet name="التنظيم الهيكلي" sheetId="53" r:id="rId13"/>
    <sheet name="الدوائر" sheetId="25" r:id="rId14"/>
    <sheet name="قائمة في الأعوان" sheetId="3" r:id="rId15"/>
    <sheet name="قائمة في العملة" sheetId="21" r:id="rId16"/>
    <sheet name="مرافق البلدية " sheetId="54" r:id="rId17"/>
    <sheet name="المجلس البلدي" sheetId="55" r:id="rId18"/>
    <sheet name="النشاط البلدي 2014" sheetId="6" r:id="rId19"/>
    <sheet name="النشاط البلدي 2015" sheetId="32" r:id="rId20"/>
    <sheet name="النشاط البلدي 2016" sheetId="40" r:id="rId21"/>
    <sheet name="النشاط البلدي 2017" sheetId="41" r:id="rId22"/>
    <sheet name="الملك البلدي" sheetId="7" r:id="rId23"/>
    <sheet name="المرافق الخدماتية" sheetId="8" r:id="rId24"/>
    <sheet name="الأحياء" sheetId="13" r:id="rId25"/>
    <sheet name="المشاريع" sheetId="56" r:id="rId26"/>
    <sheet name="وسائل النقل" sheetId="57" r:id="rId27"/>
    <sheet name="النفايات" sheetId="23" r:id="rId28"/>
    <sheet name="قانون الإطار " sheetId="58" r:id="rId29"/>
  </sheets>
  <definedNames>
    <definedName name="_xlnm.Print_Area" localSheetId="14">'قائمة في الأعوان'!$A$1:$D$26</definedName>
    <definedName name="_xlnm.Print_Area" localSheetId="15">'قائمة في العملة'!$A$1:$C$26</definedName>
  </definedNames>
  <calcPr calcId="124519"/>
</workbook>
</file>

<file path=xl/calcChain.xml><?xml version="1.0" encoding="utf-8"?>
<calcChain xmlns="http://schemas.openxmlformats.org/spreadsheetml/2006/main">
  <c r="D779" i="59"/>
  <c r="E779" s="1"/>
  <c r="E778" s="1"/>
  <c r="D778"/>
  <c r="C778"/>
  <c r="D777"/>
  <c r="E777" s="1"/>
  <c r="D776"/>
  <c r="E776" s="1"/>
  <c r="D775"/>
  <c r="E775" s="1"/>
  <c r="D774"/>
  <c r="E774" s="1"/>
  <c r="E773" s="1"/>
  <c r="E772" s="1"/>
  <c r="D773"/>
  <c r="D772" s="1"/>
  <c r="C773"/>
  <c r="C772"/>
  <c r="D771"/>
  <c r="E771" s="1"/>
  <c r="D770"/>
  <c r="E770" s="1"/>
  <c r="D769"/>
  <c r="D768" s="1"/>
  <c r="C769"/>
  <c r="C768"/>
  <c r="D767"/>
  <c r="E767" s="1"/>
  <c r="E766" s="1"/>
  <c r="D766"/>
  <c r="C766"/>
  <c r="E765"/>
  <c r="D765"/>
  <c r="E764"/>
  <c r="D764"/>
  <c r="E763"/>
  <c r="D763"/>
  <c r="E762"/>
  <c r="E761" s="1"/>
  <c r="D762"/>
  <c r="C762"/>
  <c r="C761" s="1"/>
  <c r="D761"/>
  <c r="E760"/>
  <c r="D760"/>
  <c r="E759"/>
  <c r="D759"/>
  <c r="E758"/>
  <c r="D758"/>
  <c r="E757"/>
  <c r="E756" s="1"/>
  <c r="D757"/>
  <c r="C757"/>
  <c r="C756" s="1"/>
  <c r="D756"/>
  <c r="E755"/>
  <c r="E751" s="1"/>
  <c r="D755"/>
  <c r="E754"/>
  <c r="D754"/>
  <c r="E753"/>
  <c r="D753"/>
  <c r="E752"/>
  <c r="D752"/>
  <c r="C752"/>
  <c r="C751" s="1"/>
  <c r="D751"/>
  <c r="E750"/>
  <c r="D750"/>
  <c r="E749"/>
  <c r="D749"/>
  <c r="E748"/>
  <c r="D748"/>
  <c r="E747"/>
  <c r="D747"/>
  <c r="C747"/>
  <c r="D746"/>
  <c r="E746" s="1"/>
  <c r="E745" s="1"/>
  <c r="E744" s="1"/>
  <c r="D745"/>
  <c r="D744" s="1"/>
  <c r="C745"/>
  <c r="C744"/>
  <c r="D743"/>
  <c r="E743" s="1"/>
  <c r="E742" s="1"/>
  <c r="D742"/>
  <c r="C742"/>
  <c r="E741"/>
  <c r="D741"/>
  <c r="E740"/>
  <c r="D740"/>
  <c r="C740"/>
  <c r="D739"/>
  <c r="E739" s="1"/>
  <c r="D738"/>
  <c r="E738" s="1"/>
  <c r="D737"/>
  <c r="E737" s="1"/>
  <c r="D736"/>
  <c r="E736" s="1"/>
  <c r="E735" s="1"/>
  <c r="E734" s="1"/>
  <c r="D735"/>
  <c r="D734" s="1"/>
  <c r="C735"/>
  <c r="C734"/>
  <c r="D733"/>
  <c r="E733" s="1"/>
  <c r="E732" s="1"/>
  <c r="E731" s="1"/>
  <c r="D732"/>
  <c r="D731" s="1"/>
  <c r="D727" s="1"/>
  <c r="D726" s="1"/>
  <c r="C732"/>
  <c r="C731"/>
  <c r="C727" s="1"/>
  <c r="C726" s="1"/>
  <c r="D730"/>
  <c r="E730" s="1"/>
  <c r="D729"/>
  <c r="E729" s="1"/>
  <c r="E728" s="1"/>
  <c r="D728"/>
  <c r="C728"/>
  <c r="J727"/>
  <c r="J726"/>
  <c r="E725"/>
  <c r="D725"/>
  <c r="E724"/>
  <c r="D724"/>
  <c r="E723"/>
  <c r="D723"/>
  <c r="C723"/>
  <c r="C718" s="1"/>
  <c r="C717" s="1"/>
  <c r="D722"/>
  <c r="E722" s="1"/>
  <c r="D721"/>
  <c r="E721" s="1"/>
  <c r="D720"/>
  <c r="E720" s="1"/>
  <c r="E719" s="1"/>
  <c r="E718" s="1"/>
  <c r="E717" s="1"/>
  <c r="D719"/>
  <c r="C719"/>
  <c r="J718"/>
  <c r="D718"/>
  <c r="J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C701"/>
  <c r="D700"/>
  <c r="E700" s="1"/>
  <c r="D699"/>
  <c r="E699" s="1"/>
  <c r="D698"/>
  <c r="E698" s="1"/>
  <c r="D697"/>
  <c r="E697" s="1"/>
  <c r="D696"/>
  <c r="E696" s="1"/>
  <c r="E695" s="1"/>
  <c r="D695"/>
  <c r="C695"/>
  <c r="E694"/>
  <c r="D694"/>
  <c r="E693"/>
  <c r="D693"/>
  <c r="E692"/>
  <c r="D692"/>
  <c r="E691"/>
  <c r="D691"/>
  <c r="E690"/>
  <c r="D690"/>
  <c r="E689"/>
  <c r="D689"/>
  <c r="E688"/>
  <c r="D688"/>
  <c r="C688"/>
  <c r="D687"/>
  <c r="E687" s="1"/>
  <c r="D686"/>
  <c r="E686" s="1"/>
  <c r="D685"/>
  <c r="E685" s="1"/>
  <c r="E684" s="1"/>
  <c r="D684"/>
  <c r="C684"/>
  <c r="E683"/>
  <c r="D683"/>
  <c r="E682"/>
  <c r="D682"/>
  <c r="E681"/>
  <c r="D681"/>
  <c r="E680"/>
  <c r="D680"/>
  <c r="C680"/>
  <c r="D679"/>
  <c r="E679" s="1"/>
  <c r="D678"/>
  <c r="E678" s="1"/>
  <c r="D677"/>
  <c r="C677"/>
  <c r="E676"/>
  <c r="D676"/>
  <c r="E675"/>
  <c r="D675"/>
  <c r="E674"/>
  <c r="D674"/>
  <c r="E673"/>
  <c r="D673"/>
  <c r="E672"/>
  <c r="D672"/>
  <c r="C672"/>
  <c r="D671"/>
  <c r="E671" s="1"/>
  <c r="D670"/>
  <c r="E670" s="1"/>
  <c r="D669"/>
  <c r="E669" s="1"/>
  <c r="D668"/>
  <c r="E668" s="1"/>
  <c r="D667"/>
  <c r="E667" s="1"/>
  <c r="D666"/>
  <c r="C666"/>
  <c r="E665"/>
  <c r="D665"/>
  <c r="E664"/>
  <c r="D664"/>
  <c r="E663"/>
  <c r="D663"/>
  <c r="E662"/>
  <c r="D662"/>
  <c r="C662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4"/>
  <c r="D646" s="1"/>
  <c r="C654"/>
  <c r="E653"/>
  <c r="D653"/>
  <c r="E652"/>
  <c r="D652"/>
  <c r="E651"/>
  <c r="D651"/>
  <c r="E650"/>
  <c r="D650"/>
  <c r="E649"/>
  <c r="D649"/>
  <c r="E648"/>
  <c r="D648"/>
  <c r="E647"/>
  <c r="D647"/>
  <c r="C647"/>
  <c r="J646"/>
  <c r="C646"/>
  <c r="D645"/>
  <c r="E645" s="1"/>
  <c r="D644"/>
  <c r="E644" s="1"/>
  <c r="E643" s="1"/>
  <c r="J643"/>
  <c r="C643"/>
  <c r="D642"/>
  <c r="E642" s="1"/>
  <c r="D641"/>
  <c r="E641" s="1"/>
  <c r="D640"/>
  <c r="E640" s="1"/>
  <c r="J639"/>
  <c r="C639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E629" s="1"/>
  <c r="D629"/>
  <c r="C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C617"/>
  <c r="D616"/>
  <c r="E616" s="1"/>
  <c r="D615"/>
  <c r="E615" s="1"/>
  <c r="D614"/>
  <c r="E614" s="1"/>
  <c r="D613"/>
  <c r="E613" s="1"/>
  <c r="D612"/>
  <c r="E612" s="1"/>
  <c r="E611" s="1"/>
  <c r="D611"/>
  <c r="C611"/>
  <c r="E610"/>
  <c r="D610"/>
  <c r="E609"/>
  <c r="D609"/>
  <c r="E608"/>
  <c r="D608"/>
  <c r="E607"/>
  <c r="D607"/>
  <c r="E606"/>
  <c r="D606"/>
  <c r="E605"/>
  <c r="D605"/>
  <c r="E604"/>
  <c r="D604"/>
  <c r="C604"/>
  <c r="D603"/>
  <c r="E603" s="1"/>
  <c r="D602"/>
  <c r="E602" s="1"/>
  <c r="D601"/>
  <c r="E601" s="1"/>
  <c r="D600"/>
  <c r="C600"/>
  <c r="E599"/>
  <c r="D599"/>
  <c r="E598"/>
  <c r="D598"/>
  <c r="E597"/>
  <c r="D597"/>
  <c r="E596"/>
  <c r="D596"/>
  <c r="C596"/>
  <c r="D595"/>
  <c r="E595" s="1"/>
  <c r="D594"/>
  <c r="E594" s="1"/>
  <c r="D593"/>
  <c r="C593"/>
  <c r="E592"/>
  <c r="D592"/>
  <c r="E591"/>
  <c r="D591"/>
  <c r="E590"/>
  <c r="D590"/>
  <c r="D589"/>
  <c r="E589" s="1"/>
  <c r="E588" s="1"/>
  <c r="D588"/>
  <c r="C588"/>
  <c r="D587"/>
  <c r="E587" s="1"/>
  <c r="D586"/>
  <c r="E586" s="1"/>
  <c r="D585"/>
  <c r="E585" s="1"/>
  <c r="D584"/>
  <c r="E584" s="1"/>
  <c r="D583"/>
  <c r="E583" s="1"/>
  <c r="D582"/>
  <c r="C582"/>
  <c r="C562" s="1"/>
  <c r="C561" s="1"/>
  <c r="E581"/>
  <c r="D581"/>
  <c r="E580"/>
  <c r="D580"/>
  <c r="E579"/>
  <c r="D579"/>
  <c r="E578"/>
  <c r="D578"/>
  <c r="C578"/>
  <c r="D577"/>
  <c r="E577" s="1"/>
  <c r="D576"/>
  <c r="E576" s="1"/>
  <c r="D575"/>
  <c r="E575" s="1"/>
  <c r="D574"/>
  <c r="E574" s="1"/>
  <c r="D573"/>
  <c r="E573" s="1"/>
  <c r="D572"/>
  <c r="E572" s="1"/>
  <c r="D571"/>
  <c r="E571" s="1"/>
  <c r="C570"/>
  <c r="E569"/>
  <c r="D569"/>
  <c r="E568"/>
  <c r="D568"/>
  <c r="D567"/>
  <c r="E567" s="1"/>
  <c r="E566"/>
  <c r="D566"/>
  <c r="E565"/>
  <c r="D565"/>
  <c r="D564"/>
  <c r="E564" s="1"/>
  <c r="D563"/>
  <c r="C563"/>
  <c r="J562"/>
  <c r="J561"/>
  <c r="J560"/>
  <c r="D559"/>
  <c r="E559" s="1"/>
  <c r="D558"/>
  <c r="E558" s="1"/>
  <c r="D557"/>
  <c r="C557"/>
  <c r="E556"/>
  <c r="D556"/>
  <c r="E555"/>
  <c r="D555"/>
  <c r="D554"/>
  <c r="E554" s="1"/>
  <c r="E553" s="1"/>
  <c r="D553"/>
  <c r="C553"/>
  <c r="J552"/>
  <c r="C552"/>
  <c r="J551"/>
  <c r="C551"/>
  <c r="D550"/>
  <c r="E550" s="1"/>
  <c r="D549"/>
  <c r="E549" s="1"/>
  <c r="E548" s="1"/>
  <c r="J548"/>
  <c r="C548"/>
  <c r="D547"/>
  <c r="E547" s="1"/>
  <c r="D546"/>
  <c r="E546" s="1"/>
  <c r="E545" s="1"/>
  <c r="D545"/>
  <c r="D539" s="1"/>
  <c r="C545"/>
  <c r="E544"/>
  <c r="D544"/>
  <c r="E543"/>
  <c r="D543"/>
  <c r="E542"/>
  <c r="D542"/>
  <c r="E541"/>
  <c r="D541"/>
  <c r="E540"/>
  <c r="D540"/>
  <c r="C539"/>
  <c r="D538"/>
  <c r="E538" s="1"/>
  <c r="D537"/>
  <c r="E537" s="1"/>
  <c r="D536"/>
  <c r="E536" s="1"/>
  <c r="D535"/>
  <c r="E535" s="1"/>
  <c r="D534"/>
  <c r="E534" s="1"/>
  <c r="D533"/>
  <c r="E533" s="1"/>
  <c r="D532"/>
  <c r="C532"/>
  <c r="E531"/>
  <c r="D531"/>
  <c r="E530"/>
  <c r="D530"/>
  <c r="C530"/>
  <c r="C529" s="1"/>
  <c r="D529"/>
  <c r="E528"/>
  <c r="D528"/>
  <c r="E527"/>
  <c r="D527"/>
  <c r="E526"/>
  <c r="D526"/>
  <c r="E525"/>
  <c r="D525"/>
  <c r="E524"/>
  <c r="D524"/>
  <c r="E523"/>
  <c r="D523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E514" s="1"/>
  <c r="E510" s="1"/>
  <c r="D514"/>
  <c r="D510" s="1"/>
  <c r="C514"/>
  <c r="E513"/>
  <c r="D513"/>
  <c r="E512"/>
  <c r="D512"/>
  <c r="E511"/>
  <c r="D511"/>
  <c r="C510"/>
  <c r="D509"/>
  <c r="E509" s="1"/>
  <c r="D508"/>
  <c r="E508" s="1"/>
  <c r="D507"/>
  <c r="E507" s="1"/>
  <c r="D506"/>
  <c r="E506" s="1"/>
  <c r="D505"/>
  <c r="E505" s="1"/>
  <c r="D504"/>
  <c r="C504"/>
  <c r="E503"/>
  <c r="D503"/>
  <c r="E502"/>
  <c r="D502"/>
  <c r="E501"/>
  <c r="D501"/>
  <c r="E500"/>
  <c r="D500"/>
  <c r="E499"/>
  <c r="D499"/>
  <c r="E498"/>
  <c r="D498"/>
  <c r="E497"/>
  <c r="D497"/>
  <c r="C497"/>
  <c r="D496"/>
  <c r="E496" s="1"/>
  <c r="D495"/>
  <c r="E495" s="1"/>
  <c r="E494" s="1"/>
  <c r="C494"/>
  <c r="E493"/>
  <c r="D493"/>
  <c r="E492"/>
  <c r="D492"/>
  <c r="E491"/>
  <c r="D491"/>
  <c r="C491"/>
  <c r="D490"/>
  <c r="E490" s="1"/>
  <c r="D489"/>
  <c r="E489" s="1"/>
  <c r="D488"/>
  <c r="E488" s="1"/>
  <c r="D487"/>
  <c r="E487" s="1"/>
  <c r="D486"/>
  <c r="C486"/>
  <c r="D485"/>
  <c r="E485" s="1"/>
  <c r="J483"/>
  <c r="D481"/>
  <c r="E481" s="1"/>
  <c r="D480"/>
  <c r="E480" s="1"/>
  <c r="D479"/>
  <c r="E479" s="1"/>
  <c r="D478"/>
  <c r="E478" s="1"/>
  <c r="E477" s="1"/>
  <c r="C477"/>
  <c r="E476"/>
  <c r="D476"/>
  <c r="D475"/>
  <c r="E475" s="1"/>
  <c r="E474" s="1"/>
  <c r="D474"/>
  <c r="C474"/>
  <c r="D473"/>
  <c r="E473" s="1"/>
  <c r="D472"/>
  <c r="E472" s="1"/>
  <c r="D471"/>
  <c r="E471" s="1"/>
  <c r="D470"/>
  <c r="E470" s="1"/>
  <c r="D469"/>
  <c r="E469" s="1"/>
  <c r="E468" s="1"/>
  <c r="C468"/>
  <c r="E467"/>
  <c r="D467"/>
  <c r="E466"/>
  <c r="D466"/>
  <c r="E465"/>
  <c r="D465"/>
  <c r="E464"/>
  <c r="D464"/>
  <c r="E463"/>
  <c r="D463"/>
  <c r="C463"/>
  <c r="D462"/>
  <c r="E462" s="1"/>
  <c r="D461"/>
  <c r="E461" s="1"/>
  <c r="D460"/>
  <c r="E460" s="1"/>
  <c r="E459" s="1"/>
  <c r="C459"/>
  <c r="E458"/>
  <c r="D458"/>
  <c r="E457"/>
  <c r="D457"/>
  <c r="D456"/>
  <c r="E456" s="1"/>
  <c r="E455" s="1"/>
  <c r="D455"/>
  <c r="C455"/>
  <c r="D454"/>
  <c r="E454" s="1"/>
  <c r="D453"/>
  <c r="E453" s="1"/>
  <c r="D452"/>
  <c r="E452" s="1"/>
  <c r="D451"/>
  <c r="E451" s="1"/>
  <c r="D450"/>
  <c r="C450"/>
  <c r="E449"/>
  <c r="D449"/>
  <c r="E448"/>
  <c r="D448"/>
  <c r="E447"/>
  <c r="D447"/>
  <c r="E446"/>
  <c r="D446"/>
  <c r="E445"/>
  <c r="D445"/>
  <c r="C445"/>
  <c r="C444" s="1"/>
  <c r="E443"/>
  <c r="D443"/>
  <c r="D442"/>
  <c r="E442" s="1"/>
  <c r="D441"/>
  <c r="E441" s="1"/>
  <c r="E440"/>
  <c r="D440"/>
  <c r="E439"/>
  <c r="D439"/>
  <c r="E438"/>
  <c r="D438"/>
  <c r="E437"/>
  <c r="D437"/>
  <c r="E436"/>
  <c r="D436"/>
  <c r="E435"/>
  <c r="D435"/>
  <c r="E434"/>
  <c r="D434"/>
  <c r="D433"/>
  <c r="E433" s="1"/>
  <c r="D432"/>
  <c r="E432" s="1"/>
  <c r="D431"/>
  <c r="E431" s="1"/>
  <c r="E430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E421"/>
  <c r="D421"/>
  <c r="E420"/>
  <c r="D420"/>
  <c r="E419"/>
  <c r="D419"/>
  <c r="E418"/>
  <c r="D418"/>
  <c r="D417"/>
  <c r="E417" s="1"/>
  <c r="E416" s="1"/>
  <c r="D416"/>
  <c r="C416"/>
  <c r="D415"/>
  <c r="E415" s="1"/>
  <c r="D414"/>
  <c r="E414" s="1"/>
  <c r="D413"/>
  <c r="E413" s="1"/>
  <c r="E412" s="1"/>
  <c r="C412"/>
  <c r="E411"/>
  <c r="D411"/>
  <c r="E410"/>
  <c r="D410"/>
  <c r="E409"/>
  <c r="D409"/>
  <c r="C409"/>
  <c r="D408"/>
  <c r="E408" s="1"/>
  <c r="D407"/>
  <c r="E407" s="1"/>
  <c r="D406"/>
  <c r="E406" s="1"/>
  <c r="D405"/>
  <c r="E405" s="1"/>
  <c r="D404"/>
  <c r="C404"/>
  <c r="E403"/>
  <c r="D403"/>
  <c r="E402"/>
  <c r="D402"/>
  <c r="D401"/>
  <c r="E401" s="1"/>
  <c r="E399" s="1"/>
  <c r="E400"/>
  <c r="D400"/>
  <c r="D399"/>
  <c r="C399"/>
  <c r="D398"/>
  <c r="E398" s="1"/>
  <c r="D397"/>
  <c r="E397" s="1"/>
  <c r="D396"/>
  <c r="E396" s="1"/>
  <c r="D395"/>
  <c r="C395"/>
  <c r="D394"/>
  <c r="E394" s="1"/>
  <c r="E392" s="1"/>
  <c r="E393"/>
  <c r="D393"/>
  <c r="D392"/>
  <c r="C392"/>
  <c r="D391"/>
  <c r="E391" s="1"/>
  <c r="D390"/>
  <c r="E390" s="1"/>
  <c r="D389"/>
  <c r="E389" s="1"/>
  <c r="C388"/>
  <c r="E387"/>
  <c r="D387"/>
  <c r="D386"/>
  <c r="E386" s="1"/>
  <c r="E385"/>
  <c r="D385"/>
  <c r="E384"/>
  <c r="D384"/>
  <c r="D383"/>
  <c r="E383" s="1"/>
  <c r="D382"/>
  <c r="C382"/>
  <c r="D381"/>
  <c r="E381" s="1"/>
  <c r="D380"/>
  <c r="E380" s="1"/>
  <c r="D379"/>
  <c r="E379" s="1"/>
  <c r="C378"/>
  <c r="D377"/>
  <c r="E377" s="1"/>
  <c r="D376"/>
  <c r="E376" s="1"/>
  <c r="E375"/>
  <c r="D375"/>
  <c r="E374"/>
  <c r="D374"/>
  <c r="E373"/>
  <c r="D373"/>
  <c r="C373"/>
  <c r="D372"/>
  <c r="E372" s="1"/>
  <c r="D371"/>
  <c r="E371" s="1"/>
  <c r="D370"/>
  <c r="E370" s="1"/>
  <c r="D369"/>
  <c r="E369" s="1"/>
  <c r="E368" s="1"/>
  <c r="C368"/>
  <c r="D367"/>
  <c r="E367" s="1"/>
  <c r="E366"/>
  <c r="D366"/>
  <c r="E365"/>
  <c r="D365"/>
  <c r="D364"/>
  <c r="E364" s="1"/>
  <c r="D363"/>
  <c r="E363" s="1"/>
  <c r="D362"/>
  <c r="C362"/>
  <c r="D361"/>
  <c r="E361" s="1"/>
  <c r="D360"/>
  <c r="E360" s="1"/>
  <c r="D359"/>
  <c r="E359" s="1"/>
  <c r="D358"/>
  <c r="E358" s="1"/>
  <c r="D357"/>
  <c r="C357"/>
  <c r="E356"/>
  <c r="D356"/>
  <c r="E355"/>
  <c r="D355"/>
  <c r="E354"/>
  <c r="D354"/>
  <c r="E353"/>
  <c r="D353"/>
  <c r="C353"/>
  <c r="D352"/>
  <c r="E352" s="1"/>
  <c r="D351"/>
  <c r="E351" s="1"/>
  <c r="D350"/>
  <c r="E350" s="1"/>
  <c r="D349"/>
  <c r="E349" s="1"/>
  <c r="E348" s="1"/>
  <c r="C348"/>
  <c r="E347"/>
  <c r="D347"/>
  <c r="E346"/>
  <c r="D346"/>
  <c r="E345"/>
  <c r="D345"/>
  <c r="E344"/>
  <c r="D344"/>
  <c r="C344"/>
  <c r="D343"/>
  <c r="E343" s="1"/>
  <c r="D342"/>
  <c r="E342" s="1"/>
  <c r="D341"/>
  <c r="E341" s="1"/>
  <c r="J339"/>
  <c r="E338"/>
  <c r="D338"/>
  <c r="E337"/>
  <c r="D337"/>
  <c r="E336"/>
  <c r="D336"/>
  <c r="E335"/>
  <c r="D335"/>
  <c r="E334"/>
  <c r="D334"/>
  <c r="E333"/>
  <c r="D333"/>
  <c r="E332"/>
  <c r="D332"/>
  <c r="E331"/>
  <c r="D331"/>
  <c r="C331"/>
  <c r="D330"/>
  <c r="E330" s="1"/>
  <c r="D329"/>
  <c r="E329" s="1"/>
  <c r="E328" s="1"/>
  <c r="C328"/>
  <c r="E327"/>
  <c r="D327"/>
  <c r="E326"/>
  <c r="D326"/>
  <c r="E325"/>
  <c r="D325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E315" s="1"/>
  <c r="E314" s="1"/>
  <c r="C315"/>
  <c r="C314"/>
  <c r="D313"/>
  <c r="E313" s="1"/>
  <c r="E312"/>
  <c r="D312"/>
  <c r="E311"/>
  <c r="D311"/>
  <c r="E310"/>
  <c r="D310"/>
  <c r="E309"/>
  <c r="D309"/>
  <c r="E308"/>
  <c r="D308"/>
  <c r="D307"/>
  <c r="E307" s="1"/>
  <c r="D306"/>
  <c r="E306" s="1"/>
  <c r="D305"/>
  <c r="E304"/>
  <c r="D304"/>
  <c r="E303"/>
  <c r="D303"/>
  <c r="E302"/>
  <c r="D302"/>
  <c r="D301"/>
  <c r="E301" s="1"/>
  <c r="D300"/>
  <c r="E300" s="1"/>
  <c r="D299"/>
  <c r="E299" s="1"/>
  <c r="D298"/>
  <c r="E297"/>
  <c r="D297"/>
  <c r="E296"/>
  <c r="D296"/>
  <c r="C296"/>
  <c r="D295"/>
  <c r="E295" s="1"/>
  <c r="D294"/>
  <c r="E294" s="1"/>
  <c r="D293"/>
  <c r="E293" s="1"/>
  <c r="D292"/>
  <c r="E292" s="1"/>
  <c r="D291"/>
  <c r="E291" s="1"/>
  <c r="D290"/>
  <c r="E290" s="1"/>
  <c r="E289" s="1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C263"/>
  <c r="C259" s="1"/>
  <c r="D264"/>
  <c r="E264" s="1"/>
  <c r="D263"/>
  <c r="D262"/>
  <c r="E262" s="1"/>
  <c r="D261"/>
  <c r="E261" s="1"/>
  <c r="D260"/>
  <c r="C260"/>
  <c r="J259"/>
  <c r="J258"/>
  <c r="J257"/>
  <c r="J256"/>
  <c r="E252"/>
  <c r="D252"/>
  <c r="E251"/>
  <c r="D251"/>
  <c r="E250"/>
  <c r="D250"/>
  <c r="C250"/>
  <c r="D249"/>
  <c r="E249" s="1"/>
  <c r="D248"/>
  <c r="E248" s="1"/>
  <c r="D247"/>
  <c r="E247" s="1"/>
  <c r="D246"/>
  <c r="E246" s="1"/>
  <c r="D245"/>
  <c r="E245" s="1"/>
  <c r="D244"/>
  <c r="D243" s="1"/>
  <c r="C244"/>
  <c r="C243"/>
  <c r="D242"/>
  <c r="E242" s="1"/>
  <c r="D241"/>
  <c r="E241" s="1"/>
  <c r="D240"/>
  <c r="E240" s="1"/>
  <c r="D239"/>
  <c r="D238" s="1"/>
  <c r="C239"/>
  <c r="C238"/>
  <c r="D237"/>
  <c r="E237" s="1"/>
  <c r="E236" s="1"/>
  <c r="E235" s="1"/>
  <c r="D236"/>
  <c r="D235" s="1"/>
  <c r="C236"/>
  <c r="C235"/>
  <c r="D234"/>
  <c r="E234" s="1"/>
  <c r="E233" s="1"/>
  <c r="D233"/>
  <c r="C233"/>
  <c r="E232"/>
  <c r="D232"/>
  <c r="E231"/>
  <c r="D231"/>
  <c r="E230"/>
  <c r="D230"/>
  <c r="E229"/>
  <c r="D229"/>
  <c r="C229"/>
  <c r="C228" s="1"/>
  <c r="D228"/>
  <c r="E227"/>
  <c r="D227"/>
  <c r="E226"/>
  <c r="D226"/>
  <c r="E225"/>
  <c r="D225"/>
  <c r="E224"/>
  <c r="D224"/>
  <c r="E223"/>
  <c r="E222" s="1"/>
  <c r="D223"/>
  <c r="C223"/>
  <c r="C222" s="1"/>
  <c r="D222"/>
  <c r="E221"/>
  <c r="D221"/>
  <c r="E220"/>
  <c r="D220"/>
  <c r="C220"/>
  <c r="D219"/>
  <c r="E219" s="1"/>
  <c r="D218"/>
  <c r="E218" s="1"/>
  <c r="D217"/>
  <c r="E217" s="1"/>
  <c r="D216"/>
  <c r="D215" s="1"/>
  <c r="C216"/>
  <c r="C215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D207"/>
  <c r="C207"/>
  <c r="E206"/>
  <c r="D206"/>
  <c r="E205"/>
  <c r="D205"/>
  <c r="E204"/>
  <c r="D204"/>
  <c r="C204"/>
  <c r="C203" s="1"/>
  <c r="D203"/>
  <c r="E202"/>
  <c r="D202"/>
  <c r="E201"/>
  <c r="E200" s="1"/>
  <c r="D201"/>
  <c r="C201"/>
  <c r="C200" s="1"/>
  <c r="D200"/>
  <c r="E199"/>
  <c r="D199"/>
  <c r="E198"/>
  <c r="E197" s="1"/>
  <c r="D198"/>
  <c r="C198"/>
  <c r="C197" s="1"/>
  <c r="D197"/>
  <c r="E196"/>
  <c r="D196"/>
  <c r="E195"/>
  <c r="D195"/>
  <c r="C195"/>
  <c r="D194"/>
  <c r="E194" s="1"/>
  <c r="E193" s="1"/>
  <c r="D193"/>
  <c r="C193"/>
  <c r="E192"/>
  <c r="D192"/>
  <c r="E191"/>
  <c r="D191"/>
  <c r="E190"/>
  <c r="D190"/>
  <c r="E189"/>
  <c r="D189"/>
  <c r="C189"/>
  <c r="C188" s="1"/>
  <c r="D188"/>
  <c r="E187"/>
  <c r="D187"/>
  <c r="E186"/>
  <c r="D186"/>
  <c r="E185"/>
  <c r="E184" s="1"/>
  <c r="D185"/>
  <c r="C185"/>
  <c r="C184" s="1"/>
  <c r="C178" s="1"/>
  <c r="C177" s="1"/>
  <c r="D184"/>
  <c r="D178" s="1"/>
  <c r="D177" s="1"/>
  <c r="E183"/>
  <c r="D183"/>
  <c r="E182"/>
  <c r="D182"/>
  <c r="E181"/>
  <c r="D181"/>
  <c r="E180"/>
  <c r="D180"/>
  <c r="E179"/>
  <c r="D179"/>
  <c r="C179"/>
  <c r="J178"/>
  <c r="J177"/>
  <c r="D176"/>
  <c r="E176" s="1"/>
  <c r="D175"/>
  <c r="E175" s="1"/>
  <c r="D174"/>
  <c r="D170" s="1"/>
  <c r="C174"/>
  <c r="E173"/>
  <c r="D173"/>
  <c r="E172"/>
  <c r="D172"/>
  <c r="E171"/>
  <c r="D171"/>
  <c r="C171"/>
  <c r="J170"/>
  <c r="C170"/>
  <c r="D169"/>
  <c r="E169" s="1"/>
  <c r="D168"/>
  <c r="E168" s="1"/>
  <c r="E167" s="1"/>
  <c r="E163" s="1"/>
  <c r="D167"/>
  <c r="D163" s="1"/>
  <c r="C167"/>
  <c r="E166"/>
  <c r="D166"/>
  <c r="E165"/>
  <c r="D165"/>
  <c r="E164"/>
  <c r="D164"/>
  <c r="C164"/>
  <c r="J163"/>
  <c r="C163"/>
  <c r="D162"/>
  <c r="E162" s="1"/>
  <c r="D161"/>
  <c r="E161" s="1"/>
  <c r="D160"/>
  <c r="C160"/>
  <c r="E159"/>
  <c r="D159"/>
  <c r="E158"/>
  <c r="D158"/>
  <c r="E157"/>
  <c r="D157"/>
  <c r="C157"/>
  <c r="C153" s="1"/>
  <c r="C152" s="1"/>
  <c r="D156"/>
  <c r="E156" s="1"/>
  <c r="D155"/>
  <c r="E155" s="1"/>
  <c r="E154" s="1"/>
  <c r="D154"/>
  <c r="C154"/>
  <c r="J153"/>
  <c r="D153"/>
  <c r="J152"/>
  <c r="E151"/>
  <c r="D151"/>
  <c r="E150"/>
  <c r="D150"/>
  <c r="E149"/>
  <c r="D149"/>
  <c r="C149"/>
  <c r="D148"/>
  <c r="E148" s="1"/>
  <c r="D147"/>
  <c r="E147" s="1"/>
  <c r="E146" s="1"/>
  <c r="D146"/>
  <c r="C146"/>
  <c r="E145"/>
  <c r="D145"/>
  <c r="E144"/>
  <c r="D144"/>
  <c r="E143"/>
  <c r="D143"/>
  <c r="C143"/>
  <c r="D142"/>
  <c r="E142" s="1"/>
  <c r="D141"/>
  <c r="E141" s="1"/>
  <c r="D140"/>
  <c r="D135" s="1"/>
  <c r="C140"/>
  <c r="E139"/>
  <c r="D139"/>
  <c r="E138"/>
  <c r="D138"/>
  <c r="E137"/>
  <c r="D137"/>
  <c r="E136"/>
  <c r="D136"/>
  <c r="C136"/>
  <c r="J135"/>
  <c r="C135"/>
  <c r="D134"/>
  <c r="E134" s="1"/>
  <c r="D133"/>
  <c r="E133" s="1"/>
  <c r="E132" s="1"/>
  <c r="D132"/>
  <c r="C132"/>
  <c r="E131"/>
  <c r="D131"/>
  <c r="E130"/>
  <c r="D130"/>
  <c r="E129"/>
  <c r="D129"/>
  <c r="C129"/>
  <c r="D128"/>
  <c r="E128" s="1"/>
  <c r="D127"/>
  <c r="E127" s="1"/>
  <c r="C126"/>
  <c r="C116" s="1"/>
  <c r="C115" s="1"/>
  <c r="E125"/>
  <c r="D125"/>
  <c r="E124"/>
  <c r="D124"/>
  <c r="E123"/>
  <c r="D123"/>
  <c r="C123"/>
  <c r="D122"/>
  <c r="E122" s="1"/>
  <c r="D121"/>
  <c r="E121" s="1"/>
  <c r="E120" s="1"/>
  <c r="D120"/>
  <c r="C120"/>
  <c r="E119"/>
  <c r="D119"/>
  <c r="E118"/>
  <c r="E117" s="1"/>
  <c r="D118"/>
  <c r="D117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C67"/>
  <c r="C2" s="1"/>
  <c r="D66"/>
  <c r="E66" s="1"/>
  <c r="D65"/>
  <c r="E65" s="1"/>
  <c r="D64"/>
  <c r="E64" s="1"/>
  <c r="D63"/>
  <c r="E63" s="1"/>
  <c r="D62"/>
  <c r="E62" s="1"/>
  <c r="E61" s="1"/>
  <c r="J61"/>
  <c r="C6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J11"/>
  <c r="C11"/>
  <c r="D10"/>
  <c r="E10" s="1"/>
  <c r="D9"/>
  <c r="E9" s="1"/>
  <c r="D8"/>
  <c r="E8" s="1"/>
  <c r="D7"/>
  <c r="E7" s="1"/>
  <c r="D6"/>
  <c r="E6" s="1"/>
  <c r="D5"/>
  <c r="E5" s="1"/>
  <c r="J4"/>
  <c r="C4"/>
  <c r="J3"/>
  <c r="C3"/>
  <c r="J2"/>
  <c r="J1"/>
  <c r="F719" i="58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H71"/>
  <c r="G71"/>
  <c r="F71"/>
  <c r="I71" s="1"/>
  <c r="F70"/>
  <c r="F69"/>
  <c r="H68"/>
  <c r="G68"/>
  <c r="F68"/>
  <c r="I68" s="1"/>
  <c r="F67"/>
  <c r="I66"/>
  <c r="H66"/>
  <c r="G66"/>
  <c r="F66"/>
  <c r="F65"/>
  <c r="I63" s="1"/>
  <c r="F64"/>
  <c r="H63"/>
  <c r="G63"/>
  <c r="F63"/>
  <c r="F62"/>
  <c r="F61"/>
  <c r="F60"/>
  <c r="F59"/>
  <c r="I58"/>
  <c r="H58"/>
  <c r="G58"/>
  <c r="F58"/>
  <c r="F57"/>
  <c r="F56"/>
  <c r="F55"/>
  <c r="F54"/>
  <c r="F53"/>
  <c r="F52"/>
  <c r="F51"/>
  <c r="F50"/>
  <c r="I49"/>
  <c r="H49"/>
  <c r="G49"/>
  <c r="F49"/>
  <c r="F48"/>
  <c r="H47"/>
  <c r="G47"/>
  <c r="F47"/>
  <c r="I47" s="1"/>
  <c r="F46"/>
  <c r="I45"/>
  <c r="H45"/>
  <c r="G45"/>
  <c r="F45"/>
  <c r="F44"/>
  <c r="F43"/>
  <c r="F42"/>
  <c r="F41"/>
  <c r="F40"/>
  <c r="F39"/>
  <c r="I38"/>
  <c r="H38"/>
  <c r="G38"/>
  <c r="F38"/>
  <c r="F37"/>
  <c r="I35" s="1"/>
  <c r="F36"/>
  <c r="H35"/>
  <c r="G35"/>
  <c r="F35"/>
  <c r="F34"/>
  <c r="I32" s="1"/>
  <c r="F33"/>
  <c r="H32"/>
  <c r="G32"/>
  <c r="F32"/>
  <c r="F31"/>
  <c r="F30"/>
  <c r="F29"/>
  <c r="F28"/>
  <c r="F27"/>
  <c r="F26"/>
  <c r="F25"/>
  <c r="I23" s="1"/>
  <c r="F24"/>
  <c r="H23"/>
  <c r="G23"/>
  <c r="F23"/>
  <c r="F22"/>
  <c r="F21"/>
  <c r="F20"/>
  <c r="F19"/>
  <c r="F18"/>
  <c r="F17"/>
  <c r="F16"/>
  <c r="F15"/>
  <c r="F14"/>
  <c r="F13"/>
  <c r="F12"/>
  <c r="F11"/>
  <c r="F10"/>
  <c r="H9"/>
  <c r="G9"/>
  <c r="F9"/>
  <c r="I9" s="1"/>
  <c r="F8"/>
  <c r="F7"/>
  <c r="F6"/>
  <c r="F5"/>
  <c r="F4"/>
  <c r="F3"/>
  <c r="H2"/>
  <c r="G2"/>
  <c r="F2"/>
  <c r="I2" s="1"/>
  <c r="S361" i="56"/>
  <c r="M361"/>
  <c r="S360"/>
  <c r="M360"/>
  <c r="S359"/>
  <c r="M359"/>
  <c r="S358"/>
  <c r="M358"/>
  <c r="S357"/>
  <c r="M357"/>
  <c r="S356"/>
  <c r="M356"/>
  <c r="S355"/>
  <c r="M355"/>
  <c r="S354"/>
  <c r="M354"/>
  <c r="S353"/>
  <c r="M353"/>
  <c r="S352"/>
  <c r="M352"/>
  <c r="S351"/>
  <c r="M351"/>
  <c r="S350"/>
  <c r="M350"/>
  <c r="S349"/>
  <c r="M349"/>
  <c r="S348"/>
  <c r="M348"/>
  <c r="S347"/>
  <c r="M347"/>
  <c r="S346"/>
  <c r="M346"/>
  <c r="S345"/>
  <c r="M345"/>
  <c r="S344"/>
  <c r="M344"/>
  <c r="S343"/>
  <c r="M343"/>
  <c r="S342"/>
  <c r="M342"/>
  <c r="S341"/>
  <c r="M341"/>
  <c r="S340"/>
  <c r="M340"/>
  <c r="S339"/>
  <c r="M339"/>
  <c r="S338"/>
  <c r="M338"/>
  <c r="S337"/>
  <c r="M337"/>
  <c r="S336"/>
  <c r="M336"/>
  <c r="S335"/>
  <c r="M335"/>
  <c r="S334"/>
  <c r="M334"/>
  <c r="S333"/>
  <c r="M333"/>
  <c r="S332"/>
  <c r="M332"/>
  <c r="S331"/>
  <c r="M331"/>
  <c r="S330"/>
  <c r="M330"/>
  <c r="S329"/>
  <c r="M329"/>
  <c r="S328"/>
  <c r="M328"/>
  <c r="S327"/>
  <c r="M327"/>
  <c r="S326"/>
  <c r="M326"/>
  <c r="S325"/>
  <c r="M325"/>
  <c r="S324"/>
  <c r="M324"/>
  <c r="S323"/>
  <c r="M323"/>
  <c r="S322"/>
  <c r="M322"/>
  <c r="S321"/>
  <c r="M321"/>
  <c r="S320"/>
  <c r="M320"/>
  <c r="S319"/>
  <c r="M319"/>
  <c r="S318"/>
  <c r="M318"/>
  <c r="S317"/>
  <c r="M317"/>
  <c r="S316"/>
  <c r="M316"/>
  <c r="S315"/>
  <c r="M315"/>
  <c r="S314"/>
  <c r="M314"/>
  <c r="S313"/>
  <c r="M313"/>
  <c r="S312"/>
  <c r="M312"/>
  <c r="S311"/>
  <c r="M311"/>
  <c r="S310"/>
  <c r="M310"/>
  <c r="S309"/>
  <c r="M309"/>
  <c r="S308"/>
  <c r="M308"/>
  <c r="S307"/>
  <c r="M307"/>
  <c r="S306"/>
  <c r="M306"/>
  <c r="S305"/>
  <c r="M305"/>
  <c r="S304"/>
  <c r="M304"/>
  <c r="S303"/>
  <c r="M303"/>
  <c r="S302"/>
  <c r="M302"/>
  <c r="S301"/>
  <c r="M301"/>
  <c r="S300"/>
  <c r="M300"/>
  <c r="S299"/>
  <c r="M299"/>
  <c r="S298"/>
  <c r="M298"/>
  <c r="S297"/>
  <c r="M297"/>
  <c r="S296"/>
  <c r="M296"/>
  <c r="S295"/>
  <c r="M295"/>
  <c r="S294"/>
  <c r="M294"/>
  <c r="S293"/>
  <c r="M293"/>
  <c r="S292"/>
  <c r="M292"/>
  <c r="S291"/>
  <c r="M291"/>
  <c r="S290"/>
  <c r="M290"/>
  <c r="S289"/>
  <c r="M289"/>
  <c r="S288"/>
  <c r="M288"/>
  <c r="S287"/>
  <c r="M287"/>
  <c r="S286"/>
  <c r="M286"/>
  <c r="S285"/>
  <c r="M285"/>
  <c r="S284"/>
  <c r="M284"/>
  <c r="S283"/>
  <c r="M283"/>
  <c r="S282"/>
  <c r="M282"/>
  <c r="S281"/>
  <c r="M281"/>
  <c r="S280"/>
  <c r="M280"/>
  <c r="S279"/>
  <c r="M279"/>
  <c r="S278"/>
  <c r="M278"/>
  <c r="S277"/>
  <c r="M277"/>
  <c r="S276"/>
  <c r="M276"/>
  <c r="S275"/>
  <c r="M275"/>
  <c r="S274"/>
  <c r="M274"/>
  <c r="S273"/>
  <c r="M273"/>
  <c r="S272"/>
  <c r="M272"/>
  <c r="S271"/>
  <c r="M271"/>
  <c r="S270"/>
  <c r="M270"/>
  <c r="S269"/>
  <c r="M269"/>
  <c r="S268"/>
  <c r="M268"/>
  <c r="S267"/>
  <c r="M267"/>
  <c r="S266"/>
  <c r="M266"/>
  <c r="S265"/>
  <c r="M265"/>
  <c r="S264"/>
  <c r="M264"/>
  <c r="S263"/>
  <c r="M263"/>
  <c r="S262"/>
  <c r="M262"/>
  <c r="S261"/>
  <c r="M261"/>
  <c r="S260"/>
  <c r="M260"/>
  <c r="S259"/>
  <c r="M259"/>
  <c r="S258"/>
  <c r="M258"/>
  <c r="S257"/>
  <c r="M257"/>
  <c r="S256"/>
  <c r="M256"/>
  <c r="S255"/>
  <c r="M255"/>
  <c r="S254"/>
  <c r="M254"/>
  <c r="S253"/>
  <c r="M253"/>
  <c r="S252"/>
  <c r="M252"/>
  <c r="S251"/>
  <c r="M251"/>
  <c r="S250"/>
  <c r="M250"/>
  <c r="S249"/>
  <c r="M249"/>
  <c r="S248"/>
  <c r="M248"/>
  <c r="S247"/>
  <c r="M247"/>
  <c r="S246"/>
  <c r="M246"/>
  <c r="S245"/>
  <c r="M245"/>
  <c r="S244"/>
  <c r="M244"/>
  <c r="S243"/>
  <c r="M243"/>
  <c r="S242"/>
  <c r="M242"/>
  <c r="S241"/>
  <c r="M241"/>
  <c r="S240"/>
  <c r="M240"/>
  <c r="S239"/>
  <c r="M239"/>
  <c r="S238"/>
  <c r="M238"/>
  <c r="S237"/>
  <c r="M237"/>
  <c r="S236"/>
  <c r="M236"/>
  <c r="S235"/>
  <c r="M235"/>
  <c r="S234"/>
  <c r="M234"/>
  <c r="S233"/>
  <c r="M233"/>
  <c r="S232"/>
  <c r="M232"/>
  <c r="S231"/>
  <c r="M231"/>
  <c r="S230"/>
  <c r="M230"/>
  <c r="S229"/>
  <c r="M229"/>
  <c r="S228"/>
  <c r="M228"/>
  <c r="S227"/>
  <c r="M227"/>
  <c r="S226"/>
  <c r="M226"/>
  <c r="S225"/>
  <c r="M225"/>
  <c r="S224"/>
  <c r="M224"/>
  <c r="S223"/>
  <c r="M223"/>
  <c r="S222"/>
  <c r="M222"/>
  <c r="S221"/>
  <c r="M221"/>
  <c r="S220"/>
  <c r="M220"/>
  <c r="S219"/>
  <c r="M219"/>
  <c r="S218"/>
  <c r="M218"/>
  <c r="S217"/>
  <c r="M217"/>
  <c r="S216"/>
  <c r="M216"/>
  <c r="S215"/>
  <c r="M215"/>
  <c r="S214"/>
  <c r="M214"/>
  <c r="S213"/>
  <c r="M213"/>
  <c r="S212"/>
  <c r="M212"/>
  <c r="S211"/>
  <c r="M211"/>
  <c r="S210"/>
  <c r="M210"/>
  <c r="S209"/>
  <c r="M209"/>
  <c r="S208"/>
  <c r="M208"/>
  <c r="S207"/>
  <c r="M207"/>
  <c r="S206"/>
  <c r="M206"/>
  <c r="S205"/>
  <c r="M205"/>
  <c r="S204"/>
  <c r="M204"/>
  <c r="S203"/>
  <c r="M203"/>
  <c r="S202"/>
  <c r="M202"/>
  <c r="S201"/>
  <c r="M201"/>
  <c r="S200"/>
  <c r="M200"/>
  <c r="S199"/>
  <c r="M199"/>
  <c r="S198"/>
  <c r="M198"/>
  <c r="S197"/>
  <c r="M197"/>
  <c r="S196"/>
  <c r="M196"/>
  <c r="S195"/>
  <c r="M195"/>
  <c r="S194"/>
  <c r="M194"/>
  <c r="S193"/>
  <c r="M193"/>
  <c r="S192"/>
  <c r="M192"/>
  <c r="S191"/>
  <c r="M191"/>
  <c r="S190"/>
  <c r="M190"/>
  <c r="S189"/>
  <c r="M189"/>
  <c r="S188"/>
  <c r="M188"/>
  <c r="S187"/>
  <c r="M187"/>
  <c r="S186"/>
  <c r="M186"/>
  <c r="S185"/>
  <c r="M185"/>
  <c r="S184"/>
  <c r="M184"/>
  <c r="S183"/>
  <c r="M183"/>
  <c r="S182"/>
  <c r="M182"/>
  <c r="S181"/>
  <c r="M181"/>
  <c r="S180"/>
  <c r="M180"/>
  <c r="S179"/>
  <c r="M179"/>
  <c r="S178"/>
  <c r="M178"/>
  <c r="S177"/>
  <c r="M177"/>
  <c r="S176"/>
  <c r="M176"/>
  <c r="S175"/>
  <c r="M175"/>
  <c r="S174"/>
  <c r="M174"/>
  <c r="S173"/>
  <c r="M173"/>
  <c r="S172"/>
  <c r="M172"/>
  <c r="S171"/>
  <c r="M171"/>
  <c r="S170"/>
  <c r="M170"/>
  <c r="S169"/>
  <c r="M169"/>
  <c r="S168"/>
  <c r="M168"/>
  <c r="S167"/>
  <c r="M167"/>
  <c r="S166"/>
  <c r="M166"/>
  <c r="S165"/>
  <c r="M165"/>
  <c r="S164"/>
  <c r="M164"/>
  <c r="S163"/>
  <c r="M163"/>
  <c r="S162"/>
  <c r="M162"/>
  <c r="S161"/>
  <c r="M161"/>
  <c r="S160"/>
  <c r="M160"/>
  <c r="S159"/>
  <c r="M159"/>
  <c r="S158"/>
  <c r="M158"/>
  <c r="S157"/>
  <c r="M157"/>
  <c r="S156"/>
  <c r="M156"/>
  <c r="S155"/>
  <c r="M155"/>
  <c r="S154"/>
  <c r="M154"/>
  <c r="S153"/>
  <c r="M153"/>
  <c r="S152"/>
  <c r="M152"/>
  <c r="S151"/>
  <c r="M151"/>
  <c r="S150"/>
  <c r="M150"/>
  <c r="S149"/>
  <c r="M149"/>
  <c r="S148"/>
  <c r="M148"/>
  <c r="S147"/>
  <c r="M147"/>
  <c r="S146"/>
  <c r="M146"/>
  <c r="S145"/>
  <c r="M145"/>
  <c r="S144"/>
  <c r="M144"/>
  <c r="S143"/>
  <c r="M143"/>
  <c r="S142"/>
  <c r="M142"/>
  <c r="S141"/>
  <c r="M141"/>
  <c r="S140"/>
  <c r="M140"/>
  <c r="S139"/>
  <c r="M139"/>
  <c r="S138"/>
  <c r="M138"/>
  <c r="S137"/>
  <c r="M137"/>
  <c r="S136"/>
  <c r="M136"/>
  <c r="S135"/>
  <c r="M135"/>
  <c r="S134"/>
  <c r="M134"/>
  <c r="S133"/>
  <c r="M133"/>
  <c r="S132"/>
  <c r="M132"/>
  <c r="S131"/>
  <c r="M131"/>
  <c r="S130"/>
  <c r="M130"/>
  <c r="S129"/>
  <c r="M129"/>
  <c r="S128"/>
  <c r="M128"/>
  <c r="S127"/>
  <c r="M127"/>
  <c r="S126"/>
  <c r="M126"/>
  <c r="S125"/>
  <c r="M125"/>
  <c r="S124"/>
  <c r="M124"/>
  <c r="S123"/>
  <c r="M123"/>
  <c r="S122"/>
  <c r="M122"/>
  <c r="S121"/>
  <c r="M121"/>
  <c r="S120"/>
  <c r="M120"/>
  <c r="S119"/>
  <c r="M119"/>
  <c r="S118"/>
  <c r="M118"/>
  <c r="S117"/>
  <c r="M117"/>
  <c r="S116"/>
  <c r="M116"/>
  <c r="S115"/>
  <c r="M115"/>
  <c r="S114"/>
  <c r="M114"/>
  <c r="S113"/>
  <c r="M113"/>
  <c r="S112"/>
  <c r="M112"/>
  <c r="S111"/>
  <c r="M111"/>
  <c r="S110"/>
  <c r="M110"/>
  <c r="S109"/>
  <c r="M109"/>
  <c r="S108"/>
  <c r="M108"/>
  <c r="S107"/>
  <c r="M107"/>
  <c r="S106"/>
  <c r="M106"/>
  <c r="S105"/>
  <c r="M105"/>
  <c r="S104"/>
  <c r="M104"/>
  <c r="S103"/>
  <c r="M103"/>
  <c r="S102"/>
  <c r="M102"/>
  <c r="S101"/>
  <c r="M101"/>
  <c r="S100"/>
  <c r="M100"/>
  <c r="S99"/>
  <c r="M99"/>
  <c r="S98"/>
  <c r="M98"/>
  <c r="S97"/>
  <c r="M97"/>
  <c r="S96"/>
  <c r="M96"/>
  <c r="S95"/>
  <c r="M95"/>
  <c r="S94"/>
  <c r="M94"/>
  <c r="S93"/>
  <c r="M93"/>
  <c r="S92"/>
  <c r="M92"/>
  <c r="S91"/>
  <c r="M91"/>
  <c r="S90"/>
  <c r="M90"/>
  <c r="S89"/>
  <c r="M89"/>
  <c r="S88"/>
  <c r="M88"/>
  <c r="S87"/>
  <c r="M87"/>
  <c r="S86"/>
  <c r="M86"/>
  <c r="S85"/>
  <c r="M85"/>
  <c r="S84"/>
  <c r="M84"/>
  <c r="S83"/>
  <c r="M83"/>
  <c r="S82"/>
  <c r="M82"/>
  <c r="S81"/>
  <c r="M81"/>
  <c r="S80"/>
  <c r="M80"/>
  <c r="S79"/>
  <c r="M79"/>
  <c r="S78"/>
  <c r="M78"/>
  <c r="S77"/>
  <c r="M77"/>
  <c r="S76"/>
  <c r="M76"/>
  <c r="S75"/>
  <c r="M75"/>
  <c r="S74"/>
  <c r="M74"/>
  <c r="S73"/>
  <c r="M73"/>
  <c r="S72"/>
  <c r="M72"/>
  <c r="S71"/>
  <c r="M71"/>
  <c r="S70"/>
  <c r="M70"/>
  <c r="S69"/>
  <c r="M69"/>
  <c r="S68"/>
  <c r="M68"/>
  <c r="S67"/>
  <c r="M67"/>
  <c r="S66"/>
  <c r="M66"/>
  <c r="S65"/>
  <c r="M65"/>
  <c r="S64"/>
  <c r="M64"/>
  <c r="S63"/>
  <c r="M63"/>
  <c r="S62"/>
  <c r="M62"/>
  <c r="S61"/>
  <c r="M61"/>
  <c r="S60"/>
  <c r="M60"/>
  <c r="S59"/>
  <c r="M59"/>
  <c r="S58"/>
  <c r="M58"/>
  <c r="S57"/>
  <c r="M57"/>
  <c r="S56"/>
  <c r="M56"/>
  <c r="S55"/>
  <c r="M55"/>
  <c r="S54"/>
  <c r="M54"/>
  <c r="S53"/>
  <c r="M53"/>
  <c r="S52"/>
  <c r="M52"/>
  <c r="S51"/>
  <c r="M51"/>
  <c r="S50"/>
  <c r="M50"/>
  <c r="S49"/>
  <c r="M49"/>
  <c r="S48"/>
  <c r="M48"/>
  <c r="S47"/>
  <c r="M47"/>
  <c r="S46"/>
  <c r="M46"/>
  <c r="S45"/>
  <c r="M45"/>
  <c r="S44"/>
  <c r="M44"/>
  <c r="S43"/>
  <c r="M43"/>
  <c r="S42"/>
  <c r="M42"/>
  <c r="S41"/>
  <c r="M41"/>
  <c r="S40"/>
  <c r="M40"/>
  <c r="S39"/>
  <c r="M39"/>
  <c r="S38"/>
  <c r="M38"/>
  <c r="S37"/>
  <c r="M37"/>
  <c r="S36"/>
  <c r="M36"/>
  <c r="S35"/>
  <c r="M35"/>
  <c r="S34"/>
  <c r="M34"/>
  <c r="S33"/>
  <c r="M33"/>
  <c r="S32"/>
  <c r="M32"/>
  <c r="S31"/>
  <c r="M31"/>
  <c r="S30"/>
  <c r="M30"/>
  <c r="S29"/>
  <c r="M29"/>
  <c r="S28"/>
  <c r="M28"/>
  <c r="S27"/>
  <c r="M27"/>
  <c r="S26"/>
  <c r="M26"/>
  <c r="S25"/>
  <c r="M25"/>
  <c r="S24"/>
  <c r="M24"/>
  <c r="S23"/>
  <c r="M23"/>
  <c r="S22"/>
  <c r="M22"/>
  <c r="S21"/>
  <c r="M21"/>
  <c r="S20"/>
  <c r="M20"/>
  <c r="S19"/>
  <c r="M19"/>
  <c r="S18"/>
  <c r="M18"/>
  <c r="S17"/>
  <c r="M17"/>
  <c r="S16"/>
  <c r="M16"/>
  <c r="S15"/>
  <c r="M15"/>
  <c r="S14"/>
  <c r="M14"/>
  <c r="S13"/>
  <c r="M13"/>
  <c r="S12"/>
  <c r="M12"/>
  <c r="S11"/>
  <c r="M11"/>
  <c r="S10"/>
  <c r="M10"/>
  <c r="S9"/>
  <c r="M9"/>
  <c r="S8"/>
  <c r="M8"/>
  <c r="S7"/>
  <c r="M7"/>
  <c r="S6"/>
  <c r="M6"/>
  <c r="S5"/>
  <c r="M5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S3"/>
  <c r="M3"/>
  <c r="B31" i="55"/>
  <c r="B29"/>
  <c r="B28"/>
  <c r="B27"/>
  <c r="B26"/>
  <c r="B25"/>
  <c r="B24"/>
  <c r="B23"/>
  <c r="B22"/>
  <c r="H616" i="52"/>
  <c r="C616"/>
  <c r="C615" s="1"/>
  <c r="H615"/>
  <c r="C612"/>
  <c r="C608"/>
  <c r="C607" s="1"/>
  <c r="C606" s="1"/>
  <c r="H607"/>
  <c r="H606"/>
  <c r="C590"/>
  <c r="C584"/>
  <c r="C577"/>
  <c r="C573"/>
  <c r="C569"/>
  <c r="C566"/>
  <c r="C561"/>
  <c r="C555"/>
  <c r="C551"/>
  <c r="C543"/>
  <c r="C536"/>
  <c r="H535"/>
  <c r="H532"/>
  <c r="C532"/>
  <c r="H528"/>
  <c r="C528"/>
  <c r="C518"/>
  <c r="C506"/>
  <c r="C500"/>
  <c r="C493"/>
  <c r="C489"/>
  <c r="C485"/>
  <c r="C482"/>
  <c r="C477"/>
  <c r="C471"/>
  <c r="C467"/>
  <c r="C459"/>
  <c r="C452"/>
  <c r="H451"/>
  <c r="C451"/>
  <c r="H450"/>
  <c r="H449"/>
  <c r="C446"/>
  <c r="C442"/>
  <c r="H441"/>
  <c r="C441"/>
  <c r="C440" s="1"/>
  <c r="H440"/>
  <c r="H437"/>
  <c r="C437"/>
  <c r="C434"/>
  <c r="C428"/>
  <c r="C421"/>
  <c r="C419"/>
  <c r="C418" s="1"/>
  <c r="C412"/>
  <c r="C403"/>
  <c r="C399"/>
  <c r="C394"/>
  <c r="C387"/>
  <c r="C384"/>
  <c r="C381"/>
  <c r="C374" s="1"/>
  <c r="C376"/>
  <c r="H373"/>
  <c r="C367"/>
  <c r="C364"/>
  <c r="C358"/>
  <c r="C353"/>
  <c r="C349"/>
  <c r="C345"/>
  <c r="C340"/>
  <c r="C335"/>
  <c r="C334" s="1"/>
  <c r="C319"/>
  <c r="C312"/>
  <c r="C306"/>
  <c r="C302"/>
  <c r="C299"/>
  <c r="C294"/>
  <c r="C289"/>
  <c r="C285"/>
  <c r="C282"/>
  <c r="C278"/>
  <c r="C272"/>
  <c r="C268"/>
  <c r="C263"/>
  <c r="C258"/>
  <c r="C252"/>
  <c r="C247"/>
  <c r="C243"/>
  <c r="C238"/>
  <c r="C234"/>
  <c r="C230" s="1"/>
  <c r="C229" s="1"/>
  <c r="H229"/>
  <c r="C221"/>
  <c r="C215"/>
  <c r="C205"/>
  <c r="C204" s="1"/>
  <c r="C192"/>
  <c r="C186"/>
  <c r="C153"/>
  <c r="C150"/>
  <c r="C149" s="1"/>
  <c r="H149"/>
  <c r="H148"/>
  <c r="H147"/>
  <c r="H141"/>
  <c r="C141"/>
  <c r="H140"/>
  <c r="C140"/>
  <c r="H137"/>
  <c r="C137"/>
  <c r="H134"/>
  <c r="C134"/>
  <c r="H130"/>
  <c r="C130"/>
  <c r="H129"/>
  <c r="C129"/>
  <c r="H123"/>
  <c r="C123"/>
  <c r="H116"/>
  <c r="C116"/>
  <c r="C115" s="1"/>
  <c r="C114" s="1"/>
  <c r="H115"/>
  <c r="H114"/>
  <c r="H97"/>
  <c r="C97"/>
  <c r="H68"/>
  <c r="C68"/>
  <c r="C67" s="1"/>
  <c r="H67"/>
  <c r="H61"/>
  <c r="C61"/>
  <c r="H38"/>
  <c r="C38"/>
  <c r="H11"/>
  <c r="C11"/>
  <c r="H4"/>
  <c r="C4"/>
  <c r="H3"/>
  <c r="C3"/>
  <c r="C2" s="1"/>
  <c r="F1" s="1"/>
  <c r="H1" s="1"/>
  <c r="H2"/>
  <c r="H616" i="51"/>
  <c r="C616"/>
  <c r="C615" s="1"/>
  <c r="H615"/>
  <c r="C612"/>
  <c r="C608"/>
  <c r="C607" s="1"/>
  <c r="C606" s="1"/>
  <c r="H607"/>
  <c r="H606"/>
  <c r="C590"/>
  <c r="C584"/>
  <c r="C577"/>
  <c r="C573"/>
  <c r="C569"/>
  <c r="C566"/>
  <c r="C561"/>
  <c r="C555"/>
  <c r="C551"/>
  <c r="C543"/>
  <c r="C536"/>
  <c r="H535"/>
  <c r="H532"/>
  <c r="C532"/>
  <c r="H528"/>
  <c r="C528"/>
  <c r="C518"/>
  <c r="C506"/>
  <c r="C500"/>
  <c r="C493"/>
  <c r="C489"/>
  <c r="C485"/>
  <c r="C482"/>
  <c r="C477"/>
  <c r="C471"/>
  <c r="C467"/>
  <c r="C459"/>
  <c r="C452"/>
  <c r="H451"/>
  <c r="C451"/>
  <c r="H450"/>
  <c r="H449"/>
  <c r="C446"/>
  <c r="C442"/>
  <c r="H441"/>
  <c r="C441"/>
  <c r="C440" s="1"/>
  <c r="H440"/>
  <c r="H437"/>
  <c r="C437"/>
  <c r="C434"/>
  <c r="C428"/>
  <c r="C421"/>
  <c r="C419"/>
  <c r="C418" s="1"/>
  <c r="C412"/>
  <c r="C403"/>
  <c r="C399"/>
  <c r="C394"/>
  <c r="C387"/>
  <c r="C384"/>
  <c r="C381"/>
  <c r="C374" s="1"/>
  <c r="C376"/>
  <c r="H373"/>
  <c r="C367"/>
  <c r="C364"/>
  <c r="C358"/>
  <c r="C353"/>
  <c r="C349"/>
  <c r="C345"/>
  <c r="C340"/>
  <c r="C335"/>
  <c r="C334" s="1"/>
  <c r="C319"/>
  <c r="C312"/>
  <c r="C306"/>
  <c r="C302"/>
  <c r="C299"/>
  <c r="C294"/>
  <c r="C289"/>
  <c r="C285"/>
  <c r="C282"/>
  <c r="C278"/>
  <c r="C272"/>
  <c r="C268"/>
  <c r="C263"/>
  <c r="C258"/>
  <c r="C252"/>
  <c r="C247"/>
  <c r="C243"/>
  <c r="C238"/>
  <c r="C234"/>
  <c r="C230" s="1"/>
  <c r="H229"/>
  <c r="C221"/>
  <c r="C218"/>
  <c r="C215"/>
  <c r="C204" s="1"/>
  <c r="C205"/>
  <c r="C192"/>
  <c r="C186"/>
  <c r="C153" s="1"/>
  <c r="C150"/>
  <c r="H149"/>
  <c r="H148"/>
  <c r="H147"/>
  <c r="H141"/>
  <c r="C141"/>
  <c r="C140" s="1"/>
  <c r="H140"/>
  <c r="H137"/>
  <c r="C137"/>
  <c r="H134"/>
  <c r="C134"/>
  <c r="H130"/>
  <c r="C130"/>
  <c r="C129" s="1"/>
  <c r="H129"/>
  <c r="H123"/>
  <c r="C123"/>
  <c r="H116"/>
  <c r="C116"/>
  <c r="H115"/>
  <c r="C115"/>
  <c r="H114"/>
  <c r="H97"/>
  <c r="C97"/>
  <c r="H68"/>
  <c r="C68"/>
  <c r="C67" s="1"/>
  <c r="H67"/>
  <c r="H61"/>
  <c r="C61"/>
  <c r="H38"/>
  <c r="C38"/>
  <c r="H11"/>
  <c r="C11"/>
  <c r="H4"/>
  <c r="C4"/>
  <c r="C3" s="1"/>
  <c r="C2" s="1"/>
  <c r="H3"/>
  <c r="H2"/>
  <c r="H616" i="50"/>
  <c r="C616"/>
  <c r="C615" s="1"/>
  <c r="H615"/>
  <c r="C612"/>
  <c r="C608"/>
  <c r="C607" s="1"/>
  <c r="C606" s="1"/>
  <c r="H607"/>
  <c r="H606"/>
  <c r="C590"/>
  <c r="C584"/>
  <c r="C577"/>
  <c r="C573"/>
  <c r="C569"/>
  <c r="C566"/>
  <c r="C561"/>
  <c r="C555"/>
  <c r="C551"/>
  <c r="C543"/>
  <c r="C536"/>
  <c r="H535"/>
  <c r="H532"/>
  <c r="C532"/>
  <c r="H528"/>
  <c r="C528"/>
  <c r="C518"/>
  <c r="C506"/>
  <c r="C500"/>
  <c r="C493"/>
  <c r="C489"/>
  <c r="C485"/>
  <c r="C482"/>
  <c r="C477"/>
  <c r="C471"/>
  <c r="C467"/>
  <c r="C459"/>
  <c r="C452"/>
  <c r="H451"/>
  <c r="C451"/>
  <c r="H450"/>
  <c r="H449"/>
  <c r="C446"/>
  <c r="C442"/>
  <c r="H441"/>
  <c r="C441"/>
  <c r="C440" s="1"/>
  <c r="H440"/>
  <c r="H437"/>
  <c r="C437"/>
  <c r="C434"/>
  <c r="C428"/>
  <c r="C421"/>
  <c r="C419"/>
  <c r="C418" s="1"/>
  <c r="C412"/>
  <c r="C403"/>
  <c r="C399"/>
  <c r="C394"/>
  <c r="C387"/>
  <c r="C384"/>
  <c r="C381"/>
  <c r="C374" s="1"/>
  <c r="C376"/>
  <c r="H373"/>
  <c r="C367"/>
  <c r="C364"/>
  <c r="C358"/>
  <c r="C353"/>
  <c r="C349"/>
  <c r="C345"/>
  <c r="C340"/>
  <c r="C335"/>
  <c r="C334" s="1"/>
  <c r="C319"/>
  <c r="C312"/>
  <c r="C306"/>
  <c r="C302"/>
  <c r="C299"/>
  <c r="C294"/>
  <c r="C289"/>
  <c r="C285"/>
  <c r="C282"/>
  <c r="C278"/>
  <c r="C272"/>
  <c r="C268"/>
  <c r="C263"/>
  <c r="C258"/>
  <c r="C252"/>
  <c r="C247"/>
  <c r="C243"/>
  <c r="C238"/>
  <c r="C234"/>
  <c r="C230" s="1"/>
  <c r="C229" s="1"/>
  <c r="H229"/>
  <c r="C215"/>
  <c r="C204" s="1"/>
  <c r="C192"/>
  <c r="C153" s="1"/>
  <c r="C186"/>
  <c r="C150"/>
  <c r="H149"/>
  <c r="H148"/>
  <c r="H147"/>
  <c r="H141"/>
  <c r="C141"/>
  <c r="C140" s="1"/>
  <c r="H140"/>
  <c r="H137"/>
  <c r="C137"/>
  <c r="H134"/>
  <c r="C134"/>
  <c r="H130"/>
  <c r="C130"/>
  <c r="C129" s="1"/>
  <c r="H129"/>
  <c r="H123"/>
  <c r="C123"/>
  <c r="H116"/>
  <c r="C116"/>
  <c r="H115"/>
  <c r="C115"/>
  <c r="H114"/>
  <c r="H97"/>
  <c r="C97"/>
  <c r="H68"/>
  <c r="C68"/>
  <c r="C67" s="1"/>
  <c r="H67"/>
  <c r="H61"/>
  <c r="C61"/>
  <c r="H38"/>
  <c r="C38"/>
  <c r="H11"/>
  <c r="C11"/>
  <c r="H4"/>
  <c r="C4"/>
  <c r="H3"/>
  <c r="C3"/>
  <c r="H2"/>
  <c r="E600" i="59" l="1"/>
  <c r="C560"/>
  <c r="D570"/>
  <c r="E563"/>
  <c r="D562"/>
  <c r="D552"/>
  <c r="D551" s="1"/>
  <c r="E539"/>
  <c r="C484"/>
  <c r="C483" s="1"/>
  <c r="D429"/>
  <c r="E429"/>
  <c r="E422"/>
  <c r="D388"/>
  <c r="E382"/>
  <c r="D378"/>
  <c r="E362"/>
  <c r="E260"/>
  <c r="D126"/>
  <c r="D116" s="1"/>
  <c r="D115" s="1"/>
  <c r="C114"/>
  <c r="E38"/>
  <c r="E11"/>
  <c r="E4"/>
  <c r="E68"/>
  <c r="E97"/>
  <c r="E126"/>
  <c r="E116" s="1"/>
  <c r="E115" s="1"/>
  <c r="E140"/>
  <c r="E135" s="1"/>
  <c r="E160"/>
  <c r="D152"/>
  <c r="E174"/>
  <c r="E170" s="1"/>
  <c r="E188"/>
  <c r="E207"/>
  <c r="E203" s="1"/>
  <c r="E228"/>
  <c r="E239"/>
  <c r="E238" s="1"/>
  <c r="E244"/>
  <c r="E243" s="1"/>
  <c r="E298"/>
  <c r="E305"/>
  <c r="E153"/>
  <c r="E152" s="1"/>
  <c r="E216"/>
  <c r="E215" s="1"/>
  <c r="E263"/>
  <c r="E259" s="1"/>
  <c r="D4"/>
  <c r="D11"/>
  <c r="D38"/>
  <c r="D61"/>
  <c r="D68"/>
  <c r="D97"/>
  <c r="D315"/>
  <c r="D328"/>
  <c r="C340"/>
  <c r="C339" s="1"/>
  <c r="D348"/>
  <c r="E357"/>
  <c r="D368"/>
  <c r="E378"/>
  <c r="E388"/>
  <c r="E395"/>
  <c r="E404"/>
  <c r="D412"/>
  <c r="D422"/>
  <c r="E450"/>
  <c r="D459"/>
  <c r="D444" s="1"/>
  <c r="D468"/>
  <c r="D477"/>
  <c r="E486"/>
  <c r="E484" s="1"/>
  <c r="D494"/>
  <c r="D484" s="1"/>
  <c r="D483" s="1"/>
  <c r="E504"/>
  <c r="E532"/>
  <c r="E557"/>
  <c r="E552" s="1"/>
  <c r="E551" s="1"/>
  <c r="E570"/>
  <c r="E562" s="1"/>
  <c r="E582"/>
  <c r="E593"/>
  <c r="E639"/>
  <c r="E654"/>
  <c r="E666"/>
  <c r="E677"/>
  <c r="E444"/>
  <c r="E529"/>
  <c r="E727"/>
  <c r="E726" s="1"/>
  <c r="E769"/>
  <c r="E768" s="1"/>
  <c r="D548"/>
  <c r="D639"/>
  <c r="D643"/>
  <c r="C2" i="50"/>
  <c r="C373" i="52"/>
  <c r="C148" s="1"/>
  <c r="C147" s="1"/>
  <c r="C535"/>
  <c r="C450" s="1"/>
  <c r="C449" s="1"/>
  <c r="C602"/>
  <c r="C149" i="51"/>
  <c r="C373"/>
  <c r="C114"/>
  <c r="C229"/>
  <c r="F1"/>
  <c r="H1" s="1"/>
  <c r="C602"/>
  <c r="C535" s="1"/>
  <c r="C450" s="1"/>
  <c r="C449" s="1"/>
  <c r="C373" i="50"/>
  <c r="C114"/>
  <c r="C149"/>
  <c r="C602"/>
  <c r="C535" s="1"/>
  <c r="C450" s="1"/>
  <c r="C449" s="1"/>
  <c r="D561" i="59" l="1"/>
  <c r="D560" s="1"/>
  <c r="C258"/>
  <c r="C257" s="1"/>
  <c r="D340"/>
  <c r="D339" s="1"/>
  <c r="E340"/>
  <c r="E339" s="1"/>
  <c r="D67"/>
  <c r="E67"/>
  <c r="E2"/>
  <c r="E3"/>
  <c r="E178"/>
  <c r="E177" s="1"/>
  <c r="E114"/>
  <c r="E483"/>
  <c r="D314"/>
  <c r="D259" s="1"/>
  <c r="D3"/>
  <c r="D114"/>
  <c r="E646"/>
  <c r="E561" s="1"/>
  <c r="E560" s="1"/>
  <c r="F1" i="50"/>
  <c r="H1" s="1"/>
  <c r="C148"/>
  <c r="C147" s="1"/>
  <c r="F146" s="1"/>
  <c r="H146" s="1"/>
  <c r="F146" i="52"/>
  <c r="H146" s="1"/>
  <c r="C148" i="51"/>
  <c r="C147" s="1"/>
  <c r="F146" s="1"/>
  <c r="H146" s="1"/>
  <c r="E258" i="59" l="1"/>
  <c r="E257" s="1"/>
  <c r="D258"/>
  <c r="D257" s="1"/>
  <c r="D2"/>
  <c r="C7" i="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6"/>
  <c r="C74" i="34"/>
  <c r="C73" s="1"/>
  <c r="C72" s="1"/>
  <c r="C71" s="1"/>
  <c r="C70" s="1"/>
  <c r="C69" s="1"/>
  <c r="C68" s="1"/>
  <c r="C67" s="1"/>
  <c r="C66" s="1"/>
  <c r="C65" s="1"/>
  <c r="C64" s="1"/>
  <c r="C63" s="1"/>
  <c r="C62" s="1"/>
  <c r="C61" s="1"/>
  <c r="C60" s="1"/>
  <c r="C59" s="1"/>
  <c r="C58" s="1"/>
  <c r="C57" s="1"/>
  <c r="C56" s="1"/>
  <c r="C55" s="1"/>
  <c r="C54" s="1"/>
  <c r="C53" s="1"/>
  <c r="C52" s="1"/>
  <c r="C51" s="1"/>
  <c r="C50" s="1"/>
  <c r="C49" s="1"/>
  <c r="C48" s="1"/>
  <c r="C47" s="1"/>
  <c r="C46" s="1"/>
  <c r="C45" s="1"/>
  <c r="C44" s="1"/>
  <c r="C43" s="1"/>
  <c r="C42" s="1"/>
  <c r="C41" s="1"/>
  <c r="C40" s="1"/>
  <c r="C39" s="1"/>
  <c r="C38" s="1"/>
  <c r="C37" s="1"/>
  <c r="C36" s="1"/>
  <c r="C35" s="1"/>
  <c r="C34" s="1"/>
  <c r="C33" s="1"/>
  <c r="C32" s="1"/>
  <c r="C31" s="1"/>
  <c r="C30" s="1"/>
  <c r="C29" s="1"/>
  <c r="C28" s="1"/>
  <c r="C27" s="1"/>
  <c r="C26" s="1"/>
  <c r="C25" s="1"/>
  <c r="C24" s="1"/>
  <c r="C23" s="1"/>
  <c r="C22" s="1"/>
  <c r="C21" s="1"/>
  <c r="C20" s="1"/>
  <c r="C19" s="1"/>
  <c r="C18" s="1"/>
  <c r="C17" s="1"/>
  <c r="C16" s="1"/>
  <c r="C15" s="1"/>
  <c r="C14" s="1"/>
  <c r="C13" s="1"/>
  <c r="C12" s="1"/>
  <c r="C11" s="1"/>
  <c r="C10" s="1"/>
  <c r="C7"/>
  <c r="C8"/>
  <c r="C9"/>
  <c r="C6"/>
  <c r="D779" i="49"/>
  <c r="D778" s="1"/>
  <c r="C778"/>
  <c r="D777"/>
  <c r="E777" s="1"/>
  <c r="D776"/>
  <c r="E776" s="1"/>
  <c r="D775"/>
  <c r="E775" s="1"/>
  <c r="D774"/>
  <c r="E774" s="1"/>
  <c r="C773"/>
  <c r="C772" s="1"/>
  <c r="D771"/>
  <c r="E771" s="1"/>
  <c r="D770"/>
  <c r="E770" s="1"/>
  <c r="C769"/>
  <c r="C768" s="1"/>
  <c r="D767"/>
  <c r="E767" s="1"/>
  <c r="E766" s="1"/>
  <c r="C766"/>
  <c r="D765"/>
  <c r="E765" s="1"/>
  <c r="D764"/>
  <c r="E764" s="1"/>
  <c r="D763"/>
  <c r="E763" s="1"/>
  <c r="D762"/>
  <c r="D761" s="1"/>
  <c r="C762"/>
  <c r="C761"/>
  <c r="D760"/>
  <c r="E760" s="1"/>
  <c r="D759"/>
  <c r="E759" s="1"/>
  <c r="D758"/>
  <c r="E758" s="1"/>
  <c r="C757"/>
  <c r="C756" s="1"/>
  <c r="D755"/>
  <c r="E755" s="1"/>
  <c r="D754"/>
  <c r="E754" s="1"/>
  <c r="D753"/>
  <c r="E753" s="1"/>
  <c r="C752"/>
  <c r="C751"/>
  <c r="D750"/>
  <c r="E750" s="1"/>
  <c r="D749"/>
  <c r="E749" s="1"/>
  <c r="D748"/>
  <c r="E748" s="1"/>
  <c r="E747" s="1"/>
  <c r="D747"/>
  <c r="C747"/>
  <c r="D746"/>
  <c r="E746" s="1"/>
  <c r="E745" s="1"/>
  <c r="E744" s="1"/>
  <c r="C745"/>
  <c r="C744"/>
  <c r="D743"/>
  <c r="E743" s="1"/>
  <c r="E742" s="1"/>
  <c r="D742"/>
  <c r="C742"/>
  <c r="D741"/>
  <c r="D740" s="1"/>
  <c r="C740"/>
  <c r="D739"/>
  <c r="E739" s="1"/>
  <c r="D738"/>
  <c r="E738" s="1"/>
  <c r="D737"/>
  <c r="E737" s="1"/>
  <c r="D736"/>
  <c r="E736" s="1"/>
  <c r="D735"/>
  <c r="C735"/>
  <c r="D734"/>
  <c r="C734"/>
  <c r="E733"/>
  <c r="D733"/>
  <c r="E732"/>
  <c r="E731" s="1"/>
  <c r="D732"/>
  <c r="D731" s="1"/>
  <c r="C732"/>
  <c r="C731"/>
  <c r="D730"/>
  <c r="E730" s="1"/>
  <c r="D729"/>
  <c r="E729" s="1"/>
  <c r="E728" s="1"/>
  <c r="C728"/>
  <c r="J727"/>
  <c r="J726"/>
  <c r="D725"/>
  <c r="E725" s="1"/>
  <c r="D724"/>
  <c r="C723"/>
  <c r="D722"/>
  <c r="E722" s="1"/>
  <c r="D721"/>
  <c r="E721" s="1"/>
  <c r="D720"/>
  <c r="E720" s="1"/>
  <c r="C719"/>
  <c r="C718" s="1"/>
  <c r="C717" s="1"/>
  <c r="J718"/>
  <c r="J717"/>
  <c r="D716"/>
  <c r="E716" s="1"/>
  <c r="D715"/>
  <c r="E715" s="1"/>
  <c r="D714"/>
  <c r="E714" s="1"/>
  <c r="D713"/>
  <c r="E713" s="1"/>
  <c r="E712"/>
  <c r="D712"/>
  <c r="E711"/>
  <c r="D711"/>
  <c r="E710"/>
  <c r="D710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E701" s="1"/>
  <c r="C701"/>
  <c r="D700"/>
  <c r="E700" s="1"/>
  <c r="D699"/>
  <c r="E699" s="1"/>
  <c r="D698"/>
  <c r="E698" s="1"/>
  <c r="D697"/>
  <c r="E697" s="1"/>
  <c r="D696"/>
  <c r="E696" s="1"/>
  <c r="D695"/>
  <c r="C695"/>
  <c r="D694"/>
  <c r="E694" s="1"/>
  <c r="D693"/>
  <c r="E693" s="1"/>
  <c r="D692"/>
  <c r="E692" s="1"/>
  <c r="E691"/>
  <c r="D691"/>
  <c r="E690"/>
  <c r="D690"/>
  <c r="E689"/>
  <c r="D689"/>
  <c r="D688"/>
  <c r="C688"/>
  <c r="D687"/>
  <c r="E687" s="1"/>
  <c r="D686"/>
  <c r="E686" s="1"/>
  <c r="D685"/>
  <c r="E685" s="1"/>
  <c r="C684"/>
  <c r="D683"/>
  <c r="E683" s="1"/>
  <c r="D682"/>
  <c r="E682" s="1"/>
  <c r="D681"/>
  <c r="E681" s="1"/>
  <c r="D680"/>
  <c r="C680"/>
  <c r="D679"/>
  <c r="E679" s="1"/>
  <c r="D678"/>
  <c r="E678" s="1"/>
  <c r="D677"/>
  <c r="C677"/>
  <c r="E676"/>
  <c r="D676"/>
  <c r="E675"/>
  <c r="D675"/>
  <c r="E674"/>
  <c r="D674"/>
  <c r="E673"/>
  <c r="E672" s="1"/>
  <c r="D673"/>
  <c r="D672"/>
  <c r="C672"/>
  <c r="D671"/>
  <c r="E671" s="1"/>
  <c r="D670"/>
  <c r="E670" s="1"/>
  <c r="D669"/>
  <c r="E669" s="1"/>
  <c r="D668"/>
  <c r="E668" s="1"/>
  <c r="D667"/>
  <c r="E667" s="1"/>
  <c r="E666" s="1"/>
  <c r="C666"/>
  <c r="D665"/>
  <c r="E665" s="1"/>
  <c r="D664"/>
  <c r="E664" s="1"/>
  <c r="D663"/>
  <c r="D662" s="1"/>
  <c r="C662"/>
  <c r="D661"/>
  <c r="E661" s="1"/>
  <c r="D660"/>
  <c r="E660" s="1"/>
  <c r="D659"/>
  <c r="E659" s="1"/>
  <c r="D658"/>
  <c r="E658" s="1"/>
  <c r="D657"/>
  <c r="E657" s="1"/>
  <c r="D656"/>
  <c r="E656" s="1"/>
  <c r="D655"/>
  <c r="E655" s="1"/>
  <c r="C654"/>
  <c r="D653"/>
  <c r="E653" s="1"/>
  <c r="D652"/>
  <c r="E652" s="1"/>
  <c r="D651"/>
  <c r="E651" s="1"/>
  <c r="E650"/>
  <c r="D650"/>
  <c r="D649"/>
  <c r="E649" s="1"/>
  <c r="D648"/>
  <c r="D647" s="1"/>
  <c r="C647"/>
  <c r="C646" s="1"/>
  <c r="J646"/>
  <c r="E645"/>
  <c r="D645"/>
  <c r="D644"/>
  <c r="E644" s="1"/>
  <c r="E643" s="1"/>
  <c r="J643"/>
  <c r="D643"/>
  <c r="C643"/>
  <c r="E642"/>
  <c r="D642"/>
  <c r="E641"/>
  <c r="D641"/>
  <c r="E640"/>
  <c r="E639" s="1"/>
  <c r="D640"/>
  <c r="D639" s="1"/>
  <c r="J639"/>
  <c r="C639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D629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E617" s="1"/>
  <c r="C617"/>
  <c r="D616"/>
  <c r="E616" s="1"/>
  <c r="D615"/>
  <c r="E615" s="1"/>
  <c r="D614"/>
  <c r="E614" s="1"/>
  <c r="D613"/>
  <c r="E613" s="1"/>
  <c r="D612"/>
  <c r="E612" s="1"/>
  <c r="C611"/>
  <c r="D610"/>
  <c r="E610" s="1"/>
  <c r="D609"/>
  <c r="E609" s="1"/>
  <c r="D608"/>
  <c r="E608" s="1"/>
  <c r="D607"/>
  <c r="E607" s="1"/>
  <c r="D606"/>
  <c r="E606" s="1"/>
  <c r="D605"/>
  <c r="D604" s="1"/>
  <c r="C604"/>
  <c r="D603"/>
  <c r="E603" s="1"/>
  <c r="D602"/>
  <c r="E602" s="1"/>
  <c r="D601"/>
  <c r="E601" s="1"/>
  <c r="D600"/>
  <c r="C600"/>
  <c r="D599"/>
  <c r="E599" s="1"/>
  <c r="D598"/>
  <c r="E598" s="1"/>
  <c r="D597"/>
  <c r="E597" s="1"/>
  <c r="C596"/>
  <c r="D595"/>
  <c r="E595" s="1"/>
  <c r="D594"/>
  <c r="D593" s="1"/>
  <c r="C593"/>
  <c r="D592"/>
  <c r="E592" s="1"/>
  <c r="E591"/>
  <c r="D591"/>
  <c r="E590"/>
  <c r="D590"/>
  <c r="E589"/>
  <c r="D589"/>
  <c r="D588" s="1"/>
  <c r="C588"/>
  <c r="D587"/>
  <c r="E587" s="1"/>
  <c r="D586"/>
  <c r="E586" s="1"/>
  <c r="D585"/>
  <c r="E585" s="1"/>
  <c r="D584"/>
  <c r="E584" s="1"/>
  <c r="D583"/>
  <c r="E583" s="1"/>
  <c r="C582"/>
  <c r="D581"/>
  <c r="E581" s="1"/>
  <c r="D580"/>
  <c r="E580" s="1"/>
  <c r="D579"/>
  <c r="E579" s="1"/>
  <c r="D578"/>
  <c r="C578"/>
  <c r="D577"/>
  <c r="E577" s="1"/>
  <c r="D576"/>
  <c r="E576" s="1"/>
  <c r="D575"/>
  <c r="E575" s="1"/>
  <c r="D574"/>
  <c r="E574" s="1"/>
  <c r="D573"/>
  <c r="E573" s="1"/>
  <c r="E572"/>
  <c r="D572"/>
  <c r="E571"/>
  <c r="D571"/>
  <c r="C570"/>
  <c r="D569"/>
  <c r="E569" s="1"/>
  <c r="D568"/>
  <c r="E568" s="1"/>
  <c r="D567"/>
  <c r="E567" s="1"/>
  <c r="D566"/>
  <c r="E566" s="1"/>
  <c r="D565"/>
  <c r="E565" s="1"/>
  <c r="D564"/>
  <c r="E564" s="1"/>
  <c r="C563"/>
  <c r="C562" s="1"/>
  <c r="C561" s="1"/>
  <c r="J562"/>
  <c r="J561"/>
  <c r="J560"/>
  <c r="E559"/>
  <c r="D559"/>
  <c r="D558"/>
  <c r="E558" s="1"/>
  <c r="E557" s="1"/>
  <c r="C557"/>
  <c r="E556"/>
  <c r="D556"/>
  <c r="E555"/>
  <c r="D555"/>
  <c r="E554"/>
  <c r="D554"/>
  <c r="D553" s="1"/>
  <c r="C553"/>
  <c r="C552" s="1"/>
  <c r="C551" s="1"/>
  <c r="J552"/>
  <c r="J551"/>
  <c r="D550"/>
  <c r="E550" s="1"/>
  <c r="D549"/>
  <c r="E549" s="1"/>
  <c r="J548"/>
  <c r="C548"/>
  <c r="D547"/>
  <c r="D545" s="1"/>
  <c r="D539" s="1"/>
  <c r="D546"/>
  <c r="E546" s="1"/>
  <c r="C545"/>
  <c r="D544"/>
  <c r="E544" s="1"/>
  <c r="D543"/>
  <c r="E543" s="1"/>
  <c r="D542"/>
  <c r="E542" s="1"/>
  <c r="D541"/>
  <c r="E541" s="1"/>
  <c r="E540"/>
  <c r="D540"/>
  <c r="C539"/>
  <c r="D538"/>
  <c r="E538" s="1"/>
  <c r="D537"/>
  <c r="E537" s="1"/>
  <c r="D536"/>
  <c r="E536" s="1"/>
  <c r="D535"/>
  <c r="E535" s="1"/>
  <c r="D534"/>
  <c r="E534" s="1"/>
  <c r="D533"/>
  <c r="E533" s="1"/>
  <c r="D532"/>
  <c r="C532"/>
  <c r="D531"/>
  <c r="E531" s="1"/>
  <c r="E530" s="1"/>
  <c r="C530"/>
  <c r="C529"/>
  <c r="D528"/>
  <c r="E528" s="1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E506" s="1"/>
  <c r="D505"/>
  <c r="E505" s="1"/>
  <c r="E504" s="1"/>
  <c r="C504"/>
  <c r="D503"/>
  <c r="E503" s="1"/>
  <c r="D502"/>
  <c r="E502" s="1"/>
  <c r="D501"/>
  <c r="E501" s="1"/>
  <c r="D500"/>
  <c r="E500" s="1"/>
  <c r="D499"/>
  <c r="E499" s="1"/>
  <c r="D498"/>
  <c r="E498" s="1"/>
  <c r="E497" s="1"/>
  <c r="C497"/>
  <c r="D496"/>
  <c r="E496" s="1"/>
  <c r="D495"/>
  <c r="E495" s="1"/>
  <c r="C494"/>
  <c r="D493"/>
  <c r="E493" s="1"/>
  <c r="D492"/>
  <c r="E492" s="1"/>
  <c r="C491"/>
  <c r="D490"/>
  <c r="E490" s="1"/>
  <c r="D489"/>
  <c r="E489" s="1"/>
  <c r="D488"/>
  <c r="E488" s="1"/>
  <c r="E487"/>
  <c r="E486" s="1"/>
  <c r="D487"/>
  <c r="D486"/>
  <c r="C486"/>
  <c r="C484" s="1"/>
  <c r="C483" s="1"/>
  <c r="D485"/>
  <c r="E485" s="1"/>
  <c r="J483"/>
  <c r="D481"/>
  <c r="E481" s="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D470"/>
  <c r="E470" s="1"/>
  <c r="D469"/>
  <c r="E469" s="1"/>
  <c r="E468" s="1"/>
  <c r="C468"/>
  <c r="D467"/>
  <c r="E467" s="1"/>
  <c r="D466"/>
  <c r="E466" s="1"/>
  <c r="E465"/>
  <c r="D465"/>
  <c r="E464"/>
  <c r="E463" s="1"/>
  <c r="D464"/>
  <c r="D463"/>
  <c r="C463"/>
  <c r="D462"/>
  <c r="E462" s="1"/>
  <c r="D461"/>
  <c r="E461" s="1"/>
  <c r="D460"/>
  <c r="E460" s="1"/>
  <c r="E459" s="1"/>
  <c r="C459"/>
  <c r="D458"/>
  <c r="E458" s="1"/>
  <c r="D457"/>
  <c r="E457" s="1"/>
  <c r="D456"/>
  <c r="E456" s="1"/>
  <c r="C455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D445" s="1"/>
  <c r="C445"/>
  <c r="E443"/>
  <c r="D443"/>
  <c r="E442"/>
  <c r="D442"/>
  <c r="E441"/>
  <c r="D44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9" s="1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E419"/>
  <c r="D419"/>
  <c r="E418"/>
  <c r="D418"/>
  <c r="E417"/>
  <c r="E416" s="1"/>
  <c r="D417"/>
  <c r="D416" s="1"/>
  <c r="C416"/>
  <c r="D415"/>
  <c r="E415" s="1"/>
  <c r="D414"/>
  <c r="E414" s="1"/>
  <c r="D413"/>
  <c r="E413" s="1"/>
  <c r="D412"/>
  <c r="C412"/>
  <c r="E411"/>
  <c r="D411"/>
  <c r="E410"/>
  <c r="E409" s="1"/>
  <c r="D410"/>
  <c r="D409"/>
  <c r="C409"/>
  <c r="D408"/>
  <c r="E408" s="1"/>
  <c r="D407"/>
  <c r="E407" s="1"/>
  <c r="D406"/>
  <c r="E406" s="1"/>
  <c r="D405"/>
  <c r="E405" s="1"/>
  <c r="C404"/>
  <c r="D403"/>
  <c r="E403" s="1"/>
  <c r="E402"/>
  <c r="D402"/>
  <c r="D401"/>
  <c r="E401" s="1"/>
  <c r="D400"/>
  <c r="E400" s="1"/>
  <c r="C399"/>
  <c r="D398"/>
  <c r="E398" s="1"/>
  <c r="D397"/>
  <c r="E397" s="1"/>
  <c r="D396"/>
  <c r="E396" s="1"/>
  <c r="C395"/>
  <c r="D394"/>
  <c r="E394" s="1"/>
  <c r="D393"/>
  <c r="E393" s="1"/>
  <c r="C392"/>
  <c r="D391"/>
  <c r="E391" s="1"/>
  <c r="D390"/>
  <c r="E390" s="1"/>
  <c r="D389"/>
  <c r="E389" s="1"/>
  <c r="D388"/>
  <c r="C388"/>
  <c r="D387"/>
  <c r="E387" s="1"/>
  <c r="D386"/>
  <c r="E386" s="1"/>
  <c r="D385"/>
  <c r="E385" s="1"/>
  <c r="D384"/>
  <c r="E384" s="1"/>
  <c r="D383"/>
  <c r="E383" s="1"/>
  <c r="E382" s="1"/>
  <c r="C382"/>
  <c r="D381"/>
  <c r="E381" s="1"/>
  <c r="E380"/>
  <c r="D380"/>
  <c r="D379"/>
  <c r="E379" s="1"/>
  <c r="C378"/>
  <c r="D377"/>
  <c r="E377" s="1"/>
  <c r="E376"/>
  <c r="D376"/>
  <c r="D375"/>
  <c r="E375" s="1"/>
  <c r="D374"/>
  <c r="D373" s="1"/>
  <c r="C373"/>
  <c r="D372"/>
  <c r="E372" s="1"/>
  <c r="D371"/>
  <c r="E371" s="1"/>
  <c r="D370"/>
  <c r="E370" s="1"/>
  <c r="D369"/>
  <c r="E369" s="1"/>
  <c r="E368" s="1"/>
  <c r="C368"/>
  <c r="E367"/>
  <c r="D367"/>
  <c r="D366"/>
  <c r="E366" s="1"/>
  <c r="D365"/>
  <c r="E365" s="1"/>
  <c r="D364"/>
  <c r="E364" s="1"/>
  <c r="E363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E354" s="1"/>
  <c r="D353"/>
  <c r="C353"/>
  <c r="D352"/>
  <c r="E352" s="1"/>
  <c r="D351"/>
  <c r="E351" s="1"/>
  <c r="D350"/>
  <c r="E350" s="1"/>
  <c r="D349"/>
  <c r="E349" s="1"/>
  <c r="C348"/>
  <c r="C340" s="1"/>
  <c r="D347"/>
  <c r="E347" s="1"/>
  <c r="D346"/>
  <c r="E346" s="1"/>
  <c r="D345"/>
  <c r="E345" s="1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E332" s="1"/>
  <c r="C331"/>
  <c r="D330"/>
  <c r="E330" s="1"/>
  <c r="E329"/>
  <c r="D329"/>
  <c r="D328" s="1"/>
  <c r="C328"/>
  <c r="D327"/>
  <c r="E327" s="1"/>
  <c r="D326"/>
  <c r="D325" s="1"/>
  <c r="C325"/>
  <c r="E324"/>
  <c r="D324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5" s="1"/>
  <c r="C315"/>
  <c r="E313"/>
  <c r="D313"/>
  <c r="E312"/>
  <c r="D312"/>
  <c r="E311"/>
  <c r="D311"/>
  <c r="E310"/>
  <c r="D310"/>
  <c r="E309"/>
  <c r="D309"/>
  <c r="E308"/>
  <c r="D308"/>
  <c r="C308"/>
  <c r="D307"/>
  <c r="E307" s="1"/>
  <c r="D306"/>
  <c r="E306" s="1"/>
  <c r="E305" s="1"/>
  <c r="C305"/>
  <c r="D304"/>
  <c r="E304" s="1"/>
  <c r="D303"/>
  <c r="E303" s="1"/>
  <c r="E302" s="1"/>
  <c r="D302"/>
  <c r="C302"/>
  <c r="D301"/>
  <c r="E301" s="1"/>
  <c r="D300"/>
  <c r="E300" s="1"/>
  <c r="D299"/>
  <c r="E299" s="1"/>
  <c r="E298" s="1"/>
  <c r="C298"/>
  <c r="D297"/>
  <c r="E297" s="1"/>
  <c r="E296" s="1"/>
  <c r="D296"/>
  <c r="C296"/>
  <c r="D295"/>
  <c r="E295" s="1"/>
  <c r="D294"/>
  <c r="E294" s="1"/>
  <c r="D293"/>
  <c r="E293" s="1"/>
  <c r="D292"/>
  <c r="E292" s="1"/>
  <c r="D291"/>
  <c r="E291" s="1"/>
  <c r="D290"/>
  <c r="E290" s="1"/>
  <c r="D289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E274"/>
  <c r="D274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C265"/>
  <c r="C263" s="1"/>
  <c r="D264"/>
  <c r="E264" s="1"/>
  <c r="D262"/>
  <c r="E262" s="1"/>
  <c r="D261"/>
  <c r="E261" s="1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E237"/>
  <c r="E236" s="1"/>
  <c r="E235" s="1"/>
  <c r="D237"/>
  <c r="D236"/>
  <c r="C236"/>
  <c r="C235" s="1"/>
  <c r="D235"/>
  <c r="E234"/>
  <c r="E233" s="1"/>
  <c r="D234"/>
  <c r="D233"/>
  <c r="C233"/>
  <c r="D232"/>
  <c r="E232" s="1"/>
  <c r="D231"/>
  <c r="E231" s="1"/>
  <c r="D230"/>
  <c r="E230" s="1"/>
  <c r="C229"/>
  <c r="C228" s="1"/>
  <c r="D227"/>
  <c r="D223" s="1"/>
  <c r="D222" s="1"/>
  <c r="D226"/>
  <c r="E226" s="1"/>
  <c r="E225"/>
  <c r="D225"/>
  <c r="D224"/>
  <c r="E224" s="1"/>
  <c r="C223"/>
  <c r="C222" s="1"/>
  <c r="E221"/>
  <c r="E220" s="1"/>
  <c r="D221"/>
  <c r="D220"/>
  <c r="C220"/>
  <c r="D219"/>
  <c r="E219" s="1"/>
  <c r="D218"/>
  <c r="E218" s="1"/>
  <c r="D217"/>
  <c r="E217" s="1"/>
  <c r="C216"/>
  <c r="C215" s="1"/>
  <c r="D214"/>
  <c r="E214" s="1"/>
  <c r="E213" s="1"/>
  <c r="C213"/>
  <c r="D212"/>
  <c r="E212" s="1"/>
  <c r="E211" s="1"/>
  <c r="C211"/>
  <c r="D210"/>
  <c r="E210" s="1"/>
  <c r="D209"/>
  <c r="E209" s="1"/>
  <c r="D208"/>
  <c r="D207" s="1"/>
  <c r="C207"/>
  <c r="E206"/>
  <c r="D206"/>
  <c r="E205"/>
  <c r="D205"/>
  <c r="D204" s="1"/>
  <c r="E204"/>
  <c r="C204"/>
  <c r="E202"/>
  <c r="E201" s="1"/>
  <c r="E200" s="1"/>
  <c r="D202"/>
  <c r="D201"/>
  <c r="C201"/>
  <c r="C200" s="1"/>
  <c r="D200"/>
  <c r="D199"/>
  <c r="E199" s="1"/>
  <c r="E198" s="1"/>
  <c r="E197" s="1"/>
  <c r="D198"/>
  <c r="D197" s="1"/>
  <c r="C198"/>
  <c r="C197" s="1"/>
  <c r="D196"/>
  <c r="D195" s="1"/>
  <c r="C195"/>
  <c r="D194"/>
  <c r="D193" s="1"/>
  <c r="C193"/>
  <c r="D192"/>
  <c r="E192" s="1"/>
  <c r="D191"/>
  <c r="E191" s="1"/>
  <c r="E190"/>
  <c r="E189" s="1"/>
  <c r="D190"/>
  <c r="D189"/>
  <c r="C189"/>
  <c r="C188"/>
  <c r="D187"/>
  <c r="E187" s="1"/>
  <c r="D186"/>
  <c r="E186" s="1"/>
  <c r="E185" s="1"/>
  <c r="E184" s="1"/>
  <c r="C185"/>
  <c r="C184" s="1"/>
  <c r="D183"/>
  <c r="E183" s="1"/>
  <c r="E182" s="1"/>
  <c r="D181"/>
  <c r="E181" s="1"/>
  <c r="E180" s="1"/>
  <c r="C179"/>
  <c r="J178"/>
  <c r="J177"/>
  <c r="D176"/>
  <c r="E176" s="1"/>
  <c r="D175"/>
  <c r="E175" s="1"/>
  <c r="C174"/>
  <c r="D173"/>
  <c r="E173" s="1"/>
  <c r="D172"/>
  <c r="E172" s="1"/>
  <c r="E171" s="1"/>
  <c r="C171"/>
  <c r="C170" s="1"/>
  <c r="J170"/>
  <c r="E169"/>
  <c r="D169"/>
  <c r="D168"/>
  <c r="E168" s="1"/>
  <c r="E167" s="1"/>
  <c r="C167"/>
  <c r="D166"/>
  <c r="E166" s="1"/>
  <c r="D165"/>
  <c r="E165" s="1"/>
  <c r="E164" s="1"/>
  <c r="E163" s="1"/>
  <c r="C164"/>
  <c r="C163" s="1"/>
  <c r="J163"/>
  <c r="E162"/>
  <c r="D162"/>
  <c r="E161"/>
  <c r="E160" s="1"/>
  <c r="D161"/>
  <c r="D160"/>
  <c r="C160"/>
  <c r="D159"/>
  <c r="E159" s="1"/>
  <c r="D158"/>
  <c r="E158" s="1"/>
  <c r="C157"/>
  <c r="C153" s="1"/>
  <c r="C152" s="1"/>
  <c r="D156"/>
  <c r="E156" s="1"/>
  <c r="D155"/>
  <c r="D154" s="1"/>
  <c r="C154"/>
  <c r="J153"/>
  <c r="J152"/>
  <c r="E151"/>
  <c r="D151"/>
  <c r="D150"/>
  <c r="E150" s="1"/>
  <c r="E149" s="1"/>
  <c r="C149"/>
  <c r="D148"/>
  <c r="E148" s="1"/>
  <c r="D147"/>
  <c r="D146" s="1"/>
  <c r="C146"/>
  <c r="D145"/>
  <c r="E145" s="1"/>
  <c r="D144"/>
  <c r="E144" s="1"/>
  <c r="C143"/>
  <c r="D142"/>
  <c r="E142" s="1"/>
  <c r="D141"/>
  <c r="E141" s="1"/>
  <c r="E140" s="1"/>
  <c r="C140"/>
  <c r="D139"/>
  <c r="E139" s="1"/>
  <c r="D138"/>
  <c r="E138" s="1"/>
  <c r="D137"/>
  <c r="E137" s="1"/>
  <c r="C136"/>
  <c r="C135" s="1"/>
  <c r="C115" s="1"/>
  <c r="J135"/>
  <c r="D134"/>
  <c r="E134" s="1"/>
  <c r="D133"/>
  <c r="E133" s="1"/>
  <c r="E132" s="1"/>
  <c r="C132"/>
  <c r="D131"/>
  <c r="E131" s="1"/>
  <c r="D130"/>
  <c r="E130" s="1"/>
  <c r="E129" s="1"/>
  <c r="C129"/>
  <c r="D128"/>
  <c r="E128" s="1"/>
  <c r="D127"/>
  <c r="E127" s="1"/>
  <c r="E126" s="1"/>
  <c r="C126"/>
  <c r="D125"/>
  <c r="E125" s="1"/>
  <c r="E124"/>
  <c r="D124"/>
  <c r="D123"/>
  <c r="C123"/>
  <c r="D122"/>
  <c r="E122" s="1"/>
  <c r="D121"/>
  <c r="E121" s="1"/>
  <c r="C120"/>
  <c r="E119"/>
  <c r="D119"/>
  <c r="E118"/>
  <c r="E117" s="1"/>
  <c r="D118"/>
  <c r="D117"/>
  <c r="C117"/>
  <c r="J116"/>
  <c r="C116"/>
  <c r="J115"/>
  <c r="J114"/>
  <c r="E113"/>
  <c r="D113"/>
  <c r="D112"/>
  <c r="E112" s="1"/>
  <c r="D111"/>
  <c r="E111" s="1"/>
  <c r="D110"/>
  <c r="E110" s="1"/>
  <c r="E109"/>
  <c r="D109"/>
  <c r="D108"/>
  <c r="E108" s="1"/>
  <c r="D107"/>
  <c r="E107" s="1"/>
  <c r="D106"/>
  <c r="E106" s="1"/>
  <c r="E105"/>
  <c r="D105"/>
  <c r="D104"/>
  <c r="E104" s="1"/>
  <c r="D103"/>
  <c r="E103" s="1"/>
  <c r="D102"/>
  <c r="E102" s="1"/>
  <c r="E101"/>
  <c r="D101"/>
  <c r="D100"/>
  <c r="E100" s="1"/>
  <c r="D99"/>
  <c r="E99" s="1"/>
  <c r="D98"/>
  <c r="E98" s="1"/>
  <c r="J97"/>
  <c r="D97"/>
  <c r="D67" s="1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E79"/>
  <c r="D79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D68"/>
  <c r="C68"/>
  <c r="J67"/>
  <c r="C67"/>
  <c r="D66"/>
  <c r="E66" s="1"/>
  <c r="D65"/>
  <c r="E65" s="1"/>
  <c r="D64"/>
  <c r="E64" s="1"/>
  <c r="D63"/>
  <c r="E63" s="1"/>
  <c r="D62"/>
  <c r="E62" s="1"/>
  <c r="J61"/>
  <c r="C61"/>
  <c r="D60"/>
  <c r="E60" s="1"/>
  <c r="D59"/>
  <c r="E59" s="1"/>
  <c r="D58"/>
  <c r="E58" s="1"/>
  <c r="D57"/>
  <c r="E57" s="1"/>
  <c r="D56"/>
  <c r="E56" s="1"/>
  <c r="E55"/>
  <c r="D55"/>
  <c r="E54"/>
  <c r="D54"/>
  <c r="E53"/>
  <c r="D53"/>
  <c r="D52"/>
  <c r="E52" s="1"/>
  <c r="D51"/>
  <c r="E51" s="1"/>
  <c r="D50"/>
  <c r="E50" s="1"/>
  <c r="E49"/>
  <c r="D49"/>
  <c r="E48"/>
  <c r="D48"/>
  <c r="E47"/>
  <c r="D47"/>
  <c r="D46"/>
  <c r="E46" s="1"/>
  <c r="D45"/>
  <c r="E45" s="1"/>
  <c r="D44"/>
  <c r="E44" s="1"/>
  <c r="D43"/>
  <c r="E43" s="1"/>
  <c r="D42"/>
  <c r="E42" s="1"/>
  <c r="D41"/>
  <c r="E41" s="1"/>
  <c r="E40"/>
  <c r="D40"/>
  <c r="D39"/>
  <c r="E39" s="1"/>
  <c r="J38"/>
  <c r="D38"/>
  <c r="C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D24"/>
  <c r="E24" s="1"/>
  <c r="D23"/>
  <c r="E23" s="1"/>
  <c r="D22"/>
  <c r="E22" s="1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D12"/>
  <c r="E12" s="1"/>
  <c r="J11"/>
  <c r="D11"/>
  <c r="C11"/>
  <c r="D10"/>
  <c r="E10" s="1"/>
  <c r="D9"/>
  <c r="E9" s="1"/>
  <c r="D8"/>
  <c r="E8" s="1"/>
  <c r="E7"/>
  <c r="D7"/>
  <c r="D6"/>
  <c r="E6" s="1"/>
  <c r="D5"/>
  <c r="E5" s="1"/>
  <c r="J4"/>
  <c r="C4"/>
  <c r="C3" s="1"/>
  <c r="J3"/>
  <c r="J2"/>
  <c r="J1"/>
  <c r="D779" i="48"/>
  <c r="D778" s="1"/>
  <c r="C778"/>
  <c r="E777"/>
  <c r="D777"/>
  <c r="E776"/>
  <c r="D776"/>
  <c r="E775"/>
  <c r="D775"/>
  <c r="E774"/>
  <c r="D774"/>
  <c r="E773"/>
  <c r="E772" s="1"/>
  <c r="D773"/>
  <c r="C773"/>
  <c r="C772" s="1"/>
  <c r="D772"/>
  <c r="E771"/>
  <c r="D771"/>
  <c r="E770"/>
  <c r="D770"/>
  <c r="D769" s="1"/>
  <c r="D768" s="1"/>
  <c r="E769"/>
  <c r="E768" s="1"/>
  <c r="C769"/>
  <c r="C768" s="1"/>
  <c r="E767"/>
  <c r="D767"/>
  <c r="E766"/>
  <c r="D766"/>
  <c r="C766"/>
  <c r="D765"/>
  <c r="E765" s="1"/>
  <c r="D764"/>
  <c r="E764" s="1"/>
  <c r="D763"/>
  <c r="E763" s="1"/>
  <c r="E762" s="1"/>
  <c r="E761" s="1"/>
  <c r="D762"/>
  <c r="D761" s="1"/>
  <c r="C762"/>
  <c r="C761"/>
  <c r="D760"/>
  <c r="E760" s="1"/>
  <c r="D759"/>
  <c r="E759" s="1"/>
  <c r="D758"/>
  <c r="E758" s="1"/>
  <c r="C757"/>
  <c r="C756"/>
  <c r="D755"/>
  <c r="E755" s="1"/>
  <c r="D754"/>
  <c r="E754" s="1"/>
  <c r="D753"/>
  <c r="E753" s="1"/>
  <c r="D752"/>
  <c r="C752"/>
  <c r="C751"/>
  <c r="D750"/>
  <c r="E750" s="1"/>
  <c r="D749"/>
  <c r="E749" s="1"/>
  <c r="D748"/>
  <c r="E748" s="1"/>
  <c r="E747" s="1"/>
  <c r="D747"/>
  <c r="C747"/>
  <c r="E746"/>
  <c r="D746"/>
  <c r="D745" s="1"/>
  <c r="D744" s="1"/>
  <c r="E745"/>
  <c r="C745"/>
  <c r="C744" s="1"/>
  <c r="E743"/>
  <c r="D743"/>
  <c r="E742"/>
  <c r="D742"/>
  <c r="C742"/>
  <c r="D741"/>
  <c r="D740" s="1"/>
  <c r="C740"/>
  <c r="E739"/>
  <c r="D739"/>
  <c r="E738"/>
  <c r="D738"/>
  <c r="E737"/>
  <c r="D737"/>
  <c r="E736"/>
  <c r="D736"/>
  <c r="D735" s="1"/>
  <c r="D734" s="1"/>
  <c r="E735"/>
  <c r="E734" s="1"/>
  <c r="C735"/>
  <c r="C734" s="1"/>
  <c r="E733"/>
  <c r="D733"/>
  <c r="D732" s="1"/>
  <c r="D731" s="1"/>
  <c r="E732"/>
  <c r="E731" s="1"/>
  <c r="C732"/>
  <c r="C731" s="1"/>
  <c r="C727" s="1"/>
  <c r="C726" s="1"/>
  <c r="E730"/>
  <c r="D730"/>
  <c r="E729"/>
  <c r="D729"/>
  <c r="E728"/>
  <c r="D728"/>
  <c r="C728"/>
  <c r="J727"/>
  <c r="J726"/>
  <c r="D725"/>
  <c r="E725" s="1"/>
  <c r="D724"/>
  <c r="E724" s="1"/>
  <c r="E723" s="1"/>
  <c r="E718" s="1"/>
  <c r="E717" s="1"/>
  <c r="D723"/>
  <c r="C723"/>
  <c r="E722"/>
  <c r="D722"/>
  <c r="E721"/>
  <c r="D721"/>
  <c r="E720"/>
  <c r="D720"/>
  <c r="D719" s="1"/>
  <c r="D718" s="1"/>
  <c r="D717" s="1"/>
  <c r="E719"/>
  <c r="C719"/>
  <c r="J718"/>
  <c r="C718"/>
  <c r="J717"/>
  <c r="C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1"/>
  <c r="E700"/>
  <c r="D700"/>
  <c r="E699"/>
  <c r="D699"/>
  <c r="E698"/>
  <c r="D698"/>
  <c r="E697"/>
  <c r="D697"/>
  <c r="E696"/>
  <c r="D696"/>
  <c r="E695"/>
  <c r="D695"/>
  <c r="C695"/>
  <c r="D694"/>
  <c r="E694" s="1"/>
  <c r="D693"/>
  <c r="E693" s="1"/>
  <c r="D692"/>
  <c r="E692" s="1"/>
  <c r="D691"/>
  <c r="E691" s="1"/>
  <c r="D690"/>
  <c r="E690" s="1"/>
  <c r="D689"/>
  <c r="E689" s="1"/>
  <c r="D688"/>
  <c r="C688"/>
  <c r="E687"/>
  <c r="D687"/>
  <c r="E686"/>
  <c r="D686"/>
  <c r="E685"/>
  <c r="D685"/>
  <c r="E684"/>
  <c r="D684"/>
  <c r="C684"/>
  <c r="D683"/>
  <c r="E683" s="1"/>
  <c r="D682"/>
  <c r="E682" s="1"/>
  <c r="D681"/>
  <c r="E681" s="1"/>
  <c r="E680" s="1"/>
  <c r="D680"/>
  <c r="C680"/>
  <c r="E679"/>
  <c r="D679"/>
  <c r="E678"/>
  <c r="D678"/>
  <c r="E677"/>
  <c r="D677"/>
  <c r="C677"/>
  <c r="D676"/>
  <c r="E676" s="1"/>
  <c r="D675"/>
  <c r="E675" s="1"/>
  <c r="D674"/>
  <c r="E674" s="1"/>
  <c r="D673"/>
  <c r="E673" s="1"/>
  <c r="D672"/>
  <c r="C672"/>
  <c r="E671"/>
  <c r="D671"/>
  <c r="E670"/>
  <c r="D670"/>
  <c r="E669"/>
  <c r="D669"/>
  <c r="E668"/>
  <c r="D668"/>
  <c r="E667"/>
  <c r="D667"/>
  <c r="E666"/>
  <c r="D666"/>
  <c r="C666"/>
  <c r="D665"/>
  <c r="E665" s="1"/>
  <c r="D664"/>
  <c r="E664" s="1"/>
  <c r="D663"/>
  <c r="E663" s="1"/>
  <c r="D662"/>
  <c r="C662"/>
  <c r="E661"/>
  <c r="D661"/>
  <c r="E660"/>
  <c r="D660"/>
  <c r="E659"/>
  <c r="D659"/>
  <c r="E658"/>
  <c r="D658"/>
  <c r="E657"/>
  <c r="D657"/>
  <c r="E656"/>
  <c r="D656"/>
  <c r="E655"/>
  <c r="D655"/>
  <c r="E654"/>
  <c r="D654"/>
  <c r="C654"/>
  <c r="D653"/>
  <c r="E653" s="1"/>
  <c r="D652"/>
  <c r="E652" s="1"/>
  <c r="D651"/>
  <c r="E651" s="1"/>
  <c r="D650"/>
  <c r="E650" s="1"/>
  <c r="D649"/>
  <c r="E649" s="1"/>
  <c r="D648"/>
  <c r="E648" s="1"/>
  <c r="E647" s="1"/>
  <c r="D647"/>
  <c r="C647"/>
  <c r="J646"/>
  <c r="D646"/>
  <c r="C646"/>
  <c r="E645"/>
  <c r="D645"/>
  <c r="E644"/>
  <c r="E643" s="1"/>
  <c r="D644"/>
  <c r="J643"/>
  <c r="D643"/>
  <c r="C643"/>
  <c r="E642"/>
  <c r="D642"/>
  <c r="E641"/>
  <c r="D641"/>
  <c r="E640"/>
  <c r="E639" s="1"/>
  <c r="D640"/>
  <c r="J639"/>
  <c r="D639"/>
  <c r="C639"/>
  <c r="E638"/>
  <c r="D638"/>
  <c r="E637"/>
  <c r="D637"/>
  <c r="E636"/>
  <c r="D636"/>
  <c r="E635"/>
  <c r="D635"/>
  <c r="E634"/>
  <c r="D634"/>
  <c r="E633"/>
  <c r="D633"/>
  <c r="E632"/>
  <c r="D632"/>
  <c r="E631"/>
  <c r="D631"/>
  <c r="D630"/>
  <c r="E630" s="1"/>
  <c r="E629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E617" s="1"/>
  <c r="D617"/>
  <c r="C617"/>
  <c r="E616"/>
  <c r="D616"/>
  <c r="E615"/>
  <c r="D615"/>
  <c r="E614"/>
  <c r="D614"/>
  <c r="E613"/>
  <c r="D613"/>
  <c r="E612"/>
  <c r="D612"/>
  <c r="E611"/>
  <c r="D611"/>
  <c r="C611"/>
  <c r="D610"/>
  <c r="E610" s="1"/>
  <c r="D609"/>
  <c r="E609" s="1"/>
  <c r="D608"/>
  <c r="E608" s="1"/>
  <c r="D607"/>
  <c r="E607" s="1"/>
  <c r="D606"/>
  <c r="E606" s="1"/>
  <c r="D605"/>
  <c r="E605" s="1"/>
  <c r="D604"/>
  <c r="C604"/>
  <c r="D603"/>
  <c r="E603" s="1"/>
  <c r="E602"/>
  <c r="D602"/>
  <c r="D601"/>
  <c r="E601" s="1"/>
  <c r="C600"/>
  <c r="D599"/>
  <c r="E599" s="1"/>
  <c r="D598"/>
  <c r="E598" s="1"/>
  <c r="D597"/>
  <c r="E597" s="1"/>
  <c r="E596" s="1"/>
  <c r="D596"/>
  <c r="C596"/>
  <c r="D595"/>
  <c r="E595" s="1"/>
  <c r="E593" s="1"/>
  <c r="E594"/>
  <c r="D594"/>
  <c r="D593"/>
  <c r="C593"/>
  <c r="D592"/>
  <c r="E592" s="1"/>
  <c r="D591"/>
  <c r="E591" s="1"/>
  <c r="D590"/>
  <c r="E590" s="1"/>
  <c r="D589"/>
  <c r="E589" s="1"/>
  <c r="C588"/>
  <c r="D587"/>
  <c r="E587" s="1"/>
  <c r="D586"/>
  <c r="E586" s="1"/>
  <c r="E585"/>
  <c r="D585"/>
  <c r="D584"/>
  <c r="E584" s="1"/>
  <c r="E583"/>
  <c r="E582" s="1"/>
  <c r="D583"/>
  <c r="D582"/>
  <c r="C582"/>
  <c r="D581"/>
  <c r="E581" s="1"/>
  <c r="D580"/>
  <c r="E580" s="1"/>
  <c r="D579"/>
  <c r="E579" s="1"/>
  <c r="D578"/>
  <c r="C578"/>
  <c r="D577"/>
  <c r="E577" s="1"/>
  <c r="E576"/>
  <c r="D576"/>
  <c r="D575"/>
  <c r="E575" s="1"/>
  <c r="E574"/>
  <c r="D574"/>
  <c r="D573"/>
  <c r="E573" s="1"/>
  <c r="E572"/>
  <c r="D572"/>
  <c r="E571"/>
  <c r="D571"/>
  <c r="D570"/>
  <c r="C570"/>
  <c r="D569"/>
  <c r="E569" s="1"/>
  <c r="D568"/>
  <c r="E568" s="1"/>
  <c r="D567"/>
  <c r="E567" s="1"/>
  <c r="D566"/>
  <c r="E566" s="1"/>
  <c r="D565"/>
  <c r="E565" s="1"/>
  <c r="D564"/>
  <c r="E564" s="1"/>
  <c r="D563"/>
  <c r="C563"/>
  <c r="J562"/>
  <c r="J561"/>
  <c r="J560"/>
  <c r="E559"/>
  <c r="D559"/>
  <c r="D558"/>
  <c r="E558" s="1"/>
  <c r="E557" s="1"/>
  <c r="C557"/>
  <c r="E556"/>
  <c r="D556"/>
  <c r="D555"/>
  <c r="E555" s="1"/>
  <c r="E554"/>
  <c r="D554"/>
  <c r="D553"/>
  <c r="C553"/>
  <c r="J552"/>
  <c r="C552"/>
  <c r="J551"/>
  <c r="C551"/>
  <c r="E550"/>
  <c r="D550"/>
  <c r="D549"/>
  <c r="E549" s="1"/>
  <c r="E548" s="1"/>
  <c r="J548"/>
  <c r="D548"/>
  <c r="C548"/>
  <c r="E547"/>
  <c r="D547"/>
  <c r="D546"/>
  <c r="E546" s="1"/>
  <c r="E545" s="1"/>
  <c r="C545"/>
  <c r="D544"/>
  <c r="E544" s="1"/>
  <c r="D543"/>
  <c r="E543" s="1"/>
  <c r="D542"/>
  <c r="E542" s="1"/>
  <c r="D541"/>
  <c r="E541" s="1"/>
  <c r="D540"/>
  <c r="E540" s="1"/>
  <c r="E539" s="1"/>
  <c r="C539"/>
  <c r="D538"/>
  <c r="E538" s="1"/>
  <c r="D537"/>
  <c r="E537" s="1"/>
  <c r="D536"/>
  <c r="E536" s="1"/>
  <c r="E532" s="1"/>
  <c r="E535"/>
  <c r="D535"/>
  <c r="E534"/>
  <c r="D534"/>
  <c r="E533"/>
  <c r="D533"/>
  <c r="D532"/>
  <c r="C532"/>
  <c r="D531"/>
  <c r="E531" s="1"/>
  <c r="E530" s="1"/>
  <c r="D530"/>
  <c r="D529" s="1"/>
  <c r="C530"/>
  <c r="C529"/>
  <c r="D528"/>
  <c r="E528" s="1"/>
  <c r="D527"/>
  <c r="E527" s="1"/>
  <c r="D526"/>
  <c r="E526" s="1"/>
  <c r="D525"/>
  <c r="E525" s="1"/>
  <c r="E524"/>
  <c r="D524"/>
  <c r="D523"/>
  <c r="C523"/>
  <c r="D522"/>
  <c r="E522" s="1"/>
  <c r="D521"/>
  <c r="E521" s="1"/>
  <c r="D520"/>
  <c r="E520" s="1"/>
  <c r="D519"/>
  <c r="E519" s="1"/>
  <c r="D518"/>
  <c r="E518" s="1"/>
  <c r="E517"/>
  <c r="D517"/>
  <c r="E516"/>
  <c r="D516"/>
  <c r="D515"/>
  <c r="E515" s="1"/>
  <c r="E514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E506" s="1"/>
  <c r="D505"/>
  <c r="E505" s="1"/>
  <c r="C504"/>
  <c r="C483" s="1"/>
  <c r="D503"/>
  <c r="E503" s="1"/>
  <c r="D502"/>
  <c r="E502" s="1"/>
  <c r="D501"/>
  <c r="E501" s="1"/>
  <c r="D500"/>
  <c r="E500" s="1"/>
  <c r="E499"/>
  <c r="D499"/>
  <c r="E498"/>
  <c r="E497" s="1"/>
  <c r="D498"/>
  <c r="D497" s="1"/>
  <c r="C497"/>
  <c r="D496"/>
  <c r="E496" s="1"/>
  <c r="D495"/>
  <c r="E495" s="1"/>
  <c r="D494"/>
  <c r="C494"/>
  <c r="D493"/>
  <c r="E493" s="1"/>
  <c r="D492"/>
  <c r="E492" s="1"/>
  <c r="D491"/>
  <c r="C491"/>
  <c r="D490"/>
  <c r="E490" s="1"/>
  <c r="D489"/>
  <c r="E489" s="1"/>
  <c r="E486" s="1"/>
  <c r="E488"/>
  <c r="D488"/>
  <c r="E487"/>
  <c r="D487"/>
  <c r="D486"/>
  <c r="C486"/>
  <c r="D485"/>
  <c r="E485" s="1"/>
  <c r="C484"/>
  <c r="J483"/>
  <c r="E481"/>
  <c r="D481"/>
  <c r="D480"/>
  <c r="E480" s="1"/>
  <c r="E479"/>
  <c r="D479"/>
  <c r="D478"/>
  <c r="E478" s="1"/>
  <c r="E477" s="1"/>
  <c r="C477"/>
  <c r="D476"/>
  <c r="E476" s="1"/>
  <c r="D475"/>
  <c r="E475" s="1"/>
  <c r="C474"/>
  <c r="E473"/>
  <c r="D473"/>
  <c r="D472"/>
  <c r="E472" s="1"/>
  <c r="E471"/>
  <c r="D471"/>
  <c r="D470"/>
  <c r="E470" s="1"/>
  <c r="E469"/>
  <c r="D469"/>
  <c r="D468"/>
  <c r="C468"/>
  <c r="D467"/>
  <c r="E467" s="1"/>
  <c r="D466"/>
  <c r="E466" s="1"/>
  <c r="D465"/>
  <c r="E465" s="1"/>
  <c r="D464"/>
  <c r="E464" s="1"/>
  <c r="C463"/>
  <c r="D462"/>
  <c r="E462" s="1"/>
  <c r="D461"/>
  <c r="E461" s="1"/>
  <c r="E460"/>
  <c r="D460"/>
  <c r="D459" s="1"/>
  <c r="C459"/>
  <c r="D458"/>
  <c r="E458" s="1"/>
  <c r="D457"/>
  <c r="E457" s="1"/>
  <c r="D456"/>
  <c r="E456" s="1"/>
  <c r="D455"/>
  <c r="C455"/>
  <c r="D454"/>
  <c r="E454" s="1"/>
  <c r="E453"/>
  <c r="D453"/>
  <c r="D452"/>
  <c r="E452" s="1"/>
  <c r="E451"/>
  <c r="E450" s="1"/>
  <c r="D451"/>
  <c r="D450"/>
  <c r="C450"/>
  <c r="D449"/>
  <c r="E449" s="1"/>
  <c r="D448"/>
  <c r="E448" s="1"/>
  <c r="D447"/>
  <c r="E447" s="1"/>
  <c r="D446"/>
  <c r="E446" s="1"/>
  <c r="E445" s="1"/>
  <c r="C445"/>
  <c r="C444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E433"/>
  <c r="D433"/>
  <c r="D432"/>
  <c r="E432" s="1"/>
  <c r="D431"/>
  <c r="E431" s="1"/>
  <c r="E430"/>
  <c r="D430"/>
  <c r="D429"/>
  <c r="C429"/>
  <c r="D428"/>
  <c r="E428" s="1"/>
  <c r="D427"/>
  <c r="E427" s="1"/>
  <c r="D426"/>
  <c r="E426" s="1"/>
  <c r="D425"/>
  <c r="E425" s="1"/>
  <c r="D424"/>
  <c r="E424" s="1"/>
  <c r="D423"/>
  <c r="E423" s="1"/>
  <c r="C422"/>
  <c r="E421"/>
  <c r="D421"/>
  <c r="D420"/>
  <c r="E420" s="1"/>
  <c r="E419"/>
  <c r="D419"/>
  <c r="D418"/>
  <c r="E418" s="1"/>
  <c r="E417"/>
  <c r="E416" s="1"/>
  <c r="D417"/>
  <c r="D416"/>
  <c r="D415"/>
  <c r="E415" s="1"/>
  <c r="E414"/>
  <c r="D414"/>
  <c r="D413"/>
  <c r="E413" s="1"/>
  <c r="E412" s="1"/>
  <c r="C412"/>
  <c r="D411"/>
  <c r="E411" s="1"/>
  <c r="E410"/>
  <c r="D410"/>
  <c r="D409"/>
  <c r="C409"/>
  <c r="D408"/>
  <c r="E408" s="1"/>
  <c r="E407"/>
  <c r="D407"/>
  <c r="D406"/>
  <c r="E406" s="1"/>
  <c r="E405"/>
  <c r="D405"/>
  <c r="D404" s="1"/>
  <c r="C404"/>
  <c r="E403"/>
  <c r="D403"/>
  <c r="D402"/>
  <c r="E402" s="1"/>
  <c r="E401"/>
  <c r="D401"/>
  <c r="D400"/>
  <c r="E400" s="1"/>
  <c r="C399"/>
  <c r="D398"/>
  <c r="E398" s="1"/>
  <c r="D397"/>
  <c r="E397" s="1"/>
  <c r="D396"/>
  <c r="E396" s="1"/>
  <c r="E395" s="1"/>
  <c r="D395"/>
  <c r="C395"/>
  <c r="D394"/>
  <c r="E394" s="1"/>
  <c r="D393"/>
  <c r="E393" s="1"/>
  <c r="E392" s="1"/>
  <c r="C392"/>
  <c r="E391"/>
  <c r="D391"/>
  <c r="D390"/>
  <c r="E390" s="1"/>
  <c r="D389"/>
  <c r="D388" s="1"/>
  <c r="C388"/>
  <c r="D387"/>
  <c r="E387" s="1"/>
  <c r="D386"/>
  <c r="E386" s="1"/>
  <c r="D385"/>
  <c r="E385" s="1"/>
  <c r="D384"/>
  <c r="E384" s="1"/>
  <c r="D383"/>
  <c r="E383" s="1"/>
  <c r="C382"/>
  <c r="D381"/>
  <c r="E381" s="1"/>
  <c r="E380"/>
  <c r="D380"/>
  <c r="D379"/>
  <c r="E379" s="1"/>
  <c r="E378" s="1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D370"/>
  <c r="E370" s="1"/>
  <c r="D369"/>
  <c r="E369" s="1"/>
  <c r="E368" s="1"/>
  <c r="C368"/>
  <c r="D367"/>
  <c r="E367" s="1"/>
  <c r="D366"/>
  <c r="E366" s="1"/>
  <c r="D365"/>
  <c r="E365" s="1"/>
  <c r="E364"/>
  <c r="D364"/>
  <c r="D363"/>
  <c r="E363" s="1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E354" s="1"/>
  <c r="D353"/>
  <c r="C353"/>
  <c r="D352"/>
  <c r="E352" s="1"/>
  <c r="D351"/>
  <c r="E351" s="1"/>
  <c r="D350"/>
  <c r="E350" s="1"/>
  <c r="E349"/>
  <c r="D349"/>
  <c r="C348"/>
  <c r="D347"/>
  <c r="E347" s="1"/>
  <c r="D346"/>
  <c r="E346" s="1"/>
  <c r="D345"/>
  <c r="E345" s="1"/>
  <c r="D344"/>
  <c r="C344"/>
  <c r="D343"/>
  <c r="E343" s="1"/>
  <c r="D342"/>
  <c r="E342" s="1"/>
  <c r="D341"/>
  <c r="E341" s="1"/>
  <c r="J339"/>
  <c r="E338"/>
  <c r="D338"/>
  <c r="D337"/>
  <c r="E337" s="1"/>
  <c r="E336"/>
  <c r="D336"/>
  <c r="D335"/>
  <c r="E335" s="1"/>
  <c r="E334"/>
  <c r="D334"/>
  <c r="D333"/>
  <c r="E333" s="1"/>
  <c r="E332"/>
  <c r="D332"/>
  <c r="D331"/>
  <c r="D330"/>
  <c r="E330" s="1"/>
  <c r="E329"/>
  <c r="E328" s="1"/>
  <c r="D329"/>
  <c r="D328"/>
  <c r="E327"/>
  <c r="D327"/>
  <c r="D326"/>
  <c r="D325" s="1"/>
  <c r="D314" s="1"/>
  <c r="E324"/>
  <c r="D324"/>
  <c r="D323"/>
  <c r="E323" s="1"/>
  <c r="E322"/>
  <c r="D322"/>
  <c r="D321"/>
  <c r="E321" s="1"/>
  <c r="E320"/>
  <c r="D320"/>
  <c r="D319"/>
  <c r="E319" s="1"/>
  <c r="E318"/>
  <c r="D318"/>
  <c r="D317"/>
  <c r="E317" s="1"/>
  <c r="E316"/>
  <c r="E315" s="1"/>
  <c r="D316"/>
  <c r="D315"/>
  <c r="C315"/>
  <c r="C314" s="1"/>
  <c r="E313"/>
  <c r="D313"/>
  <c r="E312"/>
  <c r="D312"/>
  <c r="E311"/>
  <c r="D311"/>
  <c r="E310"/>
  <c r="D310"/>
  <c r="E309"/>
  <c r="E308" s="1"/>
  <c r="D309"/>
  <c r="D308"/>
  <c r="D307"/>
  <c r="E307" s="1"/>
  <c r="D306"/>
  <c r="D305" s="1"/>
  <c r="E304"/>
  <c r="D304"/>
  <c r="E303"/>
  <c r="D303"/>
  <c r="E302"/>
  <c r="D302"/>
  <c r="D301"/>
  <c r="E301" s="1"/>
  <c r="D300"/>
  <c r="E300" s="1"/>
  <c r="D299"/>
  <c r="E299" s="1"/>
  <c r="E298" s="1"/>
  <c r="D298"/>
  <c r="D297"/>
  <c r="E297" s="1"/>
  <c r="E296" s="1"/>
  <c r="D296"/>
  <c r="C296"/>
  <c r="D295"/>
  <c r="E295" s="1"/>
  <c r="E294"/>
  <c r="D294"/>
  <c r="D293"/>
  <c r="E293" s="1"/>
  <c r="E292"/>
  <c r="D292"/>
  <c r="D291"/>
  <c r="E291" s="1"/>
  <c r="E290"/>
  <c r="D290"/>
  <c r="D289"/>
  <c r="D288"/>
  <c r="E288" s="1"/>
  <c r="D287"/>
  <c r="E287" s="1"/>
  <c r="D286"/>
  <c r="E286" s="1"/>
  <c r="D285"/>
  <c r="E285" s="1"/>
  <c r="D284"/>
  <c r="E284" s="1"/>
  <c r="E283"/>
  <c r="D283"/>
  <c r="D282"/>
  <c r="E282" s="1"/>
  <c r="E281"/>
  <c r="D281"/>
  <c r="D280"/>
  <c r="E280" s="1"/>
  <c r="E279"/>
  <c r="D279"/>
  <c r="D278"/>
  <c r="E278" s="1"/>
  <c r="E277"/>
  <c r="D277"/>
  <c r="D276"/>
  <c r="E276" s="1"/>
  <c r="E275"/>
  <c r="D275"/>
  <c r="D274"/>
  <c r="E274" s="1"/>
  <c r="E273"/>
  <c r="D273"/>
  <c r="D272"/>
  <c r="E272" s="1"/>
  <c r="D271"/>
  <c r="E271" s="1"/>
  <c r="D270"/>
  <c r="E270" s="1"/>
  <c r="E269"/>
  <c r="D269"/>
  <c r="D268"/>
  <c r="E268" s="1"/>
  <c r="E265" s="1"/>
  <c r="E267"/>
  <c r="D267"/>
  <c r="E266"/>
  <c r="D266"/>
  <c r="D265"/>
  <c r="D264"/>
  <c r="E264" s="1"/>
  <c r="C263"/>
  <c r="D262"/>
  <c r="E262" s="1"/>
  <c r="E261"/>
  <c r="D261"/>
  <c r="D260"/>
  <c r="C260"/>
  <c r="J259"/>
  <c r="J258"/>
  <c r="J257"/>
  <c r="J256"/>
  <c r="D252"/>
  <c r="E252" s="1"/>
  <c r="D251"/>
  <c r="E251" s="1"/>
  <c r="E250" s="1"/>
  <c r="C250"/>
  <c r="D249"/>
  <c r="E249" s="1"/>
  <c r="D248"/>
  <c r="E248" s="1"/>
  <c r="D247"/>
  <c r="E247" s="1"/>
  <c r="D246"/>
  <c r="E246" s="1"/>
  <c r="E244" s="1"/>
  <c r="E243" s="1"/>
  <c r="D245"/>
  <c r="E245" s="1"/>
  <c r="D244"/>
  <c r="D243" s="1"/>
  <c r="C244"/>
  <c r="C243" s="1"/>
  <c r="E242"/>
  <c r="D242"/>
  <c r="D241"/>
  <c r="E241" s="1"/>
  <c r="E239" s="1"/>
  <c r="E238" s="1"/>
  <c r="E240"/>
  <c r="D240"/>
  <c r="D239"/>
  <c r="C239"/>
  <c r="C238" s="1"/>
  <c r="D238"/>
  <c r="E237"/>
  <c r="E236" s="1"/>
  <c r="E235" s="1"/>
  <c r="D237"/>
  <c r="D236"/>
  <c r="C236"/>
  <c r="D235"/>
  <c r="C235"/>
  <c r="D234"/>
  <c r="E234" s="1"/>
  <c r="E233" s="1"/>
  <c r="D233"/>
  <c r="C233"/>
  <c r="D232"/>
  <c r="E232" s="1"/>
  <c r="D231"/>
  <c r="E231" s="1"/>
  <c r="D230"/>
  <c r="E230" s="1"/>
  <c r="D229"/>
  <c r="C229"/>
  <c r="C228" s="1"/>
  <c r="D228"/>
  <c r="D227"/>
  <c r="E227" s="1"/>
  <c r="E223" s="1"/>
  <c r="E222" s="1"/>
  <c r="E226"/>
  <c r="D226"/>
  <c r="E225"/>
  <c r="D225"/>
  <c r="E224"/>
  <c r="D224"/>
  <c r="D223"/>
  <c r="C223"/>
  <c r="D222"/>
  <c r="C222"/>
  <c r="E221"/>
  <c r="D221"/>
  <c r="E220"/>
  <c r="D220"/>
  <c r="C220"/>
  <c r="D219"/>
  <c r="E219" s="1"/>
  <c r="E216" s="1"/>
  <c r="E215" s="1"/>
  <c r="D218"/>
  <c r="E218" s="1"/>
  <c r="D217"/>
  <c r="E217" s="1"/>
  <c r="D216"/>
  <c r="C216"/>
  <c r="D215"/>
  <c r="C215"/>
  <c r="D214"/>
  <c r="E214" s="1"/>
  <c r="E213" s="1"/>
  <c r="C213"/>
  <c r="D212"/>
  <c r="E212" s="1"/>
  <c r="E211" s="1"/>
  <c r="D211"/>
  <c r="C211"/>
  <c r="D210"/>
  <c r="E210" s="1"/>
  <c r="D209"/>
  <c r="E209" s="1"/>
  <c r="E207" s="1"/>
  <c r="D208"/>
  <c r="E208" s="1"/>
  <c r="D207"/>
  <c r="C207"/>
  <c r="D206"/>
  <c r="E206" s="1"/>
  <c r="D205"/>
  <c r="E205" s="1"/>
  <c r="C204"/>
  <c r="C203"/>
  <c r="D202"/>
  <c r="E202" s="1"/>
  <c r="E201" s="1"/>
  <c r="E200" s="1"/>
  <c r="D201"/>
  <c r="D200" s="1"/>
  <c r="C201"/>
  <c r="C200"/>
  <c r="D199"/>
  <c r="E199" s="1"/>
  <c r="E198" s="1"/>
  <c r="E197" s="1"/>
  <c r="D198"/>
  <c r="D197" s="1"/>
  <c r="C198"/>
  <c r="C197"/>
  <c r="E196"/>
  <c r="E195" s="1"/>
  <c r="D196"/>
  <c r="D195"/>
  <c r="C195"/>
  <c r="D194"/>
  <c r="E194" s="1"/>
  <c r="E193" s="1"/>
  <c r="D193"/>
  <c r="C193"/>
  <c r="D192"/>
  <c r="E192" s="1"/>
  <c r="D191"/>
  <c r="E191" s="1"/>
  <c r="D190"/>
  <c r="E190" s="1"/>
  <c r="C189"/>
  <c r="C188" s="1"/>
  <c r="D187"/>
  <c r="E187" s="1"/>
  <c r="D186"/>
  <c r="E186" s="1"/>
  <c r="E185" s="1"/>
  <c r="E184" s="1"/>
  <c r="D185"/>
  <c r="C185"/>
  <c r="C184" s="1"/>
  <c r="D184"/>
  <c r="E183"/>
  <c r="D183"/>
  <c r="E182"/>
  <c r="D182"/>
  <c r="E181"/>
  <c r="D181"/>
  <c r="E180"/>
  <c r="D180"/>
  <c r="D179" s="1"/>
  <c r="E179"/>
  <c r="C179"/>
  <c r="J178"/>
  <c r="J177"/>
  <c r="D176"/>
  <c r="E176" s="1"/>
  <c r="D175"/>
  <c r="D174" s="1"/>
  <c r="D170" s="1"/>
  <c r="C174"/>
  <c r="D173"/>
  <c r="E173" s="1"/>
  <c r="D172"/>
  <c r="E172" s="1"/>
  <c r="E171" s="1"/>
  <c r="D171"/>
  <c r="C171"/>
  <c r="J170"/>
  <c r="C170"/>
  <c r="E169"/>
  <c r="D169"/>
  <c r="D168"/>
  <c r="E168" s="1"/>
  <c r="E167" s="1"/>
  <c r="D167"/>
  <c r="C167"/>
  <c r="D166"/>
  <c r="E166" s="1"/>
  <c r="D165"/>
  <c r="E165" s="1"/>
  <c r="E164" s="1"/>
  <c r="E163" s="1"/>
  <c r="D164"/>
  <c r="C164"/>
  <c r="J163"/>
  <c r="D163"/>
  <c r="C163"/>
  <c r="E162"/>
  <c r="D162"/>
  <c r="D161"/>
  <c r="D160" s="1"/>
  <c r="C160"/>
  <c r="D159"/>
  <c r="E159" s="1"/>
  <c r="D158"/>
  <c r="E158" s="1"/>
  <c r="E157" s="1"/>
  <c r="D157"/>
  <c r="C157"/>
  <c r="D156"/>
  <c r="E156" s="1"/>
  <c r="D155"/>
  <c r="E155" s="1"/>
  <c r="E154" s="1"/>
  <c r="C154"/>
  <c r="J153"/>
  <c r="C153"/>
  <c r="J152"/>
  <c r="C152"/>
  <c r="E151"/>
  <c r="D151"/>
  <c r="E150"/>
  <c r="D150"/>
  <c r="E149"/>
  <c r="D149"/>
  <c r="C149"/>
  <c r="D148"/>
  <c r="E148" s="1"/>
  <c r="D147"/>
  <c r="E147" s="1"/>
  <c r="E146" s="1"/>
  <c r="D146"/>
  <c r="C146"/>
  <c r="D145"/>
  <c r="E145" s="1"/>
  <c r="E143" s="1"/>
  <c r="E144"/>
  <c r="D144"/>
  <c r="D143" s="1"/>
  <c r="D135" s="1"/>
  <c r="C143"/>
  <c r="D142"/>
  <c r="E142" s="1"/>
  <c r="D141"/>
  <c r="E141" s="1"/>
  <c r="D140"/>
  <c r="C140"/>
  <c r="D139"/>
  <c r="E139" s="1"/>
  <c r="E136" s="1"/>
  <c r="E138"/>
  <c r="D138"/>
  <c r="E137"/>
  <c r="D137"/>
  <c r="D136"/>
  <c r="C136"/>
  <c r="J135"/>
  <c r="C135"/>
  <c r="D134"/>
  <c r="E134" s="1"/>
  <c r="D133"/>
  <c r="E133" s="1"/>
  <c r="C132"/>
  <c r="D131"/>
  <c r="E131" s="1"/>
  <c r="D130"/>
  <c r="E130" s="1"/>
  <c r="D129"/>
  <c r="C129"/>
  <c r="D128"/>
  <c r="E128" s="1"/>
  <c r="D127"/>
  <c r="E127" s="1"/>
  <c r="E126" s="1"/>
  <c r="C126"/>
  <c r="D125"/>
  <c r="E125" s="1"/>
  <c r="E124"/>
  <c r="E123" s="1"/>
  <c r="D124"/>
  <c r="D123"/>
  <c r="C123"/>
  <c r="D122"/>
  <c r="E122" s="1"/>
  <c r="D121"/>
  <c r="E121" s="1"/>
  <c r="D120"/>
  <c r="C120"/>
  <c r="D119"/>
  <c r="E119" s="1"/>
  <c r="D118"/>
  <c r="E118" s="1"/>
  <c r="C117"/>
  <c r="J116"/>
  <c r="C116"/>
  <c r="J115"/>
  <c r="C115"/>
  <c r="J114"/>
  <c r="D113"/>
  <c r="E113" s="1"/>
  <c r="D112"/>
  <c r="E112" s="1"/>
  <c r="E111"/>
  <c r="D111"/>
  <c r="D110"/>
  <c r="E110" s="1"/>
  <c r="D109"/>
  <c r="E109" s="1"/>
  <c r="D108"/>
  <c r="E108" s="1"/>
  <c r="D107"/>
  <c r="E107" s="1"/>
  <c r="E106"/>
  <c r="D106"/>
  <c r="E105"/>
  <c r="D105"/>
  <c r="E104"/>
  <c r="D104"/>
  <c r="D103"/>
  <c r="E103" s="1"/>
  <c r="E102"/>
  <c r="D102"/>
  <c r="D101"/>
  <c r="E101" s="1"/>
  <c r="E100"/>
  <c r="D100"/>
  <c r="E99"/>
  <c r="D99"/>
  <c r="E98"/>
  <c r="D98"/>
  <c r="J97"/>
  <c r="C97"/>
  <c r="E96"/>
  <c r="D96"/>
  <c r="E95"/>
  <c r="D95"/>
  <c r="E94"/>
  <c r="D94"/>
  <c r="E93"/>
  <c r="D93"/>
  <c r="E92"/>
  <c r="D92"/>
  <c r="D91"/>
  <c r="E91" s="1"/>
  <c r="E90"/>
  <c r="D90"/>
  <c r="E89"/>
  <c r="D89"/>
  <c r="E88"/>
  <c r="D88"/>
  <c r="D87"/>
  <c r="E87" s="1"/>
  <c r="D86"/>
  <c r="E86" s="1"/>
  <c r="E85"/>
  <c r="D85"/>
  <c r="D84"/>
  <c r="E84" s="1"/>
  <c r="D83"/>
  <c r="E83" s="1"/>
  <c r="D82"/>
  <c r="E82" s="1"/>
  <c r="E81"/>
  <c r="D81"/>
  <c r="D80"/>
  <c r="E80" s="1"/>
  <c r="D79"/>
  <c r="E79" s="1"/>
  <c r="D78"/>
  <c r="E78" s="1"/>
  <c r="E77"/>
  <c r="D77"/>
  <c r="D76"/>
  <c r="E76" s="1"/>
  <c r="E75"/>
  <c r="D75"/>
  <c r="D74"/>
  <c r="E74" s="1"/>
  <c r="E73"/>
  <c r="D73"/>
  <c r="D72"/>
  <c r="E72" s="1"/>
  <c r="E71"/>
  <c r="D71"/>
  <c r="D70"/>
  <c r="E70" s="1"/>
  <c r="D69"/>
  <c r="E69" s="1"/>
  <c r="J68"/>
  <c r="C68"/>
  <c r="J67"/>
  <c r="C67"/>
  <c r="E66"/>
  <c r="D66"/>
  <c r="D65"/>
  <c r="E65" s="1"/>
  <c r="E64"/>
  <c r="D64"/>
  <c r="D63"/>
  <c r="E63" s="1"/>
  <c r="D62"/>
  <c r="E62" s="1"/>
  <c r="E61" s="1"/>
  <c r="J61"/>
  <c r="D61"/>
  <c r="C61"/>
  <c r="E60"/>
  <c r="D60"/>
  <c r="D59"/>
  <c r="E59" s="1"/>
  <c r="E58"/>
  <c r="D58"/>
  <c r="D57"/>
  <c r="E57" s="1"/>
  <c r="D56"/>
  <c r="E56" s="1"/>
  <c r="E55"/>
  <c r="D55"/>
  <c r="D54"/>
  <c r="E54" s="1"/>
  <c r="D53"/>
  <c r="E53" s="1"/>
  <c r="E52"/>
  <c r="D52"/>
  <c r="D51"/>
  <c r="E51" s="1"/>
  <c r="E50"/>
  <c r="D50"/>
  <c r="D49"/>
  <c r="E49" s="1"/>
  <c r="E48"/>
  <c r="D48"/>
  <c r="D47"/>
  <c r="E47" s="1"/>
  <c r="E46"/>
  <c r="D46"/>
  <c r="D45"/>
  <c r="E45" s="1"/>
  <c r="E44"/>
  <c r="D44"/>
  <c r="E43"/>
  <c r="D43"/>
  <c r="E42"/>
  <c r="D42"/>
  <c r="E41"/>
  <c r="D41"/>
  <c r="D40"/>
  <c r="E40" s="1"/>
  <c r="D39"/>
  <c r="E39" s="1"/>
  <c r="J38"/>
  <c r="C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D21"/>
  <c r="E21" s="1"/>
  <c r="E20"/>
  <c r="D20"/>
  <c r="D19"/>
  <c r="E19" s="1"/>
  <c r="D18"/>
  <c r="E18" s="1"/>
  <c r="D17"/>
  <c r="E17" s="1"/>
  <c r="D16"/>
  <c r="E16" s="1"/>
  <c r="D15"/>
  <c r="E15" s="1"/>
  <c r="D14"/>
  <c r="E14" s="1"/>
  <c r="E13"/>
  <c r="D13"/>
  <c r="D12"/>
  <c r="E12" s="1"/>
  <c r="J11"/>
  <c r="C11"/>
  <c r="E10"/>
  <c r="D10"/>
  <c r="E9"/>
  <c r="D9"/>
  <c r="E8"/>
  <c r="D8"/>
  <c r="E7"/>
  <c r="D7"/>
  <c r="D6"/>
  <c r="E6" s="1"/>
  <c r="D5"/>
  <c r="E5" s="1"/>
  <c r="J4"/>
  <c r="C4"/>
  <c r="C3" s="1"/>
  <c r="J3"/>
  <c r="J2"/>
  <c r="J1"/>
  <c r="D779" i="47"/>
  <c r="D778" s="1"/>
  <c r="C778"/>
  <c r="D777"/>
  <c r="E777" s="1"/>
  <c r="D776"/>
  <c r="E776" s="1"/>
  <c r="D775"/>
  <c r="E775" s="1"/>
  <c r="D774"/>
  <c r="E774" s="1"/>
  <c r="E773" s="1"/>
  <c r="E772" s="1"/>
  <c r="D773"/>
  <c r="D772" s="1"/>
  <c r="C773"/>
  <c r="C772"/>
  <c r="D771"/>
  <c r="E771" s="1"/>
  <c r="D770"/>
  <c r="E770" s="1"/>
  <c r="C769"/>
  <c r="C768"/>
  <c r="D767"/>
  <c r="E767" s="1"/>
  <c r="E766" s="1"/>
  <c r="D766"/>
  <c r="C766"/>
  <c r="D765"/>
  <c r="E765" s="1"/>
  <c r="E764"/>
  <c r="D764"/>
  <c r="D763"/>
  <c r="E763" s="1"/>
  <c r="E762" s="1"/>
  <c r="E761" s="1"/>
  <c r="D762"/>
  <c r="C762"/>
  <c r="C761" s="1"/>
  <c r="D761"/>
  <c r="D760"/>
  <c r="E760" s="1"/>
  <c r="D759"/>
  <c r="E759" s="1"/>
  <c r="D758"/>
  <c r="E758" s="1"/>
  <c r="E757" s="1"/>
  <c r="E756" s="1"/>
  <c r="C757"/>
  <c r="C756" s="1"/>
  <c r="E755"/>
  <c r="D755"/>
  <c r="E754"/>
  <c r="D754"/>
  <c r="E753"/>
  <c r="D753"/>
  <c r="E752"/>
  <c r="D752"/>
  <c r="C752"/>
  <c r="E751"/>
  <c r="D751"/>
  <c r="C751"/>
  <c r="D750"/>
  <c r="E750" s="1"/>
  <c r="D749"/>
  <c r="E749" s="1"/>
  <c r="E748"/>
  <c r="E747" s="1"/>
  <c r="D748"/>
  <c r="D747" s="1"/>
  <c r="D744" s="1"/>
  <c r="C747"/>
  <c r="D746"/>
  <c r="E746" s="1"/>
  <c r="E745" s="1"/>
  <c r="D745"/>
  <c r="C745"/>
  <c r="C744"/>
  <c r="D743"/>
  <c r="E743" s="1"/>
  <c r="E742" s="1"/>
  <c r="D742"/>
  <c r="C742"/>
  <c r="D741"/>
  <c r="D740" s="1"/>
  <c r="C740"/>
  <c r="E739"/>
  <c r="D739"/>
  <c r="E738"/>
  <c r="D738"/>
  <c r="E737"/>
  <c r="D737"/>
  <c r="E736"/>
  <c r="D736"/>
  <c r="E735"/>
  <c r="E734" s="1"/>
  <c r="D735"/>
  <c r="C735"/>
  <c r="C734" s="1"/>
  <c r="D734"/>
  <c r="E733"/>
  <c r="D733"/>
  <c r="E732"/>
  <c r="E731" s="1"/>
  <c r="D732"/>
  <c r="C732"/>
  <c r="C731" s="1"/>
  <c r="D731"/>
  <c r="E730"/>
  <c r="D730"/>
  <c r="D729"/>
  <c r="E729" s="1"/>
  <c r="E728" s="1"/>
  <c r="D728"/>
  <c r="C728"/>
  <c r="J727"/>
  <c r="J726"/>
  <c r="E725"/>
  <c r="D725"/>
  <c r="E724"/>
  <c r="D724"/>
  <c r="E723"/>
  <c r="D723"/>
  <c r="C723"/>
  <c r="D722"/>
  <c r="E722" s="1"/>
  <c r="D721"/>
  <c r="E721" s="1"/>
  <c r="D720"/>
  <c r="E720" s="1"/>
  <c r="E719" s="1"/>
  <c r="E718" s="1"/>
  <c r="E717" s="1"/>
  <c r="C719"/>
  <c r="J718"/>
  <c r="C718"/>
  <c r="J717"/>
  <c r="C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E701" s="1"/>
  <c r="D702"/>
  <c r="D701" s="1"/>
  <c r="C701"/>
  <c r="D700"/>
  <c r="E700" s="1"/>
  <c r="D699"/>
  <c r="E699" s="1"/>
  <c r="D698"/>
  <c r="E698" s="1"/>
  <c r="D697"/>
  <c r="E697" s="1"/>
  <c r="D696"/>
  <c r="E696" s="1"/>
  <c r="D695"/>
  <c r="C695"/>
  <c r="D694"/>
  <c r="E694" s="1"/>
  <c r="E693"/>
  <c r="D693"/>
  <c r="E692"/>
  <c r="D692"/>
  <c r="E691"/>
  <c r="D691"/>
  <c r="E690"/>
  <c r="D690"/>
  <c r="E689"/>
  <c r="D689"/>
  <c r="D688"/>
  <c r="C688"/>
  <c r="D687"/>
  <c r="E687" s="1"/>
  <c r="D686"/>
  <c r="E686" s="1"/>
  <c r="D685"/>
  <c r="E685" s="1"/>
  <c r="D684"/>
  <c r="C684"/>
  <c r="E683"/>
  <c r="D683"/>
  <c r="E682"/>
  <c r="D682"/>
  <c r="E681"/>
  <c r="D681"/>
  <c r="E680"/>
  <c r="D680"/>
  <c r="C680"/>
  <c r="D679"/>
  <c r="E679" s="1"/>
  <c r="E678"/>
  <c r="E677" s="1"/>
  <c r="D678"/>
  <c r="D677"/>
  <c r="C677"/>
  <c r="D676"/>
  <c r="E676" s="1"/>
  <c r="D675"/>
  <c r="E675" s="1"/>
  <c r="D674"/>
  <c r="E674" s="1"/>
  <c r="D673"/>
  <c r="E673" s="1"/>
  <c r="D672"/>
  <c r="C672"/>
  <c r="D671"/>
  <c r="E671" s="1"/>
  <c r="D670"/>
  <c r="E670" s="1"/>
  <c r="D669"/>
  <c r="E669" s="1"/>
  <c r="D668"/>
  <c r="E668" s="1"/>
  <c r="D667"/>
  <c r="E667" s="1"/>
  <c r="E666" s="1"/>
  <c r="C666"/>
  <c r="D665"/>
  <c r="E665" s="1"/>
  <c r="D664"/>
  <c r="E664" s="1"/>
  <c r="D663"/>
  <c r="E663" s="1"/>
  <c r="E662" s="1"/>
  <c r="D662"/>
  <c r="C662"/>
  <c r="D661"/>
  <c r="E661" s="1"/>
  <c r="D660"/>
  <c r="E660" s="1"/>
  <c r="D659"/>
  <c r="E659" s="1"/>
  <c r="D658"/>
  <c r="E658" s="1"/>
  <c r="D657"/>
  <c r="E657" s="1"/>
  <c r="E656"/>
  <c r="D656"/>
  <c r="D655"/>
  <c r="E655" s="1"/>
  <c r="E654" s="1"/>
  <c r="D654"/>
  <c r="C654"/>
  <c r="D653"/>
  <c r="E653" s="1"/>
  <c r="D652"/>
  <c r="E652" s="1"/>
  <c r="D651"/>
  <c r="E651" s="1"/>
  <c r="D650"/>
  <c r="E650" s="1"/>
  <c r="D649"/>
  <c r="E649" s="1"/>
  <c r="D648"/>
  <c r="E648" s="1"/>
  <c r="E647" s="1"/>
  <c r="D647"/>
  <c r="C647"/>
  <c r="J646"/>
  <c r="C646"/>
  <c r="E645"/>
  <c r="D645"/>
  <c r="D644"/>
  <c r="E644" s="1"/>
  <c r="E643" s="1"/>
  <c r="J643"/>
  <c r="C643"/>
  <c r="E642"/>
  <c r="D642"/>
  <c r="D641"/>
  <c r="E641" s="1"/>
  <c r="E639" s="1"/>
  <c r="E640"/>
  <c r="D640"/>
  <c r="J639"/>
  <c r="D639"/>
  <c r="C639"/>
  <c r="E638"/>
  <c r="D638"/>
  <c r="D637"/>
  <c r="E637" s="1"/>
  <c r="E636"/>
  <c r="D636"/>
  <c r="E635"/>
  <c r="D635"/>
  <c r="E634"/>
  <c r="D634"/>
  <c r="D633"/>
  <c r="E633" s="1"/>
  <c r="E632"/>
  <c r="D632"/>
  <c r="D631"/>
  <c r="E631" s="1"/>
  <c r="E630"/>
  <c r="D630"/>
  <c r="D629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E620"/>
  <c r="D620"/>
  <c r="E619"/>
  <c r="D619"/>
  <c r="E618"/>
  <c r="D618"/>
  <c r="D617"/>
  <c r="C617"/>
  <c r="D616"/>
  <c r="E616" s="1"/>
  <c r="D615"/>
  <c r="E615" s="1"/>
  <c r="D614"/>
  <c r="E614" s="1"/>
  <c r="D613"/>
  <c r="E613" s="1"/>
  <c r="D612"/>
  <c r="E612" s="1"/>
  <c r="D611"/>
  <c r="C611"/>
  <c r="D610"/>
  <c r="E610" s="1"/>
  <c r="E604" s="1"/>
  <c r="E609"/>
  <c r="D609"/>
  <c r="E608"/>
  <c r="D608"/>
  <c r="E607"/>
  <c r="D607"/>
  <c r="E606"/>
  <c r="D606"/>
  <c r="E605"/>
  <c r="D605"/>
  <c r="D604"/>
  <c r="C604"/>
  <c r="D603"/>
  <c r="E603" s="1"/>
  <c r="D602"/>
  <c r="E602" s="1"/>
  <c r="D601"/>
  <c r="E601" s="1"/>
  <c r="E600" s="1"/>
  <c r="C600"/>
  <c r="E599"/>
  <c r="D599"/>
  <c r="E598"/>
  <c r="D598"/>
  <c r="E597"/>
  <c r="D597"/>
  <c r="E596"/>
  <c r="D596"/>
  <c r="C596"/>
  <c r="D595"/>
  <c r="E595" s="1"/>
  <c r="D594"/>
  <c r="E594" s="1"/>
  <c r="E593" s="1"/>
  <c r="D593"/>
  <c r="C593"/>
  <c r="D592"/>
  <c r="E592" s="1"/>
  <c r="E588" s="1"/>
  <c r="E591"/>
  <c r="D591"/>
  <c r="E590"/>
  <c r="D590"/>
  <c r="E589"/>
  <c r="D589"/>
  <c r="D588"/>
  <c r="C588"/>
  <c r="D587"/>
  <c r="E587" s="1"/>
  <c r="D586"/>
  <c r="E586" s="1"/>
  <c r="D585"/>
  <c r="E585" s="1"/>
  <c r="D584"/>
  <c r="E584" s="1"/>
  <c r="D583"/>
  <c r="E583" s="1"/>
  <c r="E582" s="1"/>
  <c r="D582"/>
  <c r="C582"/>
  <c r="E581"/>
  <c r="D581"/>
  <c r="E580"/>
  <c r="D580"/>
  <c r="E579"/>
  <c r="E578" s="1"/>
  <c r="D579"/>
  <c r="D578"/>
  <c r="C578"/>
  <c r="D577"/>
  <c r="E577" s="1"/>
  <c r="D576"/>
  <c r="E576" s="1"/>
  <c r="D575"/>
  <c r="E575" s="1"/>
  <c r="D574"/>
  <c r="E574" s="1"/>
  <c r="D573"/>
  <c r="E573" s="1"/>
  <c r="D572"/>
  <c r="E572" s="1"/>
  <c r="D571"/>
  <c r="E571" s="1"/>
  <c r="D570"/>
  <c r="C570"/>
  <c r="D569"/>
  <c r="E569" s="1"/>
  <c r="D568"/>
  <c r="E568" s="1"/>
  <c r="D567"/>
  <c r="E567" s="1"/>
  <c r="D566"/>
  <c r="E566" s="1"/>
  <c r="E565"/>
  <c r="D565"/>
  <c r="D564"/>
  <c r="E564" s="1"/>
  <c r="E563" s="1"/>
  <c r="C563"/>
  <c r="J562"/>
  <c r="C562"/>
  <c r="J561"/>
  <c r="C561"/>
  <c r="J560"/>
  <c r="E559"/>
  <c r="D559"/>
  <c r="D558"/>
  <c r="E558" s="1"/>
  <c r="E557" s="1"/>
  <c r="C557"/>
  <c r="E556"/>
  <c r="D556"/>
  <c r="E555"/>
  <c r="D555"/>
  <c r="E554"/>
  <c r="E553" s="1"/>
  <c r="E552" s="1"/>
  <c r="E551" s="1"/>
  <c r="D554"/>
  <c r="D553" s="1"/>
  <c r="C553"/>
  <c r="J552"/>
  <c r="C552"/>
  <c r="J551"/>
  <c r="C551"/>
  <c r="E550"/>
  <c r="D550"/>
  <c r="D549"/>
  <c r="E549" s="1"/>
  <c r="E548" s="1"/>
  <c r="J548"/>
  <c r="D548"/>
  <c r="C548"/>
  <c r="E547"/>
  <c r="D547"/>
  <c r="D546"/>
  <c r="E546" s="1"/>
  <c r="E545" s="1"/>
  <c r="C545"/>
  <c r="D544"/>
  <c r="E544" s="1"/>
  <c r="D543"/>
  <c r="E543" s="1"/>
  <c r="D542"/>
  <c r="E542" s="1"/>
  <c r="D541"/>
  <c r="E541" s="1"/>
  <c r="D540"/>
  <c r="E540" s="1"/>
  <c r="C539"/>
  <c r="D538"/>
  <c r="E538" s="1"/>
  <c r="D537"/>
  <c r="E537" s="1"/>
  <c r="D536"/>
  <c r="E536" s="1"/>
  <c r="E532" s="1"/>
  <c r="E535"/>
  <c r="D535"/>
  <c r="E534"/>
  <c r="D534"/>
  <c r="E533"/>
  <c r="D533"/>
  <c r="D532"/>
  <c r="C532"/>
  <c r="D531"/>
  <c r="E531" s="1"/>
  <c r="E530" s="1"/>
  <c r="D530"/>
  <c r="C530"/>
  <c r="D529"/>
  <c r="C529"/>
  <c r="D528"/>
  <c r="E528" s="1"/>
  <c r="D527"/>
  <c r="E527" s="1"/>
  <c r="D526"/>
  <c r="E526" s="1"/>
  <c r="D525"/>
  <c r="E525" s="1"/>
  <c r="E524"/>
  <c r="D524"/>
  <c r="D523" s="1"/>
  <c r="C523"/>
  <c r="D522"/>
  <c r="E522" s="1"/>
  <c r="D521"/>
  <c r="E521" s="1"/>
  <c r="D520"/>
  <c r="E520" s="1"/>
  <c r="D519"/>
  <c r="E519" s="1"/>
  <c r="D518"/>
  <c r="E518" s="1"/>
  <c r="D517"/>
  <c r="E517" s="1"/>
  <c r="E516"/>
  <c r="D516"/>
  <c r="D515"/>
  <c r="E515" s="1"/>
  <c r="C514"/>
  <c r="D513"/>
  <c r="E513" s="1"/>
  <c r="D512"/>
  <c r="E512" s="1"/>
  <c r="D511"/>
  <c r="E511" s="1"/>
  <c r="C510"/>
  <c r="D509"/>
  <c r="E509" s="1"/>
  <c r="D508"/>
  <c r="E508" s="1"/>
  <c r="E507"/>
  <c r="D507"/>
  <c r="D506"/>
  <c r="E506" s="1"/>
  <c r="D505"/>
  <c r="E505" s="1"/>
  <c r="E504" s="1"/>
  <c r="D504"/>
  <c r="C504"/>
  <c r="D503"/>
  <c r="E503" s="1"/>
  <c r="D502"/>
  <c r="E502" s="1"/>
  <c r="D501"/>
  <c r="E501" s="1"/>
  <c r="D500"/>
  <c r="E500" s="1"/>
  <c r="D499"/>
  <c r="E499" s="1"/>
  <c r="E497" s="1"/>
  <c r="E498"/>
  <c r="D498"/>
  <c r="D497"/>
  <c r="C497"/>
  <c r="D496"/>
  <c r="E496" s="1"/>
  <c r="D495"/>
  <c r="E495" s="1"/>
  <c r="D494"/>
  <c r="C494"/>
  <c r="D493"/>
  <c r="E493" s="1"/>
  <c r="E492"/>
  <c r="D492"/>
  <c r="D491" s="1"/>
  <c r="D484" s="1"/>
  <c r="C491"/>
  <c r="D490"/>
  <c r="E490" s="1"/>
  <c r="D489"/>
  <c r="E489" s="1"/>
  <c r="D488"/>
  <c r="E488" s="1"/>
  <c r="D487"/>
  <c r="E487" s="1"/>
  <c r="D486"/>
  <c r="C486"/>
  <c r="D485"/>
  <c r="E485" s="1"/>
  <c r="C484"/>
  <c r="J483"/>
  <c r="C483"/>
  <c r="E481"/>
  <c r="D481"/>
  <c r="D480"/>
  <c r="E480" s="1"/>
  <c r="E479"/>
  <c r="D479"/>
  <c r="D478"/>
  <c r="E478" s="1"/>
  <c r="E477" s="1"/>
  <c r="C477"/>
  <c r="E476"/>
  <c r="D476"/>
  <c r="D475"/>
  <c r="E475" s="1"/>
  <c r="E474" s="1"/>
  <c r="C474"/>
  <c r="D473"/>
  <c r="E473" s="1"/>
  <c r="D472"/>
  <c r="E472" s="1"/>
  <c r="D471"/>
  <c r="E471" s="1"/>
  <c r="E470"/>
  <c r="D470"/>
  <c r="D469"/>
  <c r="E469" s="1"/>
  <c r="E468" s="1"/>
  <c r="C468"/>
  <c r="D467"/>
  <c r="E467" s="1"/>
  <c r="D466"/>
  <c r="E466" s="1"/>
  <c r="D465"/>
  <c r="E465" s="1"/>
  <c r="D464"/>
  <c r="E464" s="1"/>
  <c r="D463"/>
  <c r="C463"/>
  <c r="D462"/>
  <c r="E462" s="1"/>
  <c r="D461"/>
  <c r="E461" s="1"/>
  <c r="D460"/>
  <c r="E460" s="1"/>
  <c r="E459" s="1"/>
  <c r="D459"/>
  <c r="C459"/>
  <c r="D458"/>
  <c r="E458" s="1"/>
  <c r="D457"/>
  <c r="E457" s="1"/>
  <c r="D456"/>
  <c r="E456" s="1"/>
  <c r="D455"/>
  <c r="C455"/>
  <c r="D454"/>
  <c r="E454" s="1"/>
  <c r="D453"/>
  <c r="E453" s="1"/>
  <c r="D452"/>
  <c r="E452" s="1"/>
  <c r="D451"/>
  <c r="E451" s="1"/>
  <c r="D450"/>
  <c r="C450"/>
  <c r="D449"/>
  <c r="E449" s="1"/>
  <c r="D448"/>
  <c r="E448" s="1"/>
  <c r="E447"/>
  <c r="D447"/>
  <c r="E446"/>
  <c r="E445" s="1"/>
  <c r="D446"/>
  <c r="D445" s="1"/>
  <c r="C445"/>
  <c r="C444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E431"/>
  <c r="D431"/>
  <c r="E430"/>
  <c r="D430"/>
  <c r="D429" s="1"/>
  <c r="C429"/>
  <c r="D428"/>
  <c r="E428" s="1"/>
  <c r="D427"/>
  <c r="E427" s="1"/>
  <c r="D426"/>
  <c r="E426" s="1"/>
  <c r="D425"/>
  <c r="E425" s="1"/>
  <c r="D424"/>
  <c r="E424" s="1"/>
  <c r="D423"/>
  <c r="E423" s="1"/>
  <c r="E422" s="1"/>
  <c r="C422"/>
  <c r="E421"/>
  <c r="D421"/>
  <c r="E420"/>
  <c r="D420"/>
  <c r="E419"/>
  <c r="D419"/>
  <c r="E418"/>
  <c r="D418"/>
  <c r="E417"/>
  <c r="D417"/>
  <c r="E416"/>
  <c r="D416"/>
  <c r="C416"/>
  <c r="D415"/>
  <c r="E415" s="1"/>
  <c r="D414"/>
  <c r="E414" s="1"/>
  <c r="D413"/>
  <c r="E413" s="1"/>
  <c r="C412"/>
  <c r="E411"/>
  <c r="D411"/>
  <c r="E410"/>
  <c r="D410"/>
  <c r="E409"/>
  <c r="D409"/>
  <c r="C409"/>
  <c r="D408"/>
  <c r="E408" s="1"/>
  <c r="D407"/>
  <c r="E407" s="1"/>
  <c r="D406"/>
  <c r="E406" s="1"/>
  <c r="D405"/>
  <c r="E405" s="1"/>
  <c r="D404"/>
  <c r="C404"/>
  <c r="E403"/>
  <c r="D403"/>
  <c r="E402"/>
  <c r="D402"/>
  <c r="E401"/>
  <c r="D401"/>
  <c r="E400"/>
  <c r="E399" s="1"/>
  <c r="D400"/>
  <c r="D399" s="1"/>
  <c r="C399"/>
  <c r="D398"/>
  <c r="E398" s="1"/>
  <c r="D397"/>
  <c r="E397" s="1"/>
  <c r="D396"/>
  <c r="E396" s="1"/>
  <c r="D395"/>
  <c r="C395"/>
  <c r="E394"/>
  <c r="D394"/>
  <c r="D393"/>
  <c r="E393" s="1"/>
  <c r="E392" s="1"/>
  <c r="C392"/>
  <c r="D391"/>
  <c r="E391" s="1"/>
  <c r="D390"/>
  <c r="E390" s="1"/>
  <c r="D389"/>
  <c r="E389" s="1"/>
  <c r="E388" s="1"/>
  <c r="D388"/>
  <c r="C388"/>
  <c r="D387"/>
  <c r="E387" s="1"/>
  <c r="D386"/>
  <c r="E386" s="1"/>
  <c r="D385"/>
  <c r="E385" s="1"/>
  <c r="D384"/>
  <c r="E384" s="1"/>
  <c r="D383"/>
  <c r="E383" s="1"/>
  <c r="D382"/>
  <c r="C382"/>
  <c r="D381"/>
  <c r="E381" s="1"/>
  <c r="E380"/>
  <c r="D380"/>
  <c r="D379"/>
  <c r="E379" s="1"/>
  <c r="C378"/>
  <c r="D377"/>
  <c r="E377" s="1"/>
  <c r="D376"/>
  <c r="E376" s="1"/>
  <c r="D375"/>
  <c r="E375" s="1"/>
  <c r="E374"/>
  <c r="E373" s="1"/>
  <c r="D374"/>
  <c r="D373"/>
  <c r="C373"/>
  <c r="D372"/>
  <c r="E372" s="1"/>
  <c r="D371"/>
  <c r="E371" s="1"/>
  <c r="D370"/>
  <c r="E370" s="1"/>
  <c r="D369"/>
  <c r="E369" s="1"/>
  <c r="C368"/>
  <c r="D367"/>
  <c r="E367" s="1"/>
  <c r="D366"/>
  <c r="E366" s="1"/>
  <c r="D365"/>
  <c r="E365" s="1"/>
  <c r="D364"/>
  <c r="E364" s="1"/>
  <c r="E363"/>
  <c r="D363"/>
  <c r="D362"/>
  <c r="C362"/>
  <c r="D361"/>
  <c r="E361" s="1"/>
  <c r="D360"/>
  <c r="E360" s="1"/>
  <c r="D359"/>
  <c r="E359" s="1"/>
  <c r="D358"/>
  <c r="E358" s="1"/>
  <c r="E357" s="1"/>
  <c r="C357"/>
  <c r="D356"/>
  <c r="E356" s="1"/>
  <c r="E355"/>
  <c r="D355"/>
  <c r="E354"/>
  <c r="E353" s="1"/>
  <c r="D354"/>
  <c r="D353" s="1"/>
  <c r="C353"/>
  <c r="D352"/>
  <c r="E352" s="1"/>
  <c r="D351"/>
  <c r="E351" s="1"/>
  <c r="E350"/>
  <c r="D350"/>
  <c r="D349"/>
  <c r="E349" s="1"/>
  <c r="E348" s="1"/>
  <c r="C348"/>
  <c r="D347"/>
  <c r="E347" s="1"/>
  <c r="D346"/>
  <c r="E346" s="1"/>
  <c r="D345"/>
  <c r="E345" s="1"/>
  <c r="E344" s="1"/>
  <c r="D344"/>
  <c r="C344"/>
  <c r="D343"/>
  <c r="E343" s="1"/>
  <c r="D342"/>
  <c r="E342" s="1"/>
  <c r="D341"/>
  <c r="E341" s="1"/>
  <c r="C340"/>
  <c r="J339"/>
  <c r="C339"/>
  <c r="D338"/>
  <c r="E338" s="1"/>
  <c r="D337"/>
  <c r="E337" s="1"/>
  <c r="D336"/>
  <c r="E336" s="1"/>
  <c r="D335"/>
  <c r="E335" s="1"/>
  <c r="D334"/>
  <c r="E334" s="1"/>
  <c r="D333"/>
  <c r="E333" s="1"/>
  <c r="E332"/>
  <c r="D332"/>
  <c r="D331"/>
  <c r="C331"/>
  <c r="D330"/>
  <c r="E330" s="1"/>
  <c r="E329"/>
  <c r="E328" s="1"/>
  <c r="D329"/>
  <c r="D328" s="1"/>
  <c r="C328"/>
  <c r="D327"/>
  <c r="E327" s="1"/>
  <c r="D326"/>
  <c r="D325" s="1"/>
  <c r="D314" s="1"/>
  <c r="C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C315"/>
  <c r="C314"/>
  <c r="E313"/>
  <c r="D313"/>
  <c r="D312"/>
  <c r="E312" s="1"/>
  <c r="E311"/>
  <c r="D311"/>
  <c r="D310"/>
  <c r="E310" s="1"/>
  <c r="E309"/>
  <c r="D309"/>
  <c r="D308"/>
  <c r="C308"/>
  <c r="D307"/>
  <c r="E307" s="1"/>
  <c r="D306"/>
  <c r="E306" s="1"/>
  <c r="D305"/>
  <c r="C305"/>
  <c r="D304"/>
  <c r="E304" s="1"/>
  <c r="D303"/>
  <c r="E303" s="1"/>
  <c r="D302"/>
  <c r="C302"/>
  <c r="D301"/>
  <c r="E301" s="1"/>
  <c r="D300"/>
  <c r="E300" s="1"/>
  <c r="D299"/>
  <c r="E299" s="1"/>
  <c r="E298" s="1"/>
  <c r="D298"/>
  <c r="C298"/>
  <c r="D297"/>
  <c r="E297" s="1"/>
  <c r="E296" s="1"/>
  <c r="C296"/>
  <c r="D295"/>
  <c r="E295" s="1"/>
  <c r="D294"/>
  <c r="E294" s="1"/>
  <c r="D293"/>
  <c r="E293" s="1"/>
  <c r="E292"/>
  <c r="D292"/>
  <c r="E291"/>
  <c r="D291"/>
  <c r="E290"/>
  <c r="D290"/>
  <c r="D289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E268"/>
  <c r="D268"/>
  <c r="D267"/>
  <c r="E267" s="1"/>
  <c r="E266"/>
  <c r="D266"/>
  <c r="D265"/>
  <c r="C265"/>
  <c r="E264"/>
  <c r="D264"/>
  <c r="C263"/>
  <c r="D262"/>
  <c r="E262" s="1"/>
  <c r="D261"/>
  <c r="E261" s="1"/>
  <c r="D260"/>
  <c r="C260"/>
  <c r="J259"/>
  <c r="C259"/>
  <c r="J258"/>
  <c r="C258"/>
  <c r="J257"/>
  <c r="C257"/>
  <c r="J256"/>
  <c r="D252"/>
  <c r="E252" s="1"/>
  <c r="D251"/>
  <c r="E251" s="1"/>
  <c r="E250" s="1"/>
  <c r="C250"/>
  <c r="D249"/>
  <c r="E249" s="1"/>
  <c r="D248"/>
  <c r="E248" s="1"/>
  <c r="D247"/>
  <c r="E247" s="1"/>
  <c r="E244" s="1"/>
  <c r="E243" s="1"/>
  <c r="E246"/>
  <c r="D246"/>
  <c r="D245"/>
  <c r="E245" s="1"/>
  <c r="D244"/>
  <c r="C244"/>
  <c r="C243" s="1"/>
  <c r="D243"/>
  <c r="D242"/>
  <c r="E242" s="1"/>
  <c r="D241"/>
  <c r="E241" s="1"/>
  <c r="E239" s="1"/>
  <c r="E238" s="1"/>
  <c r="D240"/>
  <c r="E240" s="1"/>
  <c r="D239"/>
  <c r="C239"/>
  <c r="C238" s="1"/>
  <c r="D238"/>
  <c r="E237"/>
  <c r="E236" s="1"/>
  <c r="E235" s="1"/>
  <c r="D237"/>
  <c r="D236" s="1"/>
  <c r="D235" s="1"/>
  <c r="C236"/>
  <c r="C235"/>
  <c r="D234"/>
  <c r="E234" s="1"/>
  <c r="E233" s="1"/>
  <c r="C233"/>
  <c r="D232"/>
  <c r="E232" s="1"/>
  <c r="D231"/>
  <c r="E231" s="1"/>
  <c r="E229" s="1"/>
  <c r="E228" s="1"/>
  <c r="D230"/>
  <c r="E230" s="1"/>
  <c r="D229"/>
  <c r="C229"/>
  <c r="C228"/>
  <c r="E227"/>
  <c r="D227"/>
  <c r="D226"/>
  <c r="E226" s="1"/>
  <c r="E223" s="1"/>
  <c r="E222" s="1"/>
  <c r="E225"/>
  <c r="D225"/>
  <c r="E224"/>
  <c r="D224"/>
  <c r="D223"/>
  <c r="C223"/>
  <c r="C222" s="1"/>
  <c r="D222"/>
  <c r="D221"/>
  <c r="E221" s="1"/>
  <c r="E220" s="1"/>
  <c r="C220"/>
  <c r="D219"/>
  <c r="E219" s="1"/>
  <c r="D218"/>
  <c r="E218" s="1"/>
  <c r="D217"/>
  <c r="E217" s="1"/>
  <c r="D216"/>
  <c r="C216"/>
  <c r="C215" s="1"/>
  <c r="E214"/>
  <c r="E213" s="1"/>
  <c r="D214"/>
  <c r="D213"/>
  <c r="C213"/>
  <c r="E212"/>
  <c r="D212"/>
  <c r="E211"/>
  <c r="D211"/>
  <c r="C211"/>
  <c r="D210"/>
  <c r="E210" s="1"/>
  <c r="D209"/>
  <c r="E209" s="1"/>
  <c r="E207" s="1"/>
  <c r="D208"/>
  <c r="E208" s="1"/>
  <c r="D207"/>
  <c r="C207"/>
  <c r="D206"/>
  <c r="E206" s="1"/>
  <c r="D205"/>
  <c r="E205" s="1"/>
  <c r="C204"/>
  <c r="C203"/>
  <c r="D202"/>
  <c r="E202" s="1"/>
  <c r="E201" s="1"/>
  <c r="E200" s="1"/>
  <c r="D201"/>
  <c r="C201"/>
  <c r="D200"/>
  <c r="C200"/>
  <c r="D199"/>
  <c r="E199" s="1"/>
  <c r="E198" s="1"/>
  <c r="E197" s="1"/>
  <c r="D198"/>
  <c r="D197" s="1"/>
  <c r="C198"/>
  <c r="C197"/>
  <c r="D196"/>
  <c r="E196" s="1"/>
  <c r="E195" s="1"/>
  <c r="C195"/>
  <c r="D194"/>
  <c r="D193" s="1"/>
  <c r="C193"/>
  <c r="D192"/>
  <c r="E192" s="1"/>
  <c r="D191"/>
  <c r="E191" s="1"/>
  <c r="D190"/>
  <c r="E190" s="1"/>
  <c r="C189"/>
  <c r="C188" s="1"/>
  <c r="D187"/>
  <c r="E187" s="1"/>
  <c r="D186"/>
  <c r="E186" s="1"/>
  <c r="E185" s="1"/>
  <c r="E184" s="1"/>
  <c r="D185"/>
  <c r="C185"/>
  <c r="C184" s="1"/>
  <c r="C178" s="1"/>
  <c r="C177" s="1"/>
  <c r="C114" s="1"/>
  <c r="D184"/>
  <c r="D183"/>
  <c r="E183" s="1"/>
  <c r="E182" s="1"/>
  <c r="D181"/>
  <c r="E181" s="1"/>
  <c r="E180" s="1"/>
  <c r="C179"/>
  <c r="J178"/>
  <c r="J177"/>
  <c r="D176"/>
  <c r="E176" s="1"/>
  <c r="D175"/>
  <c r="E175" s="1"/>
  <c r="E174" s="1"/>
  <c r="D174"/>
  <c r="C174"/>
  <c r="D173"/>
  <c r="E173" s="1"/>
  <c r="D172"/>
  <c r="E172" s="1"/>
  <c r="E171" s="1"/>
  <c r="E170" s="1"/>
  <c r="D171"/>
  <c r="C171"/>
  <c r="J170"/>
  <c r="D170"/>
  <c r="C170"/>
  <c r="E169"/>
  <c r="D169"/>
  <c r="D168"/>
  <c r="E168" s="1"/>
  <c r="E167" s="1"/>
  <c r="C167"/>
  <c r="D166"/>
  <c r="E166" s="1"/>
  <c r="D165"/>
  <c r="E165" s="1"/>
  <c r="D164"/>
  <c r="C164"/>
  <c r="J163"/>
  <c r="C163"/>
  <c r="E162"/>
  <c r="D162"/>
  <c r="E161"/>
  <c r="E160" s="1"/>
  <c r="D161"/>
  <c r="D160"/>
  <c r="C160"/>
  <c r="D159"/>
  <c r="E159" s="1"/>
  <c r="D158"/>
  <c r="E158" s="1"/>
  <c r="C157"/>
  <c r="E156"/>
  <c r="D156"/>
  <c r="E155"/>
  <c r="D155"/>
  <c r="E154"/>
  <c r="D154"/>
  <c r="C154"/>
  <c r="J153"/>
  <c r="C153"/>
  <c r="J152"/>
  <c r="C152"/>
  <c r="E151"/>
  <c r="D151"/>
  <c r="D150"/>
  <c r="E150" s="1"/>
  <c r="E149" s="1"/>
  <c r="C149"/>
  <c r="D148"/>
  <c r="E148" s="1"/>
  <c r="D147"/>
  <c r="E147" s="1"/>
  <c r="D146"/>
  <c r="C146"/>
  <c r="D145"/>
  <c r="E145" s="1"/>
  <c r="E144"/>
  <c r="D144"/>
  <c r="D143" s="1"/>
  <c r="C143"/>
  <c r="D142"/>
  <c r="E142" s="1"/>
  <c r="D141"/>
  <c r="E141" s="1"/>
  <c r="D140"/>
  <c r="C140"/>
  <c r="D139"/>
  <c r="E139" s="1"/>
  <c r="D138"/>
  <c r="E138" s="1"/>
  <c r="D137"/>
  <c r="E137" s="1"/>
  <c r="C136"/>
  <c r="J135"/>
  <c r="C135"/>
  <c r="D134"/>
  <c r="E134" s="1"/>
  <c r="D133"/>
  <c r="E133" s="1"/>
  <c r="C132"/>
  <c r="D131"/>
  <c r="E131" s="1"/>
  <c r="E129" s="1"/>
  <c r="E130"/>
  <c r="D130"/>
  <c r="D129"/>
  <c r="C129"/>
  <c r="D128"/>
  <c r="E128" s="1"/>
  <c r="D127"/>
  <c r="E127" s="1"/>
  <c r="D126"/>
  <c r="C126"/>
  <c r="D125"/>
  <c r="E125" s="1"/>
  <c r="D124"/>
  <c r="E124" s="1"/>
  <c r="D123"/>
  <c r="C123"/>
  <c r="D122"/>
  <c r="E122" s="1"/>
  <c r="D121"/>
  <c r="E121" s="1"/>
  <c r="C120"/>
  <c r="D119"/>
  <c r="E119" s="1"/>
  <c r="E118"/>
  <c r="E117" s="1"/>
  <c r="D118"/>
  <c r="D117" s="1"/>
  <c r="C117"/>
  <c r="J116"/>
  <c r="C116"/>
  <c r="J115"/>
  <c r="C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E103"/>
  <c r="D103"/>
  <c r="D102"/>
  <c r="E102" s="1"/>
  <c r="E101"/>
  <c r="D101"/>
  <c r="D100"/>
  <c r="E100" s="1"/>
  <c r="E99"/>
  <c r="D99"/>
  <c r="D98"/>
  <c r="E98" s="1"/>
  <c r="E97" s="1"/>
  <c r="J97"/>
  <c r="D97"/>
  <c r="C97"/>
  <c r="E96"/>
  <c r="D96"/>
  <c r="E95"/>
  <c r="D95"/>
  <c r="E94"/>
  <c r="D94"/>
  <c r="E93"/>
  <c r="D93"/>
  <c r="E92"/>
  <c r="D92"/>
  <c r="E91"/>
  <c r="D91"/>
  <c r="D90"/>
  <c r="E90" s="1"/>
  <c r="E89"/>
  <c r="D89"/>
  <c r="D88"/>
  <c r="E88" s="1"/>
  <c r="E87"/>
  <c r="D87"/>
  <c r="E86"/>
  <c r="D86"/>
  <c r="E85"/>
  <c r="D85"/>
  <c r="E84"/>
  <c r="D84"/>
  <c r="E83"/>
  <c r="D83"/>
  <c r="D82"/>
  <c r="E82" s="1"/>
  <c r="E81"/>
  <c r="D81"/>
  <c r="E80"/>
  <c r="D80"/>
  <c r="E79"/>
  <c r="D79"/>
  <c r="E78"/>
  <c r="D78"/>
  <c r="E77"/>
  <c r="D77"/>
  <c r="D76"/>
  <c r="E76" s="1"/>
  <c r="E75"/>
  <c r="D75"/>
  <c r="E74"/>
  <c r="D74"/>
  <c r="E73"/>
  <c r="D73"/>
  <c r="D72"/>
  <c r="E72" s="1"/>
  <c r="E68" s="1"/>
  <c r="E71"/>
  <c r="D71"/>
  <c r="E70"/>
  <c r="D70"/>
  <c r="E69"/>
  <c r="D69"/>
  <c r="J68"/>
  <c r="D68"/>
  <c r="C68"/>
  <c r="J67"/>
  <c r="D67"/>
  <c r="C67"/>
  <c r="E66"/>
  <c r="D66"/>
  <c r="E65"/>
  <c r="D65"/>
  <c r="E64"/>
  <c r="D64"/>
  <c r="E63"/>
  <c r="D63"/>
  <c r="E62"/>
  <c r="E61" s="1"/>
  <c r="D62"/>
  <c r="J61"/>
  <c r="D61"/>
  <c r="C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D46"/>
  <c r="E46" s="1"/>
  <c r="E45"/>
  <c r="D45"/>
  <c r="D44"/>
  <c r="E44" s="1"/>
  <c r="E43"/>
  <c r="D43"/>
  <c r="E42"/>
  <c r="D42"/>
  <c r="E41"/>
  <c r="D41"/>
  <c r="D40"/>
  <c r="E40" s="1"/>
  <c r="E38" s="1"/>
  <c r="E39"/>
  <c r="D39"/>
  <c r="J38"/>
  <c r="D38"/>
  <c r="C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D12"/>
  <c r="E12" s="1"/>
  <c r="E11" s="1"/>
  <c r="J11"/>
  <c r="D11"/>
  <c r="C11"/>
  <c r="E10"/>
  <c r="D10"/>
  <c r="D9"/>
  <c r="E9" s="1"/>
  <c r="E8"/>
  <c r="D8"/>
  <c r="E7"/>
  <c r="D7"/>
  <c r="E6"/>
  <c r="D6"/>
  <c r="E5"/>
  <c r="D5"/>
  <c r="J4"/>
  <c r="D4"/>
  <c r="C4"/>
  <c r="J3"/>
  <c r="D3"/>
  <c r="C3"/>
  <c r="J2"/>
  <c r="D2"/>
  <c r="C2"/>
  <c r="J1"/>
  <c r="D509" i="26"/>
  <c r="E509" s="1"/>
  <c r="D11" i="37"/>
  <c r="D9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70" i="35"/>
  <c r="H70"/>
  <c r="G70"/>
  <c r="F70"/>
  <c r="E70"/>
  <c r="D70"/>
  <c r="I67"/>
  <c r="H67"/>
  <c r="G67"/>
  <c r="F67"/>
  <c r="E67"/>
  <c r="D67"/>
  <c r="I64"/>
  <c r="H64"/>
  <c r="H63" s="1"/>
  <c r="G64"/>
  <c r="F64"/>
  <c r="F63" s="1"/>
  <c r="E64"/>
  <c r="D64"/>
  <c r="I63"/>
  <c r="E63"/>
  <c r="D63"/>
  <c r="H60"/>
  <c r="G60"/>
  <c r="F60"/>
  <c r="E60"/>
  <c r="D60"/>
  <c r="I57"/>
  <c r="H57"/>
  <c r="G57"/>
  <c r="F57"/>
  <c r="E57"/>
  <c r="D57"/>
  <c r="I54"/>
  <c r="H54"/>
  <c r="G54"/>
  <c r="F54"/>
  <c r="E54"/>
  <c r="D54"/>
  <c r="I51"/>
  <c r="H51"/>
  <c r="G51"/>
  <c r="F51"/>
  <c r="E51"/>
  <c r="D51"/>
  <c r="I48"/>
  <c r="H48"/>
  <c r="G48"/>
  <c r="F48"/>
  <c r="E48"/>
  <c r="D48"/>
  <c r="I33"/>
  <c r="H33"/>
  <c r="G33"/>
  <c r="F33"/>
  <c r="E33"/>
  <c r="D33"/>
  <c r="I32"/>
  <c r="E32"/>
  <c r="I29"/>
  <c r="H29"/>
  <c r="G29"/>
  <c r="F29"/>
  <c r="E29"/>
  <c r="D29"/>
  <c r="D25" s="1"/>
  <c r="I26"/>
  <c r="H26"/>
  <c r="G26"/>
  <c r="G25" s="1"/>
  <c r="F26"/>
  <c r="E26"/>
  <c r="E25" s="1"/>
  <c r="D26"/>
  <c r="I25"/>
  <c r="F25"/>
  <c r="I22"/>
  <c r="H22"/>
  <c r="G22"/>
  <c r="F22"/>
  <c r="E22"/>
  <c r="D22"/>
  <c r="I19"/>
  <c r="H19"/>
  <c r="G19"/>
  <c r="F19"/>
  <c r="E19"/>
  <c r="D19"/>
  <c r="I16"/>
  <c r="H16"/>
  <c r="G16"/>
  <c r="F16"/>
  <c r="E16"/>
  <c r="D16"/>
  <c r="I13"/>
  <c r="H13"/>
  <c r="G13"/>
  <c r="F13"/>
  <c r="F4" s="1"/>
  <c r="E13"/>
  <c r="D13"/>
  <c r="I10"/>
  <c r="I4" s="1"/>
  <c r="H10"/>
  <c r="G10"/>
  <c r="F10"/>
  <c r="E10"/>
  <c r="D10"/>
  <c r="I5"/>
  <c r="H5"/>
  <c r="G5"/>
  <c r="F5"/>
  <c r="E5"/>
  <c r="D5"/>
  <c r="D4" s="1"/>
  <c r="C5"/>
  <c r="I70" i="34"/>
  <c r="H70"/>
  <c r="G70"/>
  <c r="F70"/>
  <c r="E70"/>
  <c r="D70"/>
  <c r="I67"/>
  <c r="H67"/>
  <c r="G67"/>
  <c r="F67"/>
  <c r="F63" s="1"/>
  <c r="E67"/>
  <c r="D67"/>
  <c r="I64"/>
  <c r="I63" s="1"/>
  <c r="H64"/>
  <c r="H63" s="1"/>
  <c r="G64"/>
  <c r="F64"/>
  <c r="E64"/>
  <c r="E63" s="1"/>
  <c r="D64"/>
  <c r="D63" s="1"/>
  <c r="G63"/>
  <c r="H60"/>
  <c r="G60"/>
  <c r="F60"/>
  <c r="E60"/>
  <c r="D60"/>
  <c r="I57"/>
  <c r="H57"/>
  <c r="G57"/>
  <c r="F57"/>
  <c r="E57"/>
  <c r="D57"/>
  <c r="I54"/>
  <c r="H54"/>
  <c r="G54"/>
  <c r="G32" s="1"/>
  <c r="F54"/>
  <c r="E54"/>
  <c r="D54"/>
  <c r="I51"/>
  <c r="H51"/>
  <c r="G51"/>
  <c r="F51"/>
  <c r="F32" s="1"/>
  <c r="E51"/>
  <c r="D51"/>
  <c r="I48"/>
  <c r="I32" s="1"/>
  <c r="H48"/>
  <c r="G48"/>
  <c r="F48"/>
  <c r="E48"/>
  <c r="E32" s="1"/>
  <c r="D48"/>
  <c r="I33"/>
  <c r="H33"/>
  <c r="H32" s="1"/>
  <c r="G33"/>
  <c r="F33"/>
  <c r="E33"/>
  <c r="D33"/>
  <c r="D32" s="1"/>
  <c r="I29"/>
  <c r="H29"/>
  <c r="G29"/>
  <c r="F29"/>
  <c r="F25" s="1"/>
  <c r="E29"/>
  <c r="D29"/>
  <c r="I26"/>
  <c r="H26"/>
  <c r="H25" s="1"/>
  <c r="G26"/>
  <c r="F26"/>
  <c r="E26"/>
  <c r="D26"/>
  <c r="G25"/>
  <c r="D25"/>
  <c r="I22"/>
  <c r="H22"/>
  <c r="G22"/>
  <c r="F22"/>
  <c r="E22"/>
  <c r="D22"/>
  <c r="I19"/>
  <c r="H19"/>
  <c r="G19"/>
  <c r="F19"/>
  <c r="E19"/>
  <c r="D19"/>
  <c r="I16"/>
  <c r="H16"/>
  <c r="G16"/>
  <c r="F16"/>
  <c r="E16"/>
  <c r="D16"/>
  <c r="I13"/>
  <c r="H13"/>
  <c r="G13"/>
  <c r="F13"/>
  <c r="E13"/>
  <c r="D13"/>
  <c r="D4" s="1"/>
  <c r="I10"/>
  <c r="H10"/>
  <c r="G10"/>
  <c r="G4" s="1"/>
  <c r="F10"/>
  <c r="E10"/>
  <c r="D10"/>
  <c r="I5"/>
  <c r="H5"/>
  <c r="G5"/>
  <c r="F5"/>
  <c r="E5"/>
  <c r="D5"/>
  <c r="C5"/>
  <c r="D629" i="48" l="1"/>
  <c r="C562"/>
  <c r="C561" s="1"/>
  <c r="C560" s="1"/>
  <c r="D600"/>
  <c r="D588"/>
  <c r="D562" s="1"/>
  <c r="D561" s="1"/>
  <c r="E510"/>
  <c r="D504"/>
  <c r="D484"/>
  <c r="D445"/>
  <c r="E422"/>
  <c r="D412"/>
  <c r="E389"/>
  <c r="E388" s="1"/>
  <c r="D382"/>
  <c r="D362"/>
  <c r="C340"/>
  <c r="C339" s="1"/>
  <c r="D357"/>
  <c r="D348"/>
  <c r="E348"/>
  <c r="D263"/>
  <c r="D259" s="1"/>
  <c r="C259"/>
  <c r="D126"/>
  <c r="D97"/>
  <c r="E68"/>
  <c r="C2"/>
  <c r="D38"/>
  <c r="E38"/>
  <c r="E3" s="1"/>
  <c r="D11"/>
  <c r="D4"/>
  <c r="E4"/>
  <c r="E474" i="49"/>
  <c r="E762"/>
  <c r="E761" s="1"/>
  <c r="E611"/>
  <c r="E680"/>
  <c r="E61"/>
  <c r="D61"/>
  <c r="E123"/>
  <c r="D136"/>
  <c r="E143"/>
  <c r="E155"/>
  <c r="E154" s="1"/>
  <c r="E153" s="1"/>
  <c r="D157"/>
  <c r="E196"/>
  <c r="E195" s="1"/>
  <c r="C203"/>
  <c r="D213"/>
  <c r="D216"/>
  <c r="D215" s="1"/>
  <c r="E227"/>
  <c r="E223" s="1"/>
  <c r="E222" s="1"/>
  <c r="E229"/>
  <c r="E228" s="1"/>
  <c r="E239"/>
  <c r="E238" s="1"/>
  <c r="D244"/>
  <c r="D243" s="1"/>
  <c r="D265"/>
  <c r="D263" s="1"/>
  <c r="D298"/>
  <c r="D305"/>
  <c r="C314"/>
  <c r="C259" s="1"/>
  <c r="E374"/>
  <c r="E373" s="1"/>
  <c r="D382"/>
  <c r="D392"/>
  <c r="D399"/>
  <c r="D404"/>
  <c r="C444"/>
  <c r="C339" s="1"/>
  <c r="D450"/>
  <c r="D459"/>
  <c r="D504"/>
  <c r="D523"/>
  <c r="E547"/>
  <c r="E548"/>
  <c r="D563"/>
  <c r="D570"/>
  <c r="E570"/>
  <c r="E578"/>
  <c r="E594"/>
  <c r="E605"/>
  <c r="D617"/>
  <c r="E648"/>
  <c r="E647" s="1"/>
  <c r="D654"/>
  <c r="E663"/>
  <c r="E662" s="1"/>
  <c r="D684"/>
  <c r="D701"/>
  <c r="D646" s="1"/>
  <c r="D728"/>
  <c r="D751"/>
  <c r="D757"/>
  <c r="D756" s="1"/>
  <c r="D766"/>
  <c r="D773"/>
  <c r="D772" s="1"/>
  <c r="E11"/>
  <c r="E38"/>
  <c r="E68"/>
  <c r="D153"/>
  <c r="D211"/>
  <c r="D362"/>
  <c r="D455"/>
  <c r="D474"/>
  <c r="D596"/>
  <c r="D611"/>
  <c r="E688"/>
  <c r="C727"/>
  <c r="C726" s="1"/>
  <c r="D4"/>
  <c r="D3" s="1"/>
  <c r="D2" s="1"/>
  <c r="D126"/>
  <c r="D129"/>
  <c r="D132"/>
  <c r="D149"/>
  <c r="D164"/>
  <c r="D167"/>
  <c r="D171"/>
  <c r="D174"/>
  <c r="C178"/>
  <c r="C177" s="1"/>
  <c r="D203"/>
  <c r="D229"/>
  <c r="D228" s="1"/>
  <c r="D239"/>
  <c r="D238" s="1"/>
  <c r="E244"/>
  <c r="E243" s="1"/>
  <c r="E260"/>
  <c r="E289"/>
  <c r="E316"/>
  <c r="E315" s="1"/>
  <c r="D331"/>
  <c r="E344"/>
  <c r="D348"/>
  <c r="E353"/>
  <c r="D378"/>
  <c r="E412"/>
  <c r="E430"/>
  <c r="E429" s="1"/>
  <c r="E446"/>
  <c r="E445" s="1"/>
  <c r="D491"/>
  <c r="D530"/>
  <c r="D529" s="1"/>
  <c r="E545"/>
  <c r="E539" s="1"/>
  <c r="D548"/>
  <c r="E630"/>
  <c r="E629" s="1"/>
  <c r="D666"/>
  <c r="E695"/>
  <c r="E719"/>
  <c r="D723"/>
  <c r="D752"/>
  <c r="D120"/>
  <c r="D116" s="1"/>
  <c r="D188"/>
  <c r="D314"/>
  <c r="E362"/>
  <c r="E553"/>
  <c r="E552" s="1"/>
  <c r="E551" s="1"/>
  <c r="E757"/>
  <c r="E756" s="1"/>
  <c r="C560"/>
  <c r="C114"/>
  <c r="C2"/>
  <c r="C4" i="34"/>
  <c r="E120" i="49"/>
  <c r="E116" s="1"/>
  <c r="E357"/>
  <c r="E422"/>
  <c r="E450"/>
  <c r="E477"/>
  <c r="E494"/>
  <c r="E532"/>
  <c r="E600"/>
  <c r="E735"/>
  <c r="E734" s="1"/>
  <c r="E97"/>
  <c r="E67" s="1"/>
  <c r="E136"/>
  <c r="E157"/>
  <c r="E392"/>
  <c r="E404"/>
  <c r="E563"/>
  <c r="E654"/>
  <c r="E684"/>
  <c r="E773"/>
  <c r="E772" s="1"/>
  <c r="E4"/>
  <c r="E3" s="1"/>
  <c r="E179"/>
  <c r="E388"/>
  <c r="E395"/>
  <c r="E455"/>
  <c r="E444" s="1"/>
  <c r="E582"/>
  <c r="E593"/>
  <c r="E596"/>
  <c r="E604"/>
  <c r="E677"/>
  <c r="E752"/>
  <c r="E751" s="1"/>
  <c r="E769"/>
  <c r="E768" s="1"/>
  <c r="E170"/>
  <c r="E174"/>
  <c r="E216"/>
  <c r="E215" s="1"/>
  <c r="E250"/>
  <c r="E265"/>
  <c r="E328"/>
  <c r="E331"/>
  <c r="E348"/>
  <c r="E378"/>
  <c r="E399"/>
  <c r="E491"/>
  <c r="E510"/>
  <c r="E514"/>
  <c r="E523"/>
  <c r="E529"/>
  <c r="E588"/>
  <c r="E147"/>
  <c r="E146" s="1"/>
  <c r="E194"/>
  <c r="E193" s="1"/>
  <c r="E188" s="1"/>
  <c r="E208"/>
  <c r="E207" s="1"/>
  <c r="E203" s="1"/>
  <c r="D250"/>
  <c r="D260"/>
  <c r="E326"/>
  <c r="E325" s="1"/>
  <c r="E314" s="1"/>
  <c r="D494"/>
  <c r="D514"/>
  <c r="D510" s="1"/>
  <c r="D557"/>
  <c r="D552" s="1"/>
  <c r="D551" s="1"/>
  <c r="D582"/>
  <c r="D562" s="1"/>
  <c r="D719"/>
  <c r="E724"/>
  <c r="E723" s="1"/>
  <c r="E718" s="1"/>
  <c r="E717" s="1"/>
  <c r="E741"/>
  <c r="E740" s="1"/>
  <c r="D769"/>
  <c r="D768" s="1"/>
  <c r="E779"/>
  <c r="E778" s="1"/>
  <c r="D140"/>
  <c r="D135" s="1"/>
  <c r="D497"/>
  <c r="D143"/>
  <c r="D180"/>
  <c r="D182"/>
  <c r="D185"/>
  <c r="D184" s="1"/>
  <c r="D357"/>
  <c r="D368"/>
  <c r="D395"/>
  <c r="D422"/>
  <c r="D468"/>
  <c r="D444" s="1"/>
  <c r="D477"/>
  <c r="D745"/>
  <c r="D744" s="1"/>
  <c r="D727" s="1"/>
  <c r="D726" s="1"/>
  <c r="E11" i="48"/>
  <c r="E97"/>
  <c r="E117"/>
  <c r="E120"/>
  <c r="E132"/>
  <c r="E189"/>
  <c r="E188" s="1"/>
  <c r="E204"/>
  <c r="E203" s="1"/>
  <c r="E289"/>
  <c r="E344"/>
  <c r="E353"/>
  <c r="E373"/>
  <c r="E455"/>
  <c r="E468"/>
  <c r="E474"/>
  <c r="E504"/>
  <c r="E523"/>
  <c r="E529"/>
  <c r="E563"/>
  <c r="E570"/>
  <c r="E688"/>
  <c r="E751"/>
  <c r="C178"/>
  <c r="C177" s="1"/>
  <c r="C114" s="1"/>
  <c r="E229"/>
  <c r="E228" s="1"/>
  <c r="E260"/>
  <c r="E331"/>
  <c r="E362"/>
  <c r="E382"/>
  <c r="E399"/>
  <c r="E404"/>
  <c r="E409"/>
  <c r="E429"/>
  <c r="E491"/>
  <c r="E484" s="1"/>
  <c r="E494"/>
  <c r="E553"/>
  <c r="E552" s="1"/>
  <c r="E551" s="1"/>
  <c r="E588"/>
  <c r="E600"/>
  <c r="E662"/>
  <c r="E646" s="1"/>
  <c r="E744"/>
  <c r="E752"/>
  <c r="E757"/>
  <c r="E756" s="1"/>
  <c r="E135"/>
  <c r="E129"/>
  <c r="E140"/>
  <c r="E178"/>
  <c r="E177" s="1"/>
  <c r="E357"/>
  <c r="E459"/>
  <c r="E463"/>
  <c r="E444" s="1"/>
  <c r="E578"/>
  <c r="E604"/>
  <c r="E672"/>
  <c r="E701"/>
  <c r="D68"/>
  <c r="D117"/>
  <c r="E161"/>
  <c r="E160" s="1"/>
  <c r="E153" s="1"/>
  <c r="E152" s="1"/>
  <c r="E175"/>
  <c r="E174" s="1"/>
  <c r="E170" s="1"/>
  <c r="D189"/>
  <c r="D188" s="1"/>
  <c r="D178" s="1"/>
  <c r="D177" s="1"/>
  <c r="D250"/>
  <c r="E306"/>
  <c r="E305" s="1"/>
  <c r="E263" s="1"/>
  <c r="E326"/>
  <c r="E325" s="1"/>
  <c r="E314" s="1"/>
  <c r="D378"/>
  <c r="D514"/>
  <c r="D510" s="1"/>
  <c r="D545"/>
  <c r="D539" s="1"/>
  <c r="D557"/>
  <c r="D552" s="1"/>
  <c r="D551" s="1"/>
  <c r="E741"/>
  <c r="E740" s="1"/>
  <c r="E727" s="1"/>
  <c r="E726" s="1"/>
  <c r="D751"/>
  <c r="E779"/>
  <c r="E778" s="1"/>
  <c r="D132"/>
  <c r="D154"/>
  <c r="D153" s="1"/>
  <c r="D152" s="1"/>
  <c r="D213"/>
  <c r="D392"/>
  <c r="D399"/>
  <c r="D463"/>
  <c r="D444" s="1"/>
  <c r="D474"/>
  <c r="D757"/>
  <c r="D756" s="1"/>
  <c r="D727" s="1"/>
  <c r="D726" s="1"/>
  <c r="D204"/>
  <c r="D203" s="1"/>
  <c r="D368"/>
  <c r="D422"/>
  <c r="D477"/>
  <c r="E120" i="47"/>
  <c r="E123"/>
  <c r="E116" s="1"/>
  <c r="E126"/>
  <c r="E132"/>
  <c r="E157"/>
  <c r="E153" s="1"/>
  <c r="E164"/>
  <c r="E163" s="1"/>
  <c r="E179"/>
  <c r="E189"/>
  <c r="E308"/>
  <c r="E362"/>
  <c r="E382"/>
  <c r="E395"/>
  <c r="E340" s="1"/>
  <c r="E339" s="1"/>
  <c r="E450"/>
  <c r="E463"/>
  <c r="E486"/>
  <c r="E484" s="1"/>
  <c r="E483" s="1"/>
  <c r="E570"/>
  <c r="E562" s="1"/>
  <c r="E617"/>
  <c r="E688"/>
  <c r="E695"/>
  <c r="E646" s="1"/>
  <c r="E744"/>
  <c r="E67"/>
  <c r="E429"/>
  <c r="E539"/>
  <c r="E611"/>
  <c r="C727"/>
  <c r="C726" s="1"/>
  <c r="C560" s="1"/>
  <c r="E4"/>
  <c r="E3" s="1"/>
  <c r="E2" s="1"/>
  <c r="E140"/>
  <c r="E143"/>
  <c r="E146"/>
  <c r="E204"/>
  <c r="E203" s="1"/>
  <c r="E216"/>
  <c r="E215" s="1"/>
  <c r="E260"/>
  <c r="E265"/>
  <c r="E289"/>
  <c r="E302"/>
  <c r="E305"/>
  <c r="E331"/>
  <c r="E368"/>
  <c r="E378"/>
  <c r="E404"/>
  <c r="E412"/>
  <c r="E455"/>
  <c r="E491"/>
  <c r="E494"/>
  <c r="E510"/>
  <c r="E514"/>
  <c r="E523"/>
  <c r="E529"/>
  <c r="E629"/>
  <c r="E672"/>
  <c r="E684"/>
  <c r="E769"/>
  <c r="E768" s="1"/>
  <c r="E727" s="1"/>
  <c r="E726" s="1"/>
  <c r="E136"/>
  <c r="E444"/>
  <c r="D149"/>
  <c r="D189"/>
  <c r="E194"/>
  <c r="E193" s="1"/>
  <c r="D220"/>
  <c r="D215" s="1"/>
  <c r="D250"/>
  <c r="D296"/>
  <c r="D263" s="1"/>
  <c r="D259" s="1"/>
  <c r="E326"/>
  <c r="E325" s="1"/>
  <c r="E314" s="1"/>
  <c r="D378"/>
  <c r="D412"/>
  <c r="D514"/>
  <c r="D510" s="1"/>
  <c r="D483" s="1"/>
  <c r="D545"/>
  <c r="D539" s="1"/>
  <c r="D557"/>
  <c r="D552" s="1"/>
  <c r="D551" s="1"/>
  <c r="D600"/>
  <c r="D719"/>
  <c r="D718" s="1"/>
  <c r="D717" s="1"/>
  <c r="E741"/>
  <c r="E740" s="1"/>
  <c r="D769"/>
  <c r="D768" s="1"/>
  <c r="D727" s="1"/>
  <c r="D726" s="1"/>
  <c r="E779"/>
  <c r="E778" s="1"/>
  <c r="D120"/>
  <c r="D116" s="1"/>
  <c r="D132"/>
  <c r="D167"/>
  <c r="D163" s="1"/>
  <c r="D233"/>
  <c r="D228" s="1"/>
  <c r="D392"/>
  <c r="D474"/>
  <c r="D563"/>
  <c r="D562" s="1"/>
  <c r="D561" s="1"/>
  <c r="D757"/>
  <c r="D756" s="1"/>
  <c r="D136"/>
  <c r="D157"/>
  <c r="D153" s="1"/>
  <c r="D180"/>
  <c r="D179" s="1"/>
  <c r="D182"/>
  <c r="D195"/>
  <c r="D204"/>
  <c r="D203" s="1"/>
  <c r="D348"/>
  <c r="D340" s="1"/>
  <c r="D357"/>
  <c r="D368"/>
  <c r="D422"/>
  <c r="D468"/>
  <c r="D444" s="1"/>
  <c r="D477"/>
  <c r="D666"/>
  <c r="D646" s="1"/>
  <c r="D643"/>
  <c r="H4" i="34"/>
  <c r="E4" i="35"/>
  <c r="C4"/>
  <c r="G4"/>
  <c r="H25"/>
  <c r="H4" s="1"/>
  <c r="I74"/>
  <c r="G63"/>
  <c r="D74" i="34"/>
  <c r="D32" i="35"/>
  <c r="H32"/>
  <c r="E74"/>
  <c r="F74"/>
  <c r="E25" i="34"/>
  <c r="E4" s="1"/>
  <c r="I25"/>
  <c r="I4" s="1"/>
  <c r="G74"/>
  <c r="H74"/>
  <c r="D74" i="35"/>
  <c r="F32"/>
  <c r="G32"/>
  <c r="G74"/>
  <c r="E74" i="34"/>
  <c r="I74"/>
  <c r="F4"/>
  <c r="F74"/>
  <c r="D560" i="48" l="1"/>
  <c r="D483"/>
  <c r="E483"/>
  <c r="D340"/>
  <c r="C258"/>
  <c r="C257" s="1"/>
  <c r="E340"/>
  <c r="E339" s="1"/>
  <c r="D67"/>
  <c r="E67"/>
  <c r="E2" s="1"/>
  <c r="D3"/>
  <c r="D2" s="1"/>
  <c r="E727" i="49"/>
  <c r="E726" s="1"/>
  <c r="D259"/>
  <c r="E263"/>
  <c r="E259" s="1"/>
  <c r="E646"/>
  <c r="D163"/>
  <c r="C258"/>
  <c r="C257" s="1"/>
  <c r="D561"/>
  <c r="D179"/>
  <c r="D178" s="1"/>
  <c r="D177" s="1"/>
  <c r="D718"/>
  <c r="D717" s="1"/>
  <c r="D484"/>
  <c r="D483" s="1"/>
  <c r="E484"/>
  <c r="E483" s="1"/>
  <c r="D170"/>
  <c r="D152" s="1"/>
  <c r="D115"/>
  <c r="E340"/>
  <c r="E339" s="1"/>
  <c r="E258" s="1"/>
  <c r="E257" s="1"/>
  <c r="E2"/>
  <c r="D560"/>
  <c r="D340"/>
  <c r="D339" s="1"/>
  <c r="E135"/>
  <c r="E115" s="1"/>
  <c r="E152"/>
  <c r="E562"/>
  <c r="E561" s="1"/>
  <c r="E560" s="1"/>
  <c r="E178"/>
  <c r="E177" s="1"/>
  <c r="D116" i="48"/>
  <c r="D115" s="1"/>
  <c r="D114" s="1"/>
  <c r="E562"/>
  <c r="E561" s="1"/>
  <c r="E560" s="1"/>
  <c r="E116"/>
  <c r="E115" s="1"/>
  <c r="E114" s="1"/>
  <c r="D339"/>
  <c r="D258" s="1"/>
  <c r="D257" s="1"/>
  <c r="E259"/>
  <c r="E561" i="47"/>
  <c r="E560" s="1"/>
  <c r="D339"/>
  <c r="D258" s="1"/>
  <c r="D257" s="1"/>
  <c r="E263"/>
  <c r="E259" s="1"/>
  <c r="E258" s="1"/>
  <c r="E257" s="1"/>
  <c r="D135"/>
  <c r="D115" s="1"/>
  <c r="D114" s="1"/>
  <c r="D188"/>
  <c r="D178" s="1"/>
  <c r="D177" s="1"/>
  <c r="E135"/>
  <c r="E115" s="1"/>
  <c r="E114" s="1"/>
  <c r="E188"/>
  <c r="E178" s="1"/>
  <c r="E177" s="1"/>
  <c r="D560"/>
  <c r="D152"/>
  <c r="E152"/>
  <c r="H74" i="35"/>
  <c r="D779" i="26"/>
  <c r="E779" s="1"/>
  <c r="E778" s="1"/>
  <c r="D777"/>
  <c r="E777" s="1"/>
  <c r="D776"/>
  <c r="E776" s="1"/>
  <c r="D775"/>
  <c r="E775" s="1"/>
  <c r="D774"/>
  <c r="D771"/>
  <c r="E771" s="1"/>
  <c r="D770"/>
  <c r="D767"/>
  <c r="E767" s="1"/>
  <c r="E766" s="1"/>
  <c r="D765"/>
  <c r="E765" s="1"/>
  <c r="D764"/>
  <c r="E764" s="1"/>
  <c r="D763"/>
  <c r="E763" s="1"/>
  <c r="D760"/>
  <c r="E760" s="1"/>
  <c r="D759"/>
  <c r="E759" s="1"/>
  <c r="D758"/>
  <c r="D755"/>
  <c r="E755" s="1"/>
  <c r="D754"/>
  <c r="E754" s="1"/>
  <c r="D753"/>
  <c r="E753" s="1"/>
  <c r="D750"/>
  <c r="E750" s="1"/>
  <c r="D749"/>
  <c r="E749" s="1"/>
  <c r="D748"/>
  <c r="D747" s="1"/>
  <c r="D746"/>
  <c r="D743"/>
  <c r="D742" s="1"/>
  <c r="D741"/>
  <c r="D740" s="1"/>
  <c r="D739"/>
  <c r="E739" s="1"/>
  <c r="D738"/>
  <c r="E738" s="1"/>
  <c r="D737"/>
  <c r="E737" s="1"/>
  <c r="D736"/>
  <c r="E736" s="1"/>
  <c r="D733"/>
  <c r="E733" s="1"/>
  <c r="E732" s="1"/>
  <c r="E731" s="1"/>
  <c r="D730"/>
  <c r="E730" s="1"/>
  <c r="D729"/>
  <c r="D725"/>
  <c r="E725" s="1"/>
  <c r="D724"/>
  <c r="D722"/>
  <c r="E722" s="1"/>
  <c r="D721"/>
  <c r="E721" s="1"/>
  <c r="D720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0"/>
  <c r="E700" s="1"/>
  <c r="D699"/>
  <c r="E699" s="1"/>
  <c r="D698"/>
  <c r="E698" s="1"/>
  <c r="D697"/>
  <c r="E697" s="1"/>
  <c r="D696"/>
  <c r="D694"/>
  <c r="E694" s="1"/>
  <c r="D693"/>
  <c r="E693" s="1"/>
  <c r="D692"/>
  <c r="E692" s="1"/>
  <c r="D691"/>
  <c r="E691" s="1"/>
  <c r="D690"/>
  <c r="E690" s="1"/>
  <c r="D689"/>
  <c r="D687"/>
  <c r="E687" s="1"/>
  <c r="D686"/>
  <c r="E686" s="1"/>
  <c r="D685"/>
  <c r="D683"/>
  <c r="E683" s="1"/>
  <c r="D682"/>
  <c r="E682" s="1"/>
  <c r="E681"/>
  <c r="D681"/>
  <c r="D679"/>
  <c r="E679" s="1"/>
  <c r="D678"/>
  <c r="E678" s="1"/>
  <c r="D676"/>
  <c r="E676" s="1"/>
  <c r="D675"/>
  <c r="E675" s="1"/>
  <c r="D674"/>
  <c r="E674" s="1"/>
  <c r="D673"/>
  <c r="E673" s="1"/>
  <c r="E671"/>
  <c r="D671"/>
  <c r="D670"/>
  <c r="E670" s="1"/>
  <c r="D669"/>
  <c r="E669" s="1"/>
  <c r="D668"/>
  <c r="E668" s="1"/>
  <c r="D667"/>
  <c r="E667" s="1"/>
  <c r="D665"/>
  <c r="E665" s="1"/>
  <c r="D664"/>
  <c r="E664" s="1"/>
  <c r="D663"/>
  <c r="E663" s="1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3"/>
  <c r="E653" s="1"/>
  <c r="D652"/>
  <c r="E652" s="1"/>
  <c r="D651"/>
  <c r="E651" s="1"/>
  <c r="D650"/>
  <c r="E650" s="1"/>
  <c r="D649"/>
  <c r="E649" s="1"/>
  <c r="D648"/>
  <c r="D645"/>
  <c r="E645" s="1"/>
  <c r="D644"/>
  <c r="D642"/>
  <c r="E642" s="1"/>
  <c r="D641"/>
  <c r="E641" s="1"/>
  <c r="D640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D616"/>
  <c r="E616" s="1"/>
  <c r="D615"/>
  <c r="E615" s="1"/>
  <c r="D614"/>
  <c r="E614" s="1"/>
  <c r="D613"/>
  <c r="E613" s="1"/>
  <c r="D612"/>
  <c r="D610"/>
  <c r="E610" s="1"/>
  <c r="D609"/>
  <c r="E609" s="1"/>
  <c r="D608"/>
  <c r="E608" s="1"/>
  <c r="D607"/>
  <c r="E607" s="1"/>
  <c r="D606"/>
  <c r="E606" s="1"/>
  <c r="D605"/>
  <c r="E605" s="1"/>
  <c r="D603"/>
  <c r="E603" s="1"/>
  <c r="D602"/>
  <c r="E602" s="1"/>
  <c r="D601"/>
  <c r="E601" s="1"/>
  <c r="D599"/>
  <c r="E599" s="1"/>
  <c r="D598"/>
  <c r="E598" s="1"/>
  <c r="D597"/>
  <c r="E597" s="1"/>
  <c r="D595"/>
  <c r="E595" s="1"/>
  <c r="D594"/>
  <c r="D592"/>
  <c r="E592" s="1"/>
  <c r="D591"/>
  <c r="E591" s="1"/>
  <c r="D590"/>
  <c r="E590" s="1"/>
  <c r="D589"/>
  <c r="D587"/>
  <c r="E587" s="1"/>
  <c r="D586"/>
  <c r="E586" s="1"/>
  <c r="D585"/>
  <c r="E585" s="1"/>
  <c r="D584"/>
  <c r="E584" s="1"/>
  <c r="D583"/>
  <c r="E583" s="1"/>
  <c r="D581"/>
  <c r="E581" s="1"/>
  <c r="D580"/>
  <c r="E580" s="1"/>
  <c r="D579"/>
  <c r="D577"/>
  <c r="E577" s="1"/>
  <c r="D576"/>
  <c r="E576" s="1"/>
  <c r="D575"/>
  <c r="E575" s="1"/>
  <c r="D574"/>
  <c r="E574" s="1"/>
  <c r="D573"/>
  <c r="E573" s="1"/>
  <c r="D572"/>
  <c r="E572" s="1"/>
  <c r="D571"/>
  <c r="D569"/>
  <c r="E569" s="1"/>
  <c r="D568"/>
  <c r="E568" s="1"/>
  <c r="D567"/>
  <c r="E567" s="1"/>
  <c r="D566"/>
  <c r="E566" s="1"/>
  <c r="D565"/>
  <c r="E565" s="1"/>
  <c r="D564"/>
  <c r="D559"/>
  <c r="E559" s="1"/>
  <c r="D558"/>
  <c r="D556"/>
  <c r="E556" s="1"/>
  <c r="D555"/>
  <c r="E555" s="1"/>
  <c r="D554"/>
  <c r="D550"/>
  <c r="E550" s="1"/>
  <c r="D549"/>
  <c r="E549" s="1"/>
  <c r="D547"/>
  <c r="E547" s="1"/>
  <c r="D546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E533" s="1"/>
  <c r="D531"/>
  <c r="E531" s="1"/>
  <c r="E530" s="1"/>
  <c r="D528"/>
  <c r="E528" s="1"/>
  <c r="D527"/>
  <c r="E527" s="1"/>
  <c r="D526"/>
  <c r="E526" s="1"/>
  <c r="D525"/>
  <c r="E525" s="1"/>
  <c r="D524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3"/>
  <c r="E513" s="1"/>
  <c r="D512"/>
  <c r="E512" s="1"/>
  <c r="D511"/>
  <c r="E511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D473"/>
  <c r="E473" s="1"/>
  <c r="D472"/>
  <c r="E472" s="1"/>
  <c r="D471"/>
  <c r="E471" s="1"/>
  <c r="D470"/>
  <c r="E470" s="1"/>
  <c r="D469"/>
  <c r="D467"/>
  <c r="E467" s="1"/>
  <c r="D466"/>
  <c r="E466" s="1"/>
  <c r="E465"/>
  <c r="D465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E449"/>
  <c r="D449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E419"/>
  <c r="D419"/>
  <c r="D418"/>
  <c r="E418" s="1"/>
  <c r="D417"/>
  <c r="E417" s="1"/>
  <c r="E415"/>
  <c r="D415"/>
  <c r="D414"/>
  <c r="E414" s="1"/>
  <c r="D413"/>
  <c r="E413" s="1"/>
  <c r="D411"/>
  <c r="E411" s="1"/>
  <c r="D410"/>
  <c r="D408"/>
  <c r="E408" s="1"/>
  <c r="D407"/>
  <c r="E407" s="1"/>
  <c r="D406"/>
  <c r="E406" s="1"/>
  <c r="D405"/>
  <c r="D403"/>
  <c r="E403" s="1"/>
  <c r="D402"/>
  <c r="E402" s="1"/>
  <c r="D401"/>
  <c r="E401" s="1"/>
  <c r="D400"/>
  <c r="E400" s="1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3" s="1"/>
  <c r="D352"/>
  <c r="E352" s="1"/>
  <c r="E351"/>
  <c r="D351"/>
  <c r="D350"/>
  <c r="E350" s="1"/>
  <c r="D349"/>
  <c r="E347"/>
  <c r="D347"/>
  <c r="D346"/>
  <c r="E346" s="1"/>
  <c r="D345"/>
  <c r="E345" s="1"/>
  <c r="D343"/>
  <c r="E343" s="1"/>
  <c r="D342"/>
  <c r="E342" s="1"/>
  <c r="D341"/>
  <c r="E341" s="1"/>
  <c r="E338"/>
  <c r="D338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E317"/>
  <c r="D317"/>
  <c r="D316"/>
  <c r="E313"/>
  <c r="D313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E192"/>
  <c r="D192"/>
  <c r="D191"/>
  <c r="E191" s="1"/>
  <c r="E190"/>
  <c r="D190"/>
  <c r="D187"/>
  <c r="E187" s="1"/>
  <c r="D186"/>
  <c r="E186" s="1"/>
  <c r="E183"/>
  <c r="E182" s="1"/>
  <c r="D183"/>
  <c r="D182" s="1"/>
  <c r="D181"/>
  <c r="D180" s="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1"/>
  <c r="D16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E47"/>
  <c r="D47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258" i="48" l="1"/>
  <c r="E257" s="1"/>
  <c r="D114" i="49"/>
  <c r="D258"/>
  <c r="D257" s="1"/>
  <c r="E114"/>
  <c r="D588" i="26"/>
  <c r="D171"/>
  <c r="D170" s="1"/>
  <c r="D404"/>
  <c r="E140"/>
  <c r="D179"/>
  <c r="D296"/>
  <c r="E378"/>
  <c r="D494"/>
  <c r="D315"/>
  <c r="E382"/>
  <c r="E405"/>
  <c r="E589"/>
  <c r="E680"/>
  <c r="D236"/>
  <c r="D235" s="1"/>
  <c r="D149"/>
  <c r="D157"/>
  <c r="D174"/>
  <c r="E189"/>
  <c r="D204"/>
  <c r="D207"/>
  <c r="D373"/>
  <c r="D378"/>
  <c r="D382"/>
  <c r="D497"/>
  <c r="D578"/>
  <c r="D684"/>
  <c r="D728"/>
  <c r="D189"/>
  <c r="D198"/>
  <c r="D197" s="1"/>
  <c r="E388"/>
  <c r="E392"/>
  <c r="D468"/>
  <c r="E582"/>
  <c r="D688"/>
  <c r="D732"/>
  <c r="D731" s="1"/>
  <c r="D757"/>
  <c r="D756" s="1"/>
  <c r="D11"/>
  <c r="E181"/>
  <c r="E180" s="1"/>
  <c r="E316"/>
  <c r="D368"/>
  <c r="D388"/>
  <c r="D392"/>
  <c r="D97"/>
  <c r="D117"/>
  <c r="D126"/>
  <c r="E150"/>
  <c r="E149" s="1"/>
  <c r="E185"/>
  <c r="E184" s="1"/>
  <c r="E214"/>
  <c r="E213" s="1"/>
  <c r="E374"/>
  <c r="E373" s="1"/>
  <c r="E469"/>
  <c r="E468" s="1"/>
  <c r="D61"/>
  <c r="D167"/>
  <c r="D289"/>
  <c r="D298"/>
  <c r="D302"/>
  <c r="E404"/>
  <c r="D160"/>
  <c r="E168"/>
  <c r="D348"/>
  <c r="D474"/>
  <c r="E498"/>
  <c r="E741"/>
  <c r="E740" s="1"/>
  <c r="E748"/>
  <c r="E747" s="1"/>
  <c r="E689"/>
  <c r="E688" s="1"/>
  <c r="D530"/>
  <c r="D570"/>
  <c r="D680"/>
  <c r="E548"/>
  <c r="E596"/>
  <c r="E758"/>
  <c r="E757" s="1"/>
  <c r="E756" s="1"/>
  <c r="E179"/>
  <c r="E123"/>
  <c r="E298"/>
  <c r="E302"/>
  <c r="E497"/>
  <c r="E154"/>
  <c r="E629"/>
  <c r="E244"/>
  <c r="E243" s="1"/>
  <c r="E328"/>
  <c r="D523"/>
  <c r="E524"/>
  <c r="E523" s="1"/>
  <c r="D563"/>
  <c r="E564"/>
  <c r="E563" s="1"/>
  <c r="D611"/>
  <c r="E612"/>
  <c r="E611" s="1"/>
  <c r="D719"/>
  <c r="E720"/>
  <c r="E719" s="1"/>
  <c r="E12"/>
  <c r="D4"/>
  <c r="E62"/>
  <c r="E61" s="1"/>
  <c r="D120"/>
  <c r="D123"/>
  <c r="D38"/>
  <c r="D68"/>
  <c r="D67" s="1"/>
  <c r="E98"/>
  <c r="E97" s="1"/>
  <c r="E121"/>
  <c r="E120" s="1"/>
  <c r="D154"/>
  <c r="E202"/>
  <c r="E201" s="1"/>
  <c r="E200" s="1"/>
  <c r="E204"/>
  <c r="E216"/>
  <c r="E234"/>
  <c r="E233" s="1"/>
  <c r="E260"/>
  <c r="E349"/>
  <c r="E368"/>
  <c r="D416"/>
  <c r="E475"/>
  <c r="E474" s="1"/>
  <c r="E491"/>
  <c r="E571"/>
  <c r="E570" s="1"/>
  <c r="E579"/>
  <c r="E578" s="1"/>
  <c r="D582"/>
  <c r="D654"/>
  <c r="E662"/>
  <c r="E735"/>
  <c r="E734" s="1"/>
  <c r="E743"/>
  <c r="E742" s="1"/>
  <c r="E752"/>
  <c r="E751" s="1"/>
  <c r="E762"/>
  <c r="E761" s="1"/>
  <c r="E38"/>
  <c r="E164"/>
  <c r="E250"/>
  <c r="E412"/>
  <c r="E600"/>
  <c r="D643"/>
  <c r="E644"/>
  <c r="E643" s="1"/>
  <c r="E117"/>
  <c r="E129"/>
  <c r="E172"/>
  <c r="E171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7"/>
  <c r="E558"/>
  <c r="E557" s="1"/>
  <c r="D662"/>
  <c r="E677"/>
  <c r="E685"/>
  <c r="E684" s="1"/>
  <c r="D701"/>
  <c r="E729"/>
  <c r="E728" s="1"/>
  <c r="D766"/>
  <c r="E146"/>
  <c r="E167"/>
  <c r="E174"/>
  <c r="D185"/>
  <c r="D184" s="1"/>
  <c r="E315"/>
  <c r="E331"/>
  <c r="E344"/>
  <c r="E399"/>
  <c r="E416"/>
  <c r="E422"/>
  <c r="E429"/>
  <c r="E455"/>
  <c r="D463"/>
  <c r="E464"/>
  <c r="E463" s="1"/>
  <c r="E514"/>
  <c r="E510" s="1"/>
  <c r="D532"/>
  <c r="E588"/>
  <c r="D629"/>
  <c r="E701"/>
  <c r="D769"/>
  <c r="D768" s="1"/>
  <c r="E770"/>
  <c r="E769" s="1"/>
  <c r="E768" s="1"/>
  <c r="D778"/>
  <c r="E604"/>
  <c r="E666"/>
  <c r="D677"/>
  <c r="D735"/>
  <c r="D734" s="1"/>
  <c r="E11"/>
  <c r="D305"/>
  <c r="E306"/>
  <c r="E305" s="1"/>
  <c r="D545"/>
  <c r="D539" s="1"/>
  <c r="E546"/>
  <c r="E545" s="1"/>
  <c r="E539" s="1"/>
  <c r="D723"/>
  <c r="D718" s="1"/>
  <c r="D717" s="1"/>
  <c r="E724"/>
  <c r="E723" s="1"/>
  <c r="D745"/>
  <c r="D744" s="1"/>
  <c r="E746"/>
  <c r="E745" s="1"/>
  <c r="D129"/>
  <c r="D146"/>
  <c r="D216"/>
  <c r="D215" s="1"/>
  <c r="D244"/>
  <c r="D243" s="1"/>
  <c r="D357"/>
  <c r="E358"/>
  <c r="E357" s="1"/>
  <c r="D395"/>
  <c r="E396"/>
  <c r="E395" s="1"/>
  <c r="D422"/>
  <c r="D450"/>
  <c r="D514"/>
  <c r="D510" s="1"/>
  <c r="E5"/>
  <c r="E4" s="1"/>
  <c r="E136"/>
  <c r="D229"/>
  <c r="D228" s="1"/>
  <c r="E232"/>
  <c r="E229" s="1"/>
  <c r="E228" s="1"/>
  <c r="D308"/>
  <c r="D325"/>
  <c r="E326"/>
  <c r="E325" s="1"/>
  <c r="E348"/>
  <c r="D362"/>
  <c r="D409"/>
  <c r="E410"/>
  <c r="E409" s="1"/>
  <c r="D445"/>
  <c r="E446"/>
  <c r="E445" s="1"/>
  <c r="D491"/>
  <c r="E532"/>
  <c r="E529" s="1"/>
  <c r="D548"/>
  <c r="D553"/>
  <c r="D552" s="1"/>
  <c r="D551" s="1"/>
  <c r="E554"/>
  <c r="E553" s="1"/>
  <c r="D600"/>
  <c r="D639"/>
  <c r="E640"/>
  <c r="E639" s="1"/>
  <c r="D647"/>
  <c r="E648"/>
  <c r="E647" s="1"/>
  <c r="E654"/>
  <c r="D672"/>
  <c r="D752"/>
  <c r="D751" s="1"/>
  <c r="D265"/>
  <c r="E266"/>
  <c r="E265" s="1"/>
  <c r="D477"/>
  <c r="E478"/>
  <c r="E477" s="1"/>
  <c r="D695"/>
  <c r="E696"/>
  <c r="E695" s="1"/>
  <c r="D486"/>
  <c r="D484" s="1"/>
  <c r="E487"/>
  <c r="E486" s="1"/>
  <c r="D504"/>
  <c r="E505"/>
  <c r="E504" s="1"/>
  <c r="D596"/>
  <c r="D604"/>
  <c r="D617"/>
  <c r="E618"/>
  <c r="E617" s="1"/>
  <c r="D762"/>
  <c r="D761" s="1"/>
  <c r="D773"/>
  <c r="D772" s="1"/>
  <c r="E774"/>
  <c r="E773" s="1"/>
  <c r="E772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D203" s="1"/>
  <c r="E212"/>
  <c r="E211" s="1"/>
  <c r="D250"/>
  <c r="D260"/>
  <c r="E308"/>
  <c r="D328"/>
  <c r="D344"/>
  <c r="E362"/>
  <c r="D412"/>
  <c r="D459"/>
  <c r="E460"/>
  <c r="E459" s="1"/>
  <c r="D593"/>
  <c r="E594"/>
  <c r="E593" s="1"/>
  <c r="D666"/>
  <c r="E672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E203" l="1"/>
  <c r="E744"/>
  <c r="D529"/>
  <c r="D483" s="1"/>
  <c r="E170"/>
  <c r="E163"/>
  <c r="D263"/>
  <c r="E484"/>
  <c r="E483" s="1"/>
  <c r="E314"/>
  <c r="E116"/>
  <c r="D727"/>
  <c r="D726" s="1"/>
  <c r="D314"/>
  <c r="E718"/>
  <c r="E717" s="1"/>
  <c r="E263"/>
  <c r="E727"/>
  <c r="E726" s="1"/>
  <c r="E153"/>
  <c r="E152" s="1"/>
  <c r="D135"/>
  <c r="D562"/>
  <c r="D152"/>
  <c r="E340"/>
  <c r="D116"/>
  <c r="D115" s="1"/>
  <c r="D3"/>
  <c r="D2" s="1"/>
  <c r="E3"/>
  <c r="E67"/>
  <c r="E552"/>
  <c r="E551" s="1"/>
  <c r="D178"/>
  <c r="D177" s="1"/>
  <c r="E188"/>
  <c r="E178" s="1"/>
  <c r="E177" s="1"/>
  <c r="D340"/>
  <c r="D339" s="1"/>
  <c r="E646"/>
  <c r="D444"/>
  <c r="E135"/>
  <c r="E115" s="1"/>
  <c r="E444"/>
  <c r="E339" s="1"/>
  <c r="E562"/>
  <c r="D646"/>
  <c r="D561" s="1"/>
  <c r="D259" l="1"/>
  <c r="D560"/>
  <c r="E114"/>
  <c r="D114"/>
  <c r="E2"/>
  <c r="E259"/>
  <c r="E258" s="1"/>
  <c r="E257" s="1"/>
  <c r="E561"/>
  <c r="E560" s="1"/>
  <c r="D258"/>
  <c r="D257" s="1"/>
  <c r="C778" l="1"/>
  <c r="C773"/>
  <c r="C772" s="1"/>
  <c r="C769"/>
  <c r="C768" s="1"/>
  <c r="C766"/>
  <c r="C762"/>
  <c r="C761" s="1"/>
  <c r="C757"/>
  <c r="C756" s="1"/>
  <c r="C752"/>
  <c r="C751" s="1"/>
  <c r="C747"/>
  <c r="C745"/>
  <c r="C742"/>
  <c r="C740"/>
  <c r="C735"/>
  <c r="C734" s="1"/>
  <c r="C732"/>
  <c r="C731" s="1"/>
  <c r="C728"/>
  <c r="J727"/>
  <c r="J726"/>
  <c r="C723"/>
  <c r="C719"/>
  <c r="J718"/>
  <c r="J717"/>
  <c r="C701"/>
  <c r="C695"/>
  <c r="C688"/>
  <c r="C684"/>
  <c r="C680"/>
  <c r="C677"/>
  <c r="C672"/>
  <c r="C666"/>
  <c r="C662"/>
  <c r="C654"/>
  <c r="C647"/>
  <c r="J646"/>
  <c r="J643"/>
  <c r="C643"/>
  <c r="J639"/>
  <c r="C639"/>
  <c r="C629"/>
  <c r="C617"/>
  <c r="C611"/>
  <c r="C604"/>
  <c r="C600"/>
  <c r="C596"/>
  <c r="C593"/>
  <c r="C588"/>
  <c r="C582"/>
  <c r="C578"/>
  <c r="C570"/>
  <c r="C563"/>
  <c r="J562"/>
  <c r="J561"/>
  <c r="J560"/>
  <c r="C557"/>
  <c r="C553"/>
  <c r="J552"/>
  <c r="J551"/>
  <c r="J548"/>
  <c r="C548"/>
  <c r="C545"/>
  <c r="C539" s="1"/>
  <c r="C532"/>
  <c r="C530"/>
  <c r="C523"/>
  <c r="C514"/>
  <c r="C510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C67" s="1"/>
  <c r="J67"/>
  <c r="J61"/>
  <c r="C61"/>
  <c r="J38"/>
  <c r="C38"/>
  <c r="J11"/>
  <c r="C11"/>
  <c r="J4"/>
  <c r="C4"/>
  <c r="J3"/>
  <c r="J2"/>
  <c r="J1"/>
  <c r="C744" l="1"/>
  <c r="C170"/>
  <c r="C228"/>
  <c r="C135"/>
  <c r="C163"/>
  <c r="C552"/>
  <c r="C551" s="1"/>
  <c r="C3"/>
  <c r="C2" s="1"/>
  <c r="C562"/>
  <c r="C718"/>
  <c r="C717" s="1"/>
  <c r="C340"/>
  <c r="C314"/>
  <c r="C444"/>
  <c r="C153"/>
  <c r="C188"/>
  <c r="C484"/>
  <c r="C116"/>
  <c r="C215"/>
  <c r="C646"/>
  <c r="C561" s="1"/>
  <c r="C529"/>
  <c r="C203"/>
  <c r="C263"/>
  <c r="C727"/>
  <c r="C726" s="1"/>
  <c r="C483" l="1"/>
  <c r="C152"/>
  <c r="C115"/>
  <c r="C560"/>
  <c r="C339"/>
  <c r="C259"/>
  <c r="C178"/>
  <c r="C177" s="1"/>
  <c r="C114" l="1"/>
  <c r="C258"/>
  <c r="C257" s="1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<sst xmlns="http://schemas.openxmlformats.org/spreadsheetml/2006/main" count="6688" uniqueCount="957">
  <si>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</si>
  <si>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</si>
  <si>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</si>
  <si>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</si>
  <si>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</si>
  <si>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</si>
  <si>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</si>
  <si>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</si>
  <si>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</si>
  <si>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</si>
  <si>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</si>
  <si>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</si>
  <si>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</si>
  <si>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</si>
  <si>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</si>
  <si>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</si>
  <si>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</si>
  <si>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</si>
  <si>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</si>
  <si>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</si>
  <si>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</si>
  <si>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</si>
  <si>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</si>
  <si>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</si>
  <si>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</si>
  <si>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</si>
  <si>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</si>
  <si>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</si>
  <si>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</si>
  <si>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</si>
  <si>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</si>
  <si>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</si>
  <si>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</si>
  <si>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</si>
  <si>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</si>
  <si>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</si>
  <si>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</si>
  <si>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</si>
  <si>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</si>
  <si>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</si>
  <si>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</si>
  <si>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</si>
  <si>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</si>
  <si>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</si>
  <si>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</si>
  <si>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</si>
  <si>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</si>
  <si>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</si>
  <si>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</si>
  <si>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</si>
  <si>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</si>
  <si>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</si>
  <si>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</si>
  <si>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</si>
  <si>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</si>
  <si>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</si>
  <si>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</si>
  <si>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</si>
  <si>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</si>
  <si>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</si>
  <si>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</si>
  <si>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</si>
  <si>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</si>
  <si>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</si>
  <si>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</si>
  <si>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</si>
  <si>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</si>
  <si>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</si>
  <si>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</si>
  <si>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</si>
  <si>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</si>
  <si>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</si>
  <si>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</si>
  <si>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</si>
  <si>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</si>
  <si>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</si>
  <si>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</si>
  <si>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</si>
  <si>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</si>
  <si>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</si>
  <si>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</si>
  <si>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</si>
  <si>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</si>
  <si>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</si>
  <si>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</si>
  <si>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</si>
  <si>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</si>
  <si>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</si>
  <si>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</si>
  <si>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</si>
  <si>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</si>
  <si>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</si>
  <si>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</si>
  <si>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</si>
  <si>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</si>
  <si>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</si>
  <si>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</si>
  <si>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</si>
  <si>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</si>
  <si>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</si>
  <si>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</si>
  <si>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</si>
  <si>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</si>
  <si>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</si>
  <si>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</si>
  <si>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</si>
  <si>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</si>
  <si>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</si>
  <si>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</si>
  <si>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</si>
  <si>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</si>
  <si>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</si>
  <si>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</si>
  <si>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</si>
  <si>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</si>
  <si>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</si>
  <si>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</si>
  <si>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</si>
  <si>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</si>
  <si>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</si>
  <si>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</si>
  <si>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</si>
  <si>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</si>
  <si>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</si>
  <si>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</si>
  <si>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</si>
  <si>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</si>
  <si>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</si>
  <si>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</si>
  <si>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</si>
  <si>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</si>
  <si>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</si>
  <si>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</si>
  <si>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</si>
  <si>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</si>
  <si>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</si>
  <si>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</si>
  <si>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</si>
  <si>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</si>
  <si>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</si>
  <si>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</si>
  <si>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</si>
  <si>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</si>
  <si>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</si>
  <si>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</si>
  <si>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</si>
  <si>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</si>
  <si>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</si>
  <si>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</si>
  <si>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</si>
  <si>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</si>
  <si>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</si>
  <si>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</si>
  <si>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</si>
  <si>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</si>
  <si>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</si>
  <si>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</si>
  <si>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</si>
  <si>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</si>
  <si>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</si>
  <si>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</si>
  <si>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</si>
  <si>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</si>
  <si>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</si>
  <si>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</si>
  <si>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</si>
  <si>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</si>
  <si>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</si>
  <si>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</si>
  <si>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</si>
  <si>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</si>
  <si>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</si>
  <si>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</si>
  <si>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</si>
  <si>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</si>
  <si>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</si>
  <si>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</si>
  <si>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</si>
  <si>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</si>
  <si>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</si>
  <si>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</si>
  <si>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</si>
  <si>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</si>
  <si>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</si>
  <si>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</si>
  <si>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</si>
  <si>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</si>
  <si>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</si>
  <si>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</si>
  <si>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</si>
  <si>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</si>
  <si>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</si>
  <si>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</si>
  <si>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</si>
  <si>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</si>
  <si>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</si>
  <si>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</si>
  <si>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</si>
  <si>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</si>
  <si>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</si>
  <si>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</si>
  <si>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</si>
  <si>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</si>
  <si>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</si>
  <si>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</si>
  <si>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</si>
  <si>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</si>
  <si>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</si>
  <si>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</si>
  <si>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</si>
  <si>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</si>
  <si>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</si>
  <si>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</si>
  <si>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</si>
  <si>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</si>
  <si>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</si>
  <si>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</si>
  <si>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</si>
  <si>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</si>
  <si>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</si>
  <si>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</si>
  <si>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</si>
  <si>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</si>
  <si>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</si>
  <si>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</si>
  <si>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</si>
  <si>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</si>
  <si>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</si>
  <si>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</si>
  <si>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</si>
  <si>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</si>
  <si>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</si>
  <si>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</si>
  <si>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</si>
  <si>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</si>
  <si>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</si>
  <si>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</si>
  <si>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</si>
  <si>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</si>
  <si>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</si>
  <si>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</si>
  <si>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</si>
  <si>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</si>
  <si>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</si>
  <si>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</si>
  <si>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</si>
  <si>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</si>
  <si>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</si>
  <si>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</si>
  <si>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</si>
  <si>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</si>
  <si>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</si>
  <si>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</si>
  <si>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</si>
  <si>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</si>
  <si>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</si>
  <si>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</si>
  <si>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</si>
  <si>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</si>
  <si>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</si>
  <si>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</si>
  <si>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</si>
  <si>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</si>
  <si>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</si>
  <si>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</si>
  <si>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</si>
  <si>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</si>
  <si>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</si>
  <si>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</si>
  <si>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</si>
  <si>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</si>
  <si>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</si>
  <si>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</si>
  <si>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</si>
  <si>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</si>
  <si>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</si>
  <si>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</si>
  <si>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</si>
  <si>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</si>
  <si>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</si>
  <si>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</si>
  <si>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</si>
  <si>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</si>
  <si>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</si>
  <si>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</si>
  <si>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</si>
  <si>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</si>
  <si>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</si>
  <si>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</si>
  <si>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</si>
  <si>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</si>
  <si>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</si>
  <si>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</si>
  <si>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</si>
  <si>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</si>
  <si>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</si>
  <si>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</si>
  <si>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</si>
  <si>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</si>
  <si>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</si>
  <si>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</si>
  <si>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</si>
  <si>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</si>
  <si>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</si>
  <si>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</si>
  <si>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</si>
  <si>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</si>
  <si>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</si>
  <si>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</si>
  <si>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</si>
  <si>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</si>
  <si>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</si>
  <si>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</si>
  <si>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</si>
  <si>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</si>
  <si>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</si>
  <si>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</si>
  <si>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</si>
  <si>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</si>
  <si>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</si>
  <si>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</si>
  <si>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</si>
  <si>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</si>
  <si>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</si>
  <si>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</si>
  <si>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</si>
  <si>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</si>
  <si>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</si>
  <si>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</si>
  <si>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</si>
  <si>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</si>
  <si>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</si>
  <si>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</si>
  <si>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</si>
  <si>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</si>
  <si>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</si>
  <si>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</si>
  <si>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</si>
  <si>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</si>
  <si>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</si>
  <si>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</si>
  <si>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</si>
  <si>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</si>
  <si>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</si>
  <si>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</si>
  <si>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</si>
  <si>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</si>
  <si>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</si>
  <si>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</si>
  <si>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</si>
  <si>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</si>
  <si>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</si>
  <si>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</si>
  <si>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</si>
  <si>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</si>
  <si>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</si>
  <si>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</si>
  <si>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</si>
  <si>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</si>
  <si>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</si>
  <si>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</si>
  <si>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</si>
  <si>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</si>
  <si>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</si>
  <si>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</si>
  <si>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</si>
  <si>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</si>
  <si>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</si>
  <si>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</si>
  <si>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</si>
  <si>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</si>
  <si>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</si>
  <si>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</si>
  <si>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</si>
  <si>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</si>
  <si>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</si>
  <si>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</si>
  <si>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</si>
  <si>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</si>
  <si>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</si>
  <si>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</si>
  <si>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</si>
  <si>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</si>
  <si>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</si>
  <si>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</si>
  <si>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</si>
  <si>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</si>
  <si>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</si>
  <si>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</si>
  <si>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</si>
  <si>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</si>
  <si>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</si>
  <si>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</si>
  <si>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</si>
  <si>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</si>
  <si>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</si>
  <si>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</si>
  <si>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</si>
  <si>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</si>
  <si>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</si>
  <si>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</si>
  <si>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</si>
  <si>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</si>
  <si>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</si>
  <si>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</si>
  <si>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</si>
  <si>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</si>
  <si>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</si>
  <si>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</si>
  <si>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</si>
  <si>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</si>
  <si>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</si>
  <si>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</si>
  <si>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</si>
  <si>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</si>
  <si>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</si>
  <si>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</si>
  <si>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</si>
  <si>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</si>
  <si>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</si>
  <si>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</si>
  <si>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</si>
  <si>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</si>
  <si>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</si>
  <si>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</si>
  <si>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</si>
  <si>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</si>
  <si>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</si>
  <si>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</si>
  <si>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</si>
  <si>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</si>
  <si>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</si>
  <si>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</si>
  <si>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</si>
  <si>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</si>
  <si>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</si>
  <si>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</si>
  <si>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</si>
  <si>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</si>
  <si>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</si>
  <si>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</si>
  <si>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</si>
  <si>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</si>
  <si>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</si>
  <si>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</si>
  <si>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</si>
  <si>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</si>
  <si>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</si>
  <si>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</si>
  <si>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</si>
  <si>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</si>
  <si>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</si>
  <si>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</si>
  <si>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</si>
  <si>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</si>
  <si>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</si>
  <si>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</si>
  <si>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</si>
  <si>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</si>
  <si>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</si>
  <si>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</si>
  <si>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</si>
  <si>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</si>
  <si>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</si>
  <si>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</si>
  <si>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</si>
  <si>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</si>
  <si>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</si>
  <si>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</si>
  <si>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</si>
  <si>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</si>
  <si>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</si>
  <si>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</si>
  <si>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</si>
  <si>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</si>
  <si>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</si>
  <si>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</si>
  <si>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</si>
  <si>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</si>
  <si>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</si>
  <si>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</si>
  <si>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</si>
  <si>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</si>
  <si>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</si>
  <si>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</si>
  <si>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</si>
  <si>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</si>
  <si>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</si>
  <si>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</si>
  <si>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</si>
  <si>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</si>
  <si>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</si>
  <si>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</si>
  <si>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</si>
  <si>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</si>
  <si>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</si>
  <si>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</si>
  <si>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</si>
  <si>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</si>
  <si>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</si>
  <si>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</si>
  <si>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</si>
  <si>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</si>
  <si>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</si>
  <si>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</si>
  <si>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</si>
  <si>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</si>
  <si>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</si>
  <si>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</si>
  <si>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</si>
  <si>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</si>
  <si>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</si>
  <si>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</si>
  <si>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</si>
  <si>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</si>
  <si>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</si>
  <si>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</si>
  <si>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</si>
  <si>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</si>
  <si>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</si>
  <si>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</si>
  <si>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</si>
  <si>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</si>
  <si>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</si>
  <si>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</si>
  <si>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</si>
  <si>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</si>
  <si>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</si>
  <si>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</si>
  <si>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</si>
  <si>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</si>
  <si>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</si>
  <si>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</si>
  <si>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</si>
  <si>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</si>
  <si>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</si>
  <si>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</si>
  <si>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</si>
  <si>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</si>
  <si>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</si>
  <si>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</si>
  <si>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</si>
  <si>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</si>
  <si>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</si>
  <si>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</si>
  <si>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</si>
  <si>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</si>
  <si>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</si>
  <si>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</si>
  <si>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</si>
  <si>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</si>
  <si>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</si>
  <si>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</si>
  <si>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</si>
  <si>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</si>
  <si>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</si>
  <si>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</si>
  <si>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</si>
  <si>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</si>
  <si>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</si>
  <si>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</si>
  <si>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</si>
  <si>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</si>
  <si>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</si>
  <si>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</si>
  <si>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</si>
  <si>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</si>
  <si>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</si>
  <si>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</si>
  <si>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</si>
  <si>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</si>
  <si>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</si>
  <si>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</si>
  <si>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</si>
  <si>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</si>
  <si>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</si>
  <si>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</si>
  <si>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</si>
  <si>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</si>
  <si>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</si>
  <si>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</si>
  <si>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</si>
  <si>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</si>
  <si>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</si>
  <si>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</si>
  <si>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</si>
  <si>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</si>
  <si>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</si>
  <si>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</si>
  <si>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</si>
  <si>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</si>
  <si>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</si>
  <si>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</si>
  <si>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</si>
  <si>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</si>
  <si>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</si>
  <si>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</si>
  <si>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</si>
  <si>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</si>
  <si>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</si>
  <si>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</si>
  <si>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</si>
  <si>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</si>
  <si>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</si>
  <si>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</si>
  <si>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</si>
  <si>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</si>
  <si>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</si>
  <si>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</si>
  <si>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</si>
  <si>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</si>
  <si>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</si>
  <si>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</si>
  <si>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</si>
  <si>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</si>
  <si>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</si>
  <si>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</si>
  <si>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</si>
  <si>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</si>
  <si>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</si>
  <si>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</si>
  <si>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</si>
  <si>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</si>
  <si>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</si>
  <si>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</si>
  <si>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</si>
  <si>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</si>
  <si>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</si>
  <si>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</si>
  <si>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</si>
  <si>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بلدي صرف</t>
  </si>
  <si>
    <t>بنية أساسية</t>
  </si>
  <si>
    <t>نعم</t>
  </si>
  <si>
    <t>تهيئة وتهذيب</t>
  </si>
  <si>
    <t>وطني</t>
  </si>
  <si>
    <t>اقتناء معدات</t>
  </si>
  <si>
    <t>بناءات إدارية</t>
  </si>
  <si>
    <t>دراسات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</si>
  <si>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</si>
  <si>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</si>
  <si>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</si>
  <si>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</si>
  <si>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</si>
  <si>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</si>
  <si>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</si>
  <si>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</si>
  <si>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</si>
  <si>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</si>
  <si>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</si>
  <si>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</si>
  <si>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</si>
  <si>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</si>
  <si>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</si>
  <si>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</si>
  <si>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</si>
  <si>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</si>
  <si>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</si>
  <si>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</si>
  <si>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</si>
  <si>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</si>
  <si>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</si>
  <si>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</si>
  <si>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</si>
  <si>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</si>
  <si>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</si>
  <si>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</si>
  <si>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</si>
  <si>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</si>
  <si>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</si>
  <si>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</si>
  <si>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</si>
  <si>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</si>
  <si>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</si>
  <si>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</si>
  <si>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</si>
  <si>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</si>
  <si>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</si>
  <si>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</si>
  <si>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</si>
  <si>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</si>
  <si>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</si>
  <si>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</si>
  <si>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</si>
  <si>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</si>
  <si>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</si>
  <si>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</si>
  <si>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</si>
  <si>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</si>
  <si>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</si>
  <si>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</si>
  <si>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</si>
  <si>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</si>
  <si>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</si>
  <si>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</si>
  <si>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</si>
  <si>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</si>
  <si>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</si>
  <si>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</si>
  <si>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</si>
  <si>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</si>
  <si>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</si>
  <si>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</si>
  <si>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</si>
  <si>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</si>
  <si>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</si>
  <si>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</si>
  <si>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</si>
  <si>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</si>
  <si>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</si>
  <si>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</si>
  <si>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</si>
  <si>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</si>
  <si>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</si>
  <si>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</si>
  <si>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</si>
  <si>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</si>
  <si>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</si>
  <si>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</si>
  <si>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</si>
  <si>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</si>
  <si>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</si>
  <si>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</si>
  <si>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</si>
  <si>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</si>
  <si>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</si>
  <si>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</si>
  <si>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</si>
  <si>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</si>
  <si>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</si>
  <si>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</si>
  <si>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</si>
  <si>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</si>
  <si>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</si>
  <si>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</si>
  <si>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</si>
  <si>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</si>
  <si>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</si>
  <si>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</si>
  <si>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</si>
  <si>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</si>
  <si>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</si>
  <si>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</si>
  <si>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</si>
  <si>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</si>
  <si>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</si>
  <si>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</si>
  <si>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</si>
  <si>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</si>
  <si>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</si>
  <si>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شاحنة</t>
  </si>
  <si>
    <t>زال الانتفاع بها</t>
  </si>
  <si>
    <t>متوسطة</t>
  </si>
  <si>
    <t>سيئة</t>
  </si>
  <si>
    <t>إدارة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</si>
  <si>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</si>
  <si>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</si>
  <si>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</si>
  <si>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</si>
  <si>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</si>
  <si>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</si>
  <si>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</si>
  <si>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</si>
  <si>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</si>
  <si>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</si>
  <si>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</si>
  <si>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</si>
  <si>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</si>
  <si>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</si>
  <si>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</si>
  <si>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</si>
  <si>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</si>
  <si>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</si>
  <si>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</si>
  <si>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</si>
  <si>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</si>
  <si>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</si>
  <si>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</si>
  <si>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</si>
  <si>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</si>
  <si>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</si>
  <si>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</si>
  <si>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</si>
  <si>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</si>
  <si>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</si>
  <si>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</si>
  <si>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</si>
  <si>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</si>
  <si>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</si>
  <si>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</si>
  <si>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</si>
  <si>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</si>
  <si>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</si>
  <si>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</si>
  <si>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</si>
  <si>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</si>
  <si>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</si>
  <si>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</si>
  <si>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</si>
  <si>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</si>
  <si>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</si>
  <si>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</si>
  <si>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</si>
  <si>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</si>
  <si>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</si>
  <si>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</si>
  <si>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</si>
  <si>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</si>
  <si>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</si>
  <si>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</si>
  <si>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</si>
  <si>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</si>
  <si>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</si>
  <si>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</si>
  <si>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</si>
  <si>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</si>
  <si>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</si>
  <si>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</si>
  <si>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</si>
  <si>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</si>
  <si>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</si>
  <si>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</si>
  <si>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</si>
  <si>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</si>
  <si>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الكتابة العامة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</si>
  <si>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</si>
  <si>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</si>
  <si>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</si>
  <si>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</si>
  <si>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</si>
  <si>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</si>
  <si>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</si>
  <si>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</si>
  <si>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</si>
  <si>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</si>
  <si>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</si>
  <si>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</si>
  <si>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</si>
  <si>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</si>
  <si>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</si>
  <si>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</si>
  <si>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</si>
  <si>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</si>
  <si>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</si>
  <si>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</si>
  <si>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</si>
  <si>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</si>
  <si>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</si>
  <si>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</si>
  <si>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</si>
  <si>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</si>
  <si>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</si>
  <si>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</si>
  <si>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</si>
  <si>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</si>
  <si>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</si>
  <si>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</si>
  <si>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</si>
  <si>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</si>
  <si>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</si>
  <si>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</si>
  <si>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</si>
  <si>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</si>
  <si>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</si>
  <si>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</si>
  <si>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</si>
  <si>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</si>
  <si>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</si>
  <si>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</si>
  <si>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</si>
  <si>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</si>
  <si>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</si>
  <si>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</si>
  <si>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</si>
  <si>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</si>
  <si>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</si>
  <si>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</si>
  <si>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</si>
  <si>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</si>
  <si>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</si>
  <si>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</si>
  <si>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</si>
  <si>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</si>
  <si>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</si>
  <si>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</si>
  <si>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تسديد أصل الدين الداخلي</t>
  </si>
  <si>
    <t>تسديد أصل الدين الخارجي</t>
  </si>
  <si>
    <t xml:space="preserve">مكتب الضبط المركزي </t>
  </si>
  <si>
    <t>التراتيب والشرطة البلدية</t>
  </si>
  <si>
    <t>التنظيم والإعلامية</t>
  </si>
  <si>
    <t>العلاقات العامة</t>
  </si>
  <si>
    <t>كتابة المجلس واللجان</t>
  </si>
  <si>
    <t>الشؤون الاجتماعية والثقافية</t>
  </si>
  <si>
    <t>المصلحة الإدارية والمالية</t>
  </si>
  <si>
    <t>القسم الإداري</t>
  </si>
  <si>
    <t>القسم المالي</t>
  </si>
  <si>
    <t>قسم الحالة المدنية</t>
  </si>
  <si>
    <t>المصلحة الفنية</t>
  </si>
  <si>
    <t>قسم الطرقات والأشغال</t>
  </si>
  <si>
    <t>قسم التهيئة العمرانية</t>
  </si>
  <si>
    <t>مصلحة النظافة والمحيط</t>
  </si>
  <si>
    <t>قسم النظافة والتطهير</t>
  </si>
  <si>
    <t>قسم الحدائق والمناطق الخضراء</t>
  </si>
  <si>
    <t>الطرقات والأرصفة</t>
  </si>
  <si>
    <t>طول الطرقات غير المعبدة</t>
  </si>
  <si>
    <t>عدد الأحياء التي بها طرقات</t>
  </si>
  <si>
    <t>عدد الأحياء التي فيها شبكة التنوير العمومي</t>
  </si>
  <si>
    <t>عدد الأحياء المتوفر فيها الماء الصالح للشرب</t>
  </si>
  <si>
    <t>عدد الأحياء المتوفر فيها التطهير</t>
  </si>
  <si>
    <t>الأحياء التي لا تتوفر بها شبكة التطهير</t>
  </si>
  <si>
    <t>أمر عدد 780 لسنة 2011 مؤرخ في 25 جوان 2011</t>
  </si>
  <si>
    <t xml:space="preserve">الناصر المحمودي </t>
  </si>
  <si>
    <t>علي السعدوني</t>
  </si>
  <si>
    <t xml:space="preserve"> حلمي الخوني</t>
  </si>
  <si>
    <t>علاء الزواوي</t>
  </si>
  <si>
    <t>عبد الرزاق الصالحي</t>
  </si>
  <si>
    <t>رضوان الهلالي</t>
  </si>
  <si>
    <t>شافية الغربي</t>
  </si>
  <si>
    <t>جلال النفطي</t>
  </si>
  <si>
    <t>الطاهر المحفوظي</t>
  </si>
  <si>
    <t xml:space="preserve">  الناصر البوعلافي </t>
  </si>
  <si>
    <t xml:space="preserve">عمارة  الغربالي </t>
  </si>
  <si>
    <t>جمال الدربالي</t>
  </si>
  <si>
    <t xml:space="preserve">مفتاح الخضراوي </t>
  </si>
  <si>
    <t xml:space="preserve">محمد الميزوني الشابي </t>
  </si>
  <si>
    <t>بية السعدوني</t>
  </si>
  <si>
    <t>اللجان القارة ورئيسها</t>
  </si>
  <si>
    <t>اللجان غير القارة ورئيسها</t>
  </si>
  <si>
    <t>إجراء البتات العمومية</t>
  </si>
  <si>
    <t>حي الزياتين</t>
  </si>
  <si>
    <t>حي المعصرة</t>
  </si>
  <si>
    <t>2012-2013</t>
  </si>
  <si>
    <t>التطهير وتصريف مياه الأمطار</t>
  </si>
  <si>
    <t>اقتناء معدات نظافة</t>
  </si>
  <si>
    <t>بصدد إبرام الصفقة مع شركة المحرك ديازال</t>
  </si>
  <si>
    <t>أسندت الصفقة للمقاول صلاح بن عبد الله زراعي</t>
  </si>
  <si>
    <t>تجميل المدينة</t>
  </si>
  <si>
    <t>أسندت الصفقة للمقاول عبد الناجي الخشناوي</t>
  </si>
  <si>
    <t>تعهد وصيانة المنشآت الإدارية</t>
  </si>
  <si>
    <t>تم إعادة الاستشارة للمرة الرابعة بجريدة الإعلان ليوم 6-6-2014 وحدد آخر أجل يوم 20-6-2014</t>
  </si>
  <si>
    <t>اقتناء معدات إعلامية</t>
  </si>
  <si>
    <t>تهذيب حي شعبي</t>
  </si>
  <si>
    <t>تأهيل مسالك التوزيع</t>
  </si>
  <si>
    <t>السوق البلدي</t>
  </si>
  <si>
    <t>سوق الدواب</t>
  </si>
  <si>
    <t>شاحنة سلم كهربائي</t>
  </si>
  <si>
    <t xml:space="preserve">نصف مجرور </t>
  </si>
  <si>
    <t>بدون بطاقة رمادية</t>
  </si>
  <si>
    <t>جرار فلاحي</t>
  </si>
  <si>
    <t>شاحنة تبريد</t>
  </si>
  <si>
    <t>بطاقة رمادية في طور التجديد</t>
  </si>
  <si>
    <t>آلة جارفة</t>
  </si>
  <si>
    <t>سيئة- معطبة</t>
  </si>
  <si>
    <t>شاحنة صغيرة</t>
  </si>
  <si>
    <t>حسنة</t>
  </si>
  <si>
    <t>آلة رافعة</t>
  </si>
  <si>
    <t>صهريج ماء</t>
  </si>
  <si>
    <t>-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</si>
</sst>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3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4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8" borderId="1" xfId="1" applyNumberFormat="1" applyFont="1" applyFill="1" applyBorder="1" applyAlignment="1">
      <alignment horizontal="right"/>
    </xf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9" borderId="4" xfId="0" applyFont="1" applyFill="1" applyBorder="1" applyAlignment="1">
      <alignment horizontal="right" vertical="center"/>
    </xf>
    <xf numFmtId="0" fontId="2" fillId="20" borderId="1" xfId="0" applyFont="1" applyFill="1" applyBorder="1"/>
    <xf numFmtId="0" fontId="0" fillId="20" borderId="4" xfId="0" applyFill="1" applyBorder="1" applyAlignment="1">
      <alignment horizontal="center" vertical="center"/>
    </xf>
    <xf numFmtId="0" fontId="0" fillId="21" borderId="1" xfId="0" applyFill="1" applyBorder="1"/>
    <xf numFmtId="0" fontId="2" fillId="19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/>
    <xf numFmtId="0" fontId="0" fillId="0" borderId="19" xfId="0" applyBorder="1"/>
    <xf numFmtId="0" fontId="2" fillId="23" borderId="3" xfId="0" applyFont="1" applyFill="1" applyBorder="1" applyAlignment="1">
      <alignment horizontal="center" vertical="center"/>
    </xf>
    <xf numFmtId="0" fontId="2" fillId="23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right"/>
    </xf>
    <xf numFmtId="0" fontId="21" fillId="0" borderId="20" xfId="0" applyFont="1" applyBorder="1" applyAlignment="1">
      <alignment horizontal="right" wrapText="1" readingOrder="2"/>
    </xf>
    <xf numFmtId="0" fontId="21" fillId="0" borderId="21" xfId="0" applyFont="1" applyBorder="1" applyAlignment="1">
      <alignment horizontal="right" wrapText="1" readingOrder="2"/>
    </xf>
    <xf numFmtId="0" fontId="21" fillId="0" borderId="22" xfId="0" applyFont="1" applyBorder="1" applyAlignment="1">
      <alignment horizontal="right" wrapText="1" readingOrder="2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2" borderId="12" xfId="0" applyFont="1" applyFill="1" applyBorder="1" applyAlignment="1">
      <alignment horizontal="center" vertical="center"/>
    </xf>
    <xf numFmtId="0" fontId="2" fillId="22" borderId="11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center" vertical="center"/>
    </xf>
    <xf numFmtId="0" fontId="2" fillId="22" borderId="12" xfId="0" applyFont="1" applyFill="1" applyBorder="1" applyAlignment="1">
      <alignment horizontal="center" vertical="center" wrapText="1"/>
    </xf>
    <xf numFmtId="0" fontId="2" fillId="22" borderId="11" xfId="0" applyFont="1" applyFill="1" applyBorder="1" applyAlignment="1">
      <alignment horizontal="center" vertical="center" wrapText="1"/>
    </xf>
    <xf numFmtId="0" fontId="2" fillId="22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5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18" t="s">
        <v>812</v>
      </c>
      <c r="E1" s="118" t="s">
        <v>811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6"/>
      <c r="B118" s="125" t="s">
        <v>814</v>
      </c>
      <c r="C118" s="124"/>
      <c r="D118" s="124">
        <f>C118</f>
        <v>0</v>
      </c>
      <c r="E118" s="124">
        <f>D118</f>
        <v>0</v>
      </c>
    </row>
    <row r="119" spans="1:10" ht="15" customHeight="1" outlineLevel="2">
      <c r="A119" s="126"/>
      <c r="B119" s="125" t="s">
        <v>819</v>
      </c>
      <c r="C119" s="124"/>
      <c r="D119" s="124">
        <f>C119</f>
        <v>0</v>
      </c>
      <c r="E119" s="124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6"/>
      <c r="B121" s="125" t="s">
        <v>814</v>
      </c>
      <c r="C121" s="124"/>
      <c r="D121" s="124">
        <f>C121</f>
        <v>0</v>
      </c>
      <c r="E121" s="124">
        <f>D121</f>
        <v>0</v>
      </c>
    </row>
    <row r="122" spans="1:10" ht="15" customHeight="1" outlineLevel="2">
      <c r="A122" s="126"/>
      <c r="B122" s="125" t="s">
        <v>819</v>
      </c>
      <c r="C122" s="124"/>
      <c r="D122" s="124">
        <f>C122</f>
        <v>0</v>
      </c>
      <c r="E122" s="124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6"/>
      <c r="B124" s="125" t="s">
        <v>814</v>
      </c>
      <c r="C124" s="124"/>
      <c r="D124" s="124">
        <f>C124</f>
        <v>0</v>
      </c>
      <c r="E124" s="124">
        <f>D124</f>
        <v>0</v>
      </c>
    </row>
    <row r="125" spans="1:10" ht="15" customHeight="1" outlineLevel="2">
      <c r="A125" s="126"/>
      <c r="B125" s="125" t="s">
        <v>819</v>
      </c>
      <c r="C125" s="124"/>
      <c r="D125" s="124">
        <f>C125</f>
        <v>0</v>
      </c>
      <c r="E125" s="124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6"/>
      <c r="B127" s="125" t="s">
        <v>814</v>
      </c>
      <c r="C127" s="124"/>
      <c r="D127" s="124">
        <f>C127</f>
        <v>0</v>
      </c>
      <c r="E127" s="124">
        <f>D127</f>
        <v>0</v>
      </c>
    </row>
    <row r="128" spans="1:10" ht="15" customHeight="1" outlineLevel="2">
      <c r="A128" s="126"/>
      <c r="B128" s="125" t="s">
        <v>819</v>
      </c>
      <c r="C128" s="124"/>
      <c r="D128" s="124">
        <f>C128</f>
        <v>0</v>
      </c>
      <c r="E128" s="124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6"/>
      <c r="B130" s="125" t="s">
        <v>814</v>
      </c>
      <c r="C130" s="124"/>
      <c r="D130" s="124">
        <f>C130</f>
        <v>0</v>
      </c>
      <c r="E130" s="124">
        <f>D130</f>
        <v>0</v>
      </c>
    </row>
    <row r="131" spans="1:10" ht="15" customHeight="1" outlineLevel="2">
      <c r="A131" s="126"/>
      <c r="B131" s="125" t="s">
        <v>819</v>
      </c>
      <c r="C131" s="124"/>
      <c r="D131" s="124">
        <f>C131</f>
        <v>0</v>
      </c>
      <c r="E131" s="124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6"/>
      <c r="B133" s="125" t="s">
        <v>814</v>
      </c>
      <c r="C133" s="124"/>
      <c r="D133" s="124">
        <f>C133</f>
        <v>0</v>
      </c>
      <c r="E133" s="124">
        <f>D133</f>
        <v>0</v>
      </c>
    </row>
    <row r="134" spans="1:10" ht="15" customHeight="1" outlineLevel="2">
      <c r="A134" s="126"/>
      <c r="B134" s="125" t="s">
        <v>819</v>
      </c>
      <c r="C134" s="124"/>
      <c r="D134" s="124">
        <f>C134</f>
        <v>0</v>
      </c>
      <c r="E134" s="124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6"/>
      <c r="B137" s="125" t="s">
        <v>814</v>
      </c>
      <c r="C137" s="124"/>
      <c r="D137" s="124">
        <f>C137</f>
        <v>0</v>
      </c>
      <c r="E137" s="124">
        <f>D137</f>
        <v>0</v>
      </c>
    </row>
    <row r="138" spans="1:10" ht="15" customHeight="1" outlineLevel="2">
      <c r="A138" s="126"/>
      <c r="B138" s="125" t="s">
        <v>821</v>
      </c>
      <c r="C138" s="124"/>
      <c r="D138" s="124">
        <f t="shared" ref="D138:E139" si="9">C138</f>
        <v>0</v>
      </c>
      <c r="E138" s="124">
        <f t="shared" si="9"/>
        <v>0</v>
      </c>
    </row>
    <row r="139" spans="1:10" ht="15" customHeight="1" outlineLevel="2">
      <c r="A139" s="126"/>
      <c r="B139" s="125" t="s">
        <v>820</v>
      </c>
      <c r="C139" s="124"/>
      <c r="D139" s="124">
        <f t="shared" si="9"/>
        <v>0</v>
      </c>
      <c r="E139" s="124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6"/>
      <c r="B141" s="125" t="s">
        <v>814</v>
      </c>
      <c r="C141" s="124"/>
      <c r="D141" s="124">
        <f>C141</f>
        <v>0</v>
      </c>
      <c r="E141" s="124">
        <f>D141</f>
        <v>0</v>
      </c>
    </row>
    <row r="142" spans="1:10" ht="15" customHeight="1" outlineLevel="2">
      <c r="A142" s="126"/>
      <c r="B142" s="125" t="s">
        <v>819</v>
      </c>
      <c r="C142" s="124"/>
      <c r="D142" s="124">
        <f>C142</f>
        <v>0</v>
      </c>
      <c r="E142" s="124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6"/>
      <c r="B144" s="125" t="s">
        <v>814</v>
      </c>
      <c r="C144" s="124"/>
      <c r="D144" s="124">
        <f>C144</f>
        <v>0</v>
      </c>
      <c r="E144" s="124">
        <f>D144</f>
        <v>0</v>
      </c>
    </row>
    <row r="145" spans="1:10" ht="15" customHeight="1" outlineLevel="2">
      <c r="A145" s="126"/>
      <c r="B145" s="125" t="s">
        <v>819</v>
      </c>
      <c r="C145" s="124"/>
      <c r="D145" s="124">
        <f>C145</f>
        <v>0</v>
      </c>
      <c r="E145" s="124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6"/>
      <c r="B147" s="125" t="s">
        <v>814</v>
      </c>
      <c r="C147" s="124"/>
      <c r="D147" s="124">
        <f>C147</f>
        <v>0</v>
      </c>
      <c r="E147" s="124">
        <f>D147</f>
        <v>0</v>
      </c>
    </row>
    <row r="148" spans="1:10" ht="15" customHeight="1" outlineLevel="2">
      <c r="A148" s="126"/>
      <c r="B148" s="125" t="s">
        <v>819</v>
      </c>
      <c r="C148" s="124"/>
      <c r="D148" s="124">
        <f>C148</f>
        <v>0</v>
      </c>
      <c r="E148" s="124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6"/>
      <c r="B150" s="125" t="s">
        <v>814</v>
      </c>
      <c r="C150" s="124"/>
      <c r="D150" s="124">
        <f>C150</f>
        <v>0</v>
      </c>
      <c r="E150" s="124">
        <f>D150</f>
        <v>0</v>
      </c>
    </row>
    <row r="151" spans="1:10" ht="15" customHeight="1" outlineLevel="2">
      <c r="A151" s="126"/>
      <c r="B151" s="125" t="s">
        <v>819</v>
      </c>
      <c r="C151" s="124"/>
      <c r="D151" s="124">
        <f>C151</f>
        <v>0</v>
      </c>
      <c r="E151" s="124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6"/>
      <c r="B155" s="125" t="s">
        <v>814</v>
      </c>
      <c r="C155" s="124"/>
      <c r="D155" s="124">
        <f>C155</f>
        <v>0</v>
      </c>
      <c r="E155" s="124">
        <f>D155</f>
        <v>0</v>
      </c>
    </row>
    <row r="156" spans="1:10" ht="15" customHeight="1" outlineLevel="2">
      <c r="A156" s="126"/>
      <c r="B156" s="125" t="s">
        <v>819</v>
      </c>
      <c r="C156" s="124"/>
      <c r="D156" s="124">
        <f>C156</f>
        <v>0</v>
      </c>
      <c r="E156" s="124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6"/>
      <c r="B158" s="125" t="s">
        <v>814</v>
      </c>
      <c r="C158" s="124"/>
      <c r="D158" s="124">
        <f>C158</f>
        <v>0</v>
      </c>
      <c r="E158" s="124">
        <f>D158</f>
        <v>0</v>
      </c>
    </row>
    <row r="159" spans="1:10" ht="15" customHeight="1" outlineLevel="2">
      <c r="A159" s="126"/>
      <c r="B159" s="125" t="s">
        <v>819</v>
      </c>
      <c r="C159" s="124"/>
      <c r="D159" s="124">
        <f>C159</f>
        <v>0</v>
      </c>
      <c r="E159" s="124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6"/>
      <c r="B161" s="125" t="s">
        <v>814</v>
      </c>
      <c r="C161" s="124"/>
      <c r="D161" s="124">
        <f>C161</f>
        <v>0</v>
      </c>
      <c r="E161" s="124">
        <f>D161</f>
        <v>0</v>
      </c>
    </row>
    <row r="162" spans="1:10" ht="15" customHeight="1" outlineLevel="2">
      <c r="A162" s="126"/>
      <c r="B162" s="125" t="s">
        <v>819</v>
      </c>
      <c r="C162" s="124"/>
      <c r="D162" s="124">
        <f>C162</f>
        <v>0</v>
      </c>
      <c r="E162" s="124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6"/>
      <c r="B165" s="125" t="s">
        <v>814</v>
      </c>
      <c r="C165" s="124"/>
      <c r="D165" s="124">
        <f>C165</f>
        <v>0</v>
      </c>
      <c r="E165" s="124">
        <f>D165</f>
        <v>0</v>
      </c>
    </row>
    <row r="166" spans="1:10" ht="15" customHeight="1" outlineLevel="2">
      <c r="A166" s="126"/>
      <c r="B166" s="125" t="s">
        <v>819</v>
      </c>
      <c r="C166" s="124"/>
      <c r="D166" s="124">
        <f>C166</f>
        <v>0</v>
      </c>
      <c r="E166" s="124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6"/>
      <c r="B168" s="125" t="s">
        <v>814</v>
      </c>
      <c r="C168" s="124"/>
      <c r="D168" s="124">
        <f>C168</f>
        <v>0</v>
      </c>
      <c r="E168" s="124">
        <f>D168</f>
        <v>0</v>
      </c>
    </row>
    <row r="169" spans="1:10" ht="15" customHeight="1" outlineLevel="2">
      <c r="A169" s="126"/>
      <c r="B169" s="125" t="s">
        <v>819</v>
      </c>
      <c r="C169" s="124"/>
      <c r="D169" s="124">
        <f>C169</f>
        <v>0</v>
      </c>
      <c r="E169" s="124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6"/>
      <c r="B172" s="125" t="s">
        <v>814</v>
      </c>
      <c r="C172" s="124"/>
      <c r="D172" s="124">
        <f>C172</f>
        <v>0</v>
      </c>
      <c r="E172" s="124">
        <f>D172</f>
        <v>0</v>
      </c>
    </row>
    <row r="173" spans="1:10" ht="15" customHeight="1" outlineLevel="2">
      <c r="A173" s="126"/>
      <c r="B173" s="125" t="s">
        <v>819</v>
      </c>
      <c r="C173" s="124"/>
      <c r="D173" s="124">
        <f>C173</f>
        <v>0</v>
      </c>
      <c r="E173" s="124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6"/>
      <c r="B175" s="125" t="s">
        <v>814</v>
      </c>
      <c r="C175" s="124"/>
      <c r="D175" s="124">
        <f>C175</f>
        <v>0</v>
      </c>
      <c r="E175" s="124">
        <f>D175</f>
        <v>0</v>
      </c>
    </row>
    <row r="176" spans="1:10" ht="15" customHeight="1" outlineLevel="2">
      <c r="A176" s="126"/>
      <c r="B176" s="125" t="s">
        <v>819</v>
      </c>
      <c r="C176" s="124"/>
      <c r="D176" s="124">
        <f>C176</f>
        <v>0</v>
      </c>
      <c r="E176" s="124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808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6">
        <v>3</v>
      </c>
      <c r="B180" s="125" t="s">
        <v>816</v>
      </c>
      <c r="C180" s="124"/>
      <c r="D180" s="124">
        <f>D181</f>
        <v>0</v>
      </c>
      <c r="E180" s="124">
        <f>E181</f>
        <v>0</v>
      </c>
    </row>
    <row r="181" spans="1:10" outlineLevel="2">
      <c r="A181" s="90"/>
      <c r="B181" s="89" t="s">
        <v>814</v>
      </c>
      <c r="C181" s="123"/>
      <c r="D181" s="123">
        <f>C181</f>
        <v>0</v>
      </c>
      <c r="E181" s="123">
        <f>D181</f>
        <v>0</v>
      </c>
    </row>
    <row r="182" spans="1:10" outlineLevel="2">
      <c r="A182" s="126">
        <v>4</v>
      </c>
      <c r="B182" s="125" t="s">
        <v>817</v>
      </c>
      <c r="C182" s="124"/>
      <c r="D182" s="124">
        <f>D183</f>
        <v>0</v>
      </c>
      <c r="E182" s="124">
        <f>E183</f>
        <v>0</v>
      </c>
    </row>
    <row r="183" spans="1:10" outlineLevel="2">
      <c r="A183" s="90"/>
      <c r="B183" s="89" t="s">
        <v>814</v>
      </c>
      <c r="C183" s="123"/>
      <c r="D183" s="123">
        <f>C183</f>
        <v>0</v>
      </c>
      <c r="E183" s="123">
        <f>D183</f>
        <v>0</v>
      </c>
    </row>
    <row r="184" spans="1:10" outlineLevel="1">
      <c r="A184" s="176" t="s">
        <v>807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6">
        <v>2</v>
      </c>
      <c r="B185" s="125" t="s">
        <v>815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outlineLevel="3">
      <c r="A186" s="90"/>
      <c r="B186" s="89" t="s">
        <v>814</v>
      </c>
      <c r="C186" s="123"/>
      <c r="D186" s="123">
        <f>C186</f>
        <v>0</v>
      </c>
      <c r="E186" s="123">
        <f>D186</f>
        <v>0</v>
      </c>
    </row>
    <row r="187" spans="1:10" outlineLevel="3">
      <c r="A187" s="90"/>
      <c r="B187" s="89" t="s">
        <v>806</v>
      </c>
      <c r="C187" s="123"/>
      <c r="D187" s="123">
        <f>C187</f>
        <v>0</v>
      </c>
      <c r="E187" s="123">
        <f>D187</f>
        <v>0</v>
      </c>
    </row>
    <row r="188" spans="1:10" outlineLevel="1">
      <c r="A188" s="176" t="s">
        <v>805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6">
        <v>1</v>
      </c>
      <c r="B189" s="125" t="s">
        <v>818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outlineLevel="3">
      <c r="A190" s="90"/>
      <c r="B190" s="89" t="s">
        <v>814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 outlineLevel="3">
      <c r="A191" s="90"/>
      <c r="B191" s="89" t="s">
        <v>804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 outlineLevel="3">
      <c r="A192" s="90"/>
      <c r="B192" s="89" t="s">
        <v>803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 outlineLevel="2">
      <c r="A193" s="126">
        <v>3</v>
      </c>
      <c r="B193" s="125" t="s">
        <v>816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outlineLevel="3">
      <c r="A194" s="90"/>
      <c r="B194" s="89" t="s">
        <v>814</v>
      </c>
      <c r="C194" s="123">
        <v>0</v>
      </c>
      <c r="D194" s="123">
        <f>C194</f>
        <v>0</v>
      </c>
      <c r="E194" s="123">
        <f>D194</f>
        <v>0</v>
      </c>
    </row>
    <row r="195" spans="1:5" outlineLevel="2">
      <c r="A195" s="126">
        <v>4</v>
      </c>
      <c r="B195" s="125" t="s">
        <v>817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outlineLevel="3">
      <c r="A196" s="90"/>
      <c r="B196" s="89" t="s">
        <v>814</v>
      </c>
      <c r="C196" s="123">
        <v>0</v>
      </c>
      <c r="D196" s="123">
        <f>C196</f>
        <v>0</v>
      </c>
      <c r="E196" s="123">
        <f>D196</f>
        <v>0</v>
      </c>
    </row>
    <row r="197" spans="1:5" outlineLevel="1">
      <c r="A197" s="176" t="s">
        <v>802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6">
        <v>4</v>
      </c>
      <c r="B198" s="125" t="s">
        <v>817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 outlineLevel="3">
      <c r="A199" s="90"/>
      <c r="B199" s="89" t="s">
        <v>814</v>
      </c>
      <c r="C199" s="123">
        <v>0</v>
      </c>
      <c r="D199" s="123">
        <f>C199</f>
        <v>0</v>
      </c>
      <c r="E199" s="123">
        <f>D199</f>
        <v>0</v>
      </c>
    </row>
    <row r="200" spans="1:5" outlineLevel="1">
      <c r="A200" s="176" t="s">
        <v>801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6">
        <v>3</v>
      </c>
      <c r="B201" s="125" t="s">
        <v>816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outlineLevel="3">
      <c r="A202" s="90"/>
      <c r="B202" s="89" t="s">
        <v>814</v>
      </c>
      <c r="C202" s="123">
        <v>0</v>
      </c>
      <c r="D202" s="123">
        <f>C202</f>
        <v>0</v>
      </c>
      <c r="E202" s="123">
        <f>D202</f>
        <v>0</v>
      </c>
    </row>
    <row r="203" spans="1:5" outlineLevel="1">
      <c r="A203" s="176" t="s">
        <v>800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6">
        <v>1</v>
      </c>
      <c r="B204" s="125" t="s">
        <v>818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outlineLevel="3">
      <c r="A205" s="90"/>
      <c r="B205" s="89" t="s">
        <v>814</v>
      </c>
      <c r="C205" s="123">
        <v>0</v>
      </c>
      <c r="D205" s="123">
        <f>C205</f>
        <v>0</v>
      </c>
      <c r="E205" s="123">
        <f>D205</f>
        <v>0</v>
      </c>
    </row>
    <row r="206" spans="1:5" outlineLevel="3">
      <c r="A206" s="90"/>
      <c r="B206" s="89" t="s">
        <v>798</v>
      </c>
      <c r="C206" s="123">
        <v>0</v>
      </c>
      <c r="D206" s="123">
        <f>C206</f>
        <v>0</v>
      </c>
      <c r="E206" s="123">
        <f>D206</f>
        <v>0</v>
      </c>
    </row>
    <row r="207" spans="1:5" outlineLevel="2">
      <c r="A207" s="126">
        <v>2</v>
      </c>
      <c r="B207" s="125" t="s">
        <v>815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outlineLevel="3">
      <c r="A208" s="90"/>
      <c r="B208" s="89" t="s">
        <v>814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5" outlineLevel="3">
      <c r="A209" s="90"/>
      <c r="B209" s="89" t="s">
        <v>797</v>
      </c>
      <c r="C209" s="123"/>
      <c r="D209" s="123">
        <f t="shared" si="12"/>
        <v>0</v>
      </c>
      <c r="E209" s="123">
        <f t="shared" si="12"/>
        <v>0</v>
      </c>
    </row>
    <row r="210" spans="1:5" outlineLevel="3">
      <c r="A210" s="90"/>
      <c r="B210" s="89" t="s">
        <v>814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5" outlineLevel="2">
      <c r="A211" s="126">
        <v>3</v>
      </c>
      <c r="B211" s="125" t="s">
        <v>816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outlineLevel="3">
      <c r="A212" s="90"/>
      <c r="B212" s="89" t="s">
        <v>814</v>
      </c>
      <c r="C212" s="123">
        <v>0</v>
      </c>
      <c r="D212" s="123">
        <f>C212</f>
        <v>0</v>
      </c>
      <c r="E212" s="123">
        <f>D212</f>
        <v>0</v>
      </c>
    </row>
    <row r="213" spans="1:5" outlineLevel="2">
      <c r="A213" s="126">
        <v>4</v>
      </c>
      <c r="B213" s="125" t="s">
        <v>817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outlineLevel="3">
      <c r="A214" s="90"/>
      <c r="B214" s="89" t="s">
        <v>814</v>
      </c>
      <c r="C214" s="123">
        <v>0</v>
      </c>
      <c r="D214" s="123">
        <f>C214</f>
        <v>0</v>
      </c>
      <c r="E214" s="123">
        <f>D214</f>
        <v>0</v>
      </c>
    </row>
    <row r="215" spans="1:5" outlineLevel="1">
      <c r="A215" s="176" t="s">
        <v>795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6">
        <v>2</v>
      </c>
      <c r="B216" s="125" t="s">
        <v>815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outlineLevel="3">
      <c r="A217" s="90"/>
      <c r="B217" s="89" t="s">
        <v>814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5" s="119" customFormat="1" outlineLevel="3">
      <c r="A218" s="129"/>
      <c r="B218" s="128" t="s">
        <v>794</v>
      </c>
      <c r="C218" s="127"/>
      <c r="D218" s="127">
        <f t="shared" si="13"/>
        <v>0</v>
      </c>
      <c r="E218" s="127">
        <f t="shared" si="13"/>
        <v>0</v>
      </c>
    </row>
    <row r="219" spans="1:5" s="119" customFormat="1" outlineLevel="3">
      <c r="A219" s="129"/>
      <c r="B219" s="128" t="s">
        <v>780</v>
      </c>
      <c r="C219" s="127"/>
      <c r="D219" s="127">
        <f t="shared" si="13"/>
        <v>0</v>
      </c>
      <c r="E219" s="127">
        <f t="shared" si="13"/>
        <v>0</v>
      </c>
    </row>
    <row r="220" spans="1:5" outlineLevel="2">
      <c r="A220" s="126">
        <v>3</v>
      </c>
      <c r="B220" s="125" t="s">
        <v>816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outlineLevel="3">
      <c r="A221" s="90"/>
      <c r="B221" s="89" t="s">
        <v>814</v>
      </c>
      <c r="C221" s="123">
        <v>0</v>
      </c>
      <c r="D221" s="123">
        <f>C221</f>
        <v>0</v>
      </c>
      <c r="E221" s="123">
        <f>D221</f>
        <v>0</v>
      </c>
    </row>
    <row r="222" spans="1:5" outlineLevel="1">
      <c r="A222" s="176" t="s">
        <v>793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6">
        <v>2</v>
      </c>
      <c r="B223" s="125" t="s">
        <v>815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outlineLevel="3">
      <c r="A224" s="90"/>
      <c r="B224" s="89" t="s">
        <v>814</v>
      </c>
      <c r="C224" s="123">
        <v>0</v>
      </c>
      <c r="D224" s="123">
        <f>C224</f>
        <v>0</v>
      </c>
      <c r="E224" s="123">
        <f>D224</f>
        <v>0</v>
      </c>
    </row>
    <row r="225" spans="1:5" outlineLevel="3">
      <c r="A225" s="90"/>
      <c r="B225" s="89" t="s">
        <v>792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 outlineLevel="3">
      <c r="A226" s="90"/>
      <c r="B226" s="89" t="s">
        <v>791</v>
      </c>
      <c r="C226" s="123"/>
      <c r="D226" s="123">
        <f t="shared" si="14"/>
        <v>0</v>
      </c>
      <c r="E226" s="123">
        <f t="shared" si="14"/>
        <v>0</v>
      </c>
    </row>
    <row r="227" spans="1:5" outlineLevel="3">
      <c r="A227" s="90"/>
      <c r="B227" s="89" t="s">
        <v>790</v>
      </c>
      <c r="C227" s="123"/>
      <c r="D227" s="123">
        <f t="shared" si="14"/>
        <v>0</v>
      </c>
      <c r="E227" s="123">
        <f t="shared" si="14"/>
        <v>0</v>
      </c>
    </row>
    <row r="228" spans="1:5" outlineLevel="1">
      <c r="A228" s="176" t="s">
        <v>789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6">
        <v>2</v>
      </c>
      <c r="B229" s="125" t="s">
        <v>815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outlineLevel="3">
      <c r="A230" s="90"/>
      <c r="B230" s="89" t="s">
        <v>814</v>
      </c>
      <c r="C230" s="123">
        <v>0</v>
      </c>
      <c r="D230" s="123">
        <f>C230</f>
        <v>0</v>
      </c>
      <c r="E230" s="123">
        <f>D230</f>
        <v>0</v>
      </c>
    </row>
    <row r="231" spans="1:5" outlineLevel="3">
      <c r="A231" s="90"/>
      <c r="B231" s="89" t="s">
        <v>788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 outlineLevel="3">
      <c r="A232" s="90"/>
      <c r="B232" s="89" t="s">
        <v>778</v>
      </c>
      <c r="C232" s="123"/>
      <c r="D232" s="123">
        <f t="shared" si="15"/>
        <v>0</v>
      </c>
      <c r="E232" s="123">
        <f t="shared" si="15"/>
        <v>0</v>
      </c>
    </row>
    <row r="233" spans="1:5" outlineLevel="2">
      <c r="A233" s="126">
        <v>3</v>
      </c>
      <c r="B233" s="125" t="s">
        <v>816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outlineLevel="3">
      <c r="A234" s="90"/>
      <c r="B234" s="89" t="s">
        <v>814</v>
      </c>
      <c r="C234" s="123">
        <v>0</v>
      </c>
      <c r="D234" s="123">
        <f>C234</f>
        <v>0</v>
      </c>
      <c r="E234" s="123">
        <f>D234</f>
        <v>0</v>
      </c>
    </row>
    <row r="235" spans="1:5" outlineLevel="1">
      <c r="A235" s="176" t="s">
        <v>787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6">
        <v>3</v>
      </c>
      <c r="B236" s="125" t="s">
        <v>816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outlineLevel="3">
      <c r="A237" s="90"/>
      <c r="B237" s="89" t="s">
        <v>814</v>
      </c>
      <c r="C237" s="123">
        <v>0</v>
      </c>
      <c r="D237" s="123">
        <f>C237</f>
        <v>0</v>
      </c>
      <c r="E237" s="123">
        <f>D237</f>
        <v>0</v>
      </c>
    </row>
    <row r="238" spans="1:5" outlineLevel="1">
      <c r="A238" s="176" t="s">
        <v>785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6">
        <v>2</v>
      </c>
      <c r="B239" s="125" t="s">
        <v>815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outlineLevel="3">
      <c r="A240" s="90"/>
      <c r="B240" s="89" t="s">
        <v>814</v>
      </c>
      <c r="C240" s="123">
        <v>0</v>
      </c>
      <c r="D240" s="123">
        <f>C240</f>
        <v>0</v>
      </c>
      <c r="E240" s="123">
        <f>D240</f>
        <v>0</v>
      </c>
    </row>
    <row r="241" spans="1:10" outlineLevel="3">
      <c r="A241" s="90"/>
      <c r="B241" s="89" t="s">
        <v>784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 outlineLevel="3">
      <c r="A242" s="90"/>
      <c r="B242" s="89" t="s">
        <v>783</v>
      </c>
      <c r="C242" s="123"/>
      <c r="D242" s="123">
        <f t="shared" si="16"/>
        <v>0</v>
      </c>
      <c r="E242" s="123">
        <f t="shared" si="16"/>
        <v>0</v>
      </c>
    </row>
    <row r="243" spans="1:10" outlineLevel="1">
      <c r="A243" s="176" t="s">
        <v>782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6">
        <v>2</v>
      </c>
      <c r="B244" s="125" t="s">
        <v>815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 outlineLevel="3">
      <c r="A245" s="90"/>
      <c r="B245" s="89" t="s">
        <v>814</v>
      </c>
      <c r="C245" s="123">
        <v>0</v>
      </c>
      <c r="D245" s="123">
        <f>C245</f>
        <v>0</v>
      </c>
      <c r="E245" s="123">
        <f>D245</f>
        <v>0</v>
      </c>
    </row>
    <row r="246" spans="1:10" outlineLevel="3">
      <c r="A246" s="90"/>
      <c r="B246" s="89" t="s">
        <v>780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 outlineLevel="3">
      <c r="A247" s="90"/>
      <c r="B247" s="89" t="s">
        <v>779</v>
      </c>
      <c r="C247" s="123"/>
      <c r="D247" s="123">
        <f t="shared" si="17"/>
        <v>0</v>
      </c>
      <c r="E247" s="123">
        <f t="shared" si="17"/>
        <v>0</v>
      </c>
    </row>
    <row r="248" spans="1:10" outlineLevel="3">
      <c r="A248" s="90"/>
      <c r="B248" s="89" t="s">
        <v>778</v>
      </c>
      <c r="C248" s="123"/>
      <c r="D248" s="123">
        <f t="shared" si="17"/>
        <v>0</v>
      </c>
      <c r="E248" s="123">
        <f t="shared" si="17"/>
        <v>0</v>
      </c>
    </row>
    <row r="249" spans="1:10" outlineLevel="3">
      <c r="A249" s="90"/>
      <c r="B249" s="89" t="s">
        <v>777</v>
      </c>
      <c r="C249" s="123"/>
      <c r="D249" s="123">
        <f t="shared" si="17"/>
        <v>0</v>
      </c>
      <c r="E249" s="123">
        <f t="shared" si="17"/>
        <v>0</v>
      </c>
    </row>
    <row r="250" spans="1:10" outlineLevel="1">
      <c r="A250" s="176" t="s">
        <v>776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814</v>
      </c>
      <c r="C251" s="123">
        <v>0</v>
      </c>
      <c r="D251" s="123">
        <f>C251</f>
        <v>0</v>
      </c>
      <c r="E251" s="123">
        <f>D251</f>
        <v>0</v>
      </c>
    </row>
    <row r="252" spans="1:10" outlineLevel="3">
      <c r="A252" s="90"/>
      <c r="B252" s="89" t="s">
        <v>813</v>
      </c>
      <c r="C252" s="123">
        <v>0</v>
      </c>
      <c r="D252" s="123">
        <f>C252</f>
        <v>0</v>
      </c>
      <c r="E252" s="123">
        <f>D252</f>
        <v>0</v>
      </c>
    </row>
    <row r="256" spans="1:10" ht="18.75">
      <c r="A256" s="178" t="s">
        <v>67</v>
      </c>
      <c r="B256" s="178"/>
      <c r="C256" s="178"/>
      <c r="D256" s="118" t="s">
        <v>812</v>
      </c>
      <c r="E256" s="118" t="s">
        <v>811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883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810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809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808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786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796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807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781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806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805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799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804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803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786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796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802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796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801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786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800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799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798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781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797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786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796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795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781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19" customFormat="1" outlineLevel="3">
      <c r="A753" s="122"/>
      <c r="B753" s="121" t="s">
        <v>794</v>
      </c>
      <c r="C753" s="120"/>
      <c r="D753" s="120">
        <f t="shared" ref="D753:E755" si="87">C753</f>
        <v>0</v>
      </c>
      <c r="E753" s="120">
        <f t="shared" si="87"/>
        <v>0</v>
      </c>
    </row>
    <row r="754" spans="1:5" s="119" customFormat="1" outlineLevel="3">
      <c r="A754" s="122"/>
      <c r="B754" s="121" t="s">
        <v>780</v>
      </c>
      <c r="C754" s="120"/>
      <c r="D754" s="120">
        <f t="shared" si="87"/>
        <v>0</v>
      </c>
      <c r="E754" s="120">
        <f t="shared" si="87"/>
        <v>0</v>
      </c>
    </row>
    <row r="755" spans="1:5" outlineLevel="2">
      <c r="A755" s="6">
        <v>3</v>
      </c>
      <c r="B755" s="4" t="s">
        <v>786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793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781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792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791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790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789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781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788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778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786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787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786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785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781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784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783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782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781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780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779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778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777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776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775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B6" workbookViewId="0">
      <selection activeCell="C22" sqref="C22"/>
    </sheetView>
  </sheetViews>
  <sheetFormatPr baseColWidth="10"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7" t="s">
        <v>824</v>
      </c>
      <c r="B1" s="187" t="s">
        <v>825</v>
      </c>
      <c r="C1" s="187" t="s">
        <v>826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827</v>
      </c>
      <c r="G2" s="193" t="s">
        <v>828</v>
      </c>
      <c r="H2" s="195" t="s">
        <v>829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33" t="s">
        <v>830</v>
      </c>
      <c r="I3" s="134" t="s">
        <v>831</v>
      </c>
    </row>
    <row r="4" spans="1:9">
      <c r="A4" s="135" t="s">
        <v>832</v>
      </c>
      <c r="B4" s="135"/>
      <c r="C4" s="135">
        <f t="shared" ref="C4:I4" si="0">C5+C10+C13+C16+C19+C22+C25</f>
        <v>0</v>
      </c>
      <c r="D4" s="135">
        <f t="shared" si="0"/>
        <v>0</v>
      </c>
      <c r="E4" s="135">
        <f t="shared" si="0"/>
        <v>0</v>
      </c>
      <c r="F4" s="135">
        <f t="shared" si="0"/>
        <v>0</v>
      </c>
      <c r="G4" s="135">
        <f t="shared" si="0"/>
        <v>0</v>
      </c>
      <c r="H4" s="135">
        <f t="shared" si="0"/>
        <v>0</v>
      </c>
      <c r="I4" s="135">
        <f t="shared" si="0"/>
        <v>0</v>
      </c>
    </row>
    <row r="5" spans="1:9">
      <c r="A5" s="136" t="s">
        <v>833</v>
      </c>
      <c r="B5" s="137"/>
      <c r="C5" s="137">
        <f t="shared" ref="C5:I5" si="1">SUM(C6:C9)</f>
        <v>0</v>
      </c>
      <c r="D5" s="137">
        <f t="shared" si="1"/>
        <v>0</v>
      </c>
      <c r="E5" s="137">
        <f t="shared" si="1"/>
        <v>0</v>
      </c>
      <c r="F5" s="137">
        <f t="shared" si="1"/>
        <v>0</v>
      </c>
      <c r="G5" s="137">
        <f t="shared" si="1"/>
        <v>0</v>
      </c>
      <c r="H5" s="137">
        <f t="shared" si="1"/>
        <v>0</v>
      </c>
      <c r="I5" s="137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36" t="s">
        <v>835</v>
      </c>
      <c r="B10" s="136"/>
      <c r="C10" s="136">
        <f t="shared" si="2"/>
        <v>0</v>
      </c>
      <c r="D10" s="136">
        <f t="shared" ref="D10:I10" si="3">SUM(D11:D12)</f>
        <v>0</v>
      </c>
      <c r="E10" s="136">
        <f t="shared" si="3"/>
        <v>0</v>
      </c>
      <c r="F10" s="136">
        <f t="shared" si="3"/>
        <v>0</v>
      </c>
      <c r="G10" s="136">
        <f t="shared" si="3"/>
        <v>0</v>
      </c>
      <c r="H10" s="136">
        <f t="shared" si="3"/>
        <v>0</v>
      </c>
      <c r="I10" s="136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36" t="s">
        <v>836</v>
      </c>
      <c r="B13" s="136"/>
      <c r="C13" s="136">
        <f t="shared" si="2"/>
        <v>0</v>
      </c>
      <c r="D13" s="136">
        <f t="shared" ref="D13:I13" si="4">SUM(D14:D15)</f>
        <v>0</v>
      </c>
      <c r="E13" s="136">
        <f t="shared" si="4"/>
        <v>0</v>
      </c>
      <c r="F13" s="136">
        <f t="shared" si="4"/>
        <v>0</v>
      </c>
      <c r="G13" s="136">
        <f t="shared" si="4"/>
        <v>0</v>
      </c>
      <c r="H13" s="136">
        <f t="shared" si="4"/>
        <v>0</v>
      </c>
      <c r="I13" s="136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36" t="s">
        <v>837</v>
      </c>
      <c r="B16" s="136"/>
      <c r="C16" s="136">
        <f t="shared" si="2"/>
        <v>0</v>
      </c>
      <c r="D16" s="136">
        <f t="shared" ref="D16:I16" si="5">SUM(D17:D18)</f>
        <v>0</v>
      </c>
      <c r="E16" s="136">
        <f t="shared" si="5"/>
        <v>0</v>
      </c>
      <c r="F16" s="136">
        <f t="shared" si="5"/>
        <v>0</v>
      </c>
      <c r="G16" s="136">
        <f t="shared" si="5"/>
        <v>0</v>
      </c>
      <c r="H16" s="136">
        <f t="shared" si="5"/>
        <v>0</v>
      </c>
      <c r="I16" s="136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36" t="s">
        <v>838</v>
      </c>
      <c r="B19" s="136"/>
      <c r="C19" s="136">
        <f t="shared" si="2"/>
        <v>0</v>
      </c>
      <c r="D19" s="136">
        <f t="shared" ref="D19:I19" si="6">SUM(D20:D21)</f>
        <v>0</v>
      </c>
      <c r="E19" s="136">
        <f t="shared" si="6"/>
        <v>0</v>
      </c>
      <c r="F19" s="136">
        <f t="shared" si="6"/>
        <v>0</v>
      </c>
      <c r="G19" s="136">
        <f t="shared" si="6"/>
        <v>0</v>
      </c>
      <c r="H19" s="136">
        <f t="shared" si="6"/>
        <v>0</v>
      </c>
      <c r="I19" s="136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36" t="s">
        <v>839</v>
      </c>
      <c r="B22" s="136"/>
      <c r="C22" s="136">
        <f t="shared" si="2"/>
        <v>0</v>
      </c>
      <c r="D22" s="136">
        <f t="shared" ref="D22:I22" si="7">SUM(D23:D24)</f>
        <v>0</v>
      </c>
      <c r="E22" s="136">
        <f t="shared" si="7"/>
        <v>0</v>
      </c>
      <c r="F22" s="136">
        <f t="shared" si="7"/>
        <v>0</v>
      </c>
      <c r="G22" s="136">
        <f t="shared" si="7"/>
        <v>0</v>
      </c>
      <c r="H22" s="136">
        <f t="shared" si="7"/>
        <v>0</v>
      </c>
      <c r="I22" s="136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36" t="s">
        <v>840</v>
      </c>
      <c r="B25" s="136"/>
      <c r="C25" s="136">
        <f t="shared" si="2"/>
        <v>0</v>
      </c>
      <c r="D25" s="136">
        <f t="shared" ref="D25:I25" si="8">D26+D29</f>
        <v>0</v>
      </c>
      <c r="E25" s="136">
        <f t="shared" si="8"/>
        <v>0</v>
      </c>
      <c r="F25" s="136">
        <f t="shared" si="8"/>
        <v>0</v>
      </c>
      <c r="G25" s="136">
        <f t="shared" si="8"/>
        <v>0</v>
      </c>
      <c r="H25" s="136">
        <f t="shared" si="8"/>
        <v>0</v>
      </c>
      <c r="I25" s="136">
        <f t="shared" si="8"/>
        <v>0</v>
      </c>
    </row>
    <row r="26" spans="1:9">
      <c r="A26" s="138" t="s">
        <v>841</v>
      </c>
      <c r="B26" s="138"/>
      <c r="C26" s="138">
        <f t="shared" si="2"/>
        <v>0</v>
      </c>
      <c r="D26" s="138">
        <f t="shared" ref="D26:I26" si="9">SUM(D27:D28)</f>
        <v>0</v>
      </c>
      <c r="E26" s="138">
        <f t="shared" si="9"/>
        <v>0</v>
      </c>
      <c r="F26" s="138">
        <f t="shared" si="9"/>
        <v>0</v>
      </c>
      <c r="G26" s="138">
        <f t="shared" si="9"/>
        <v>0</v>
      </c>
      <c r="H26" s="138">
        <f t="shared" si="9"/>
        <v>0</v>
      </c>
      <c r="I26" s="138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38" t="s">
        <v>842</v>
      </c>
      <c r="B29" s="138"/>
      <c r="C29" s="138">
        <f t="shared" si="2"/>
        <v>0</v>
      </c>
      <c r="D29" s="138">
        <f t="shared" ref="D29:I29" si="10">SUM(D30:D31)</f>
        <v>0</v>
      </c>
      <c r="E29" s="138">
        <f t="shared" si="10"/>
        <v>0</v>
      </c>
      <c r="F29" s="138">
        <f t="shared" si="10"/>
        <v>0</v>
      </c>
      <c r="G29" s="138">
        <f t="shared" si="10"/>
        <v>0</v>
      </c>
      <c r="H29" s="138">
        <f t="shared" si="10"/>
        <v>0</v>
      </c>
      <c r="I29" s="138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39" t="s">
        <v>843</v>
      </c>
      <c r="B32" s="139"/>
      <c r="C32" s="139">
        <f t="shared" si="2"/>
        <v>0</v>
      </c>
      <c r="D32" s="139">
        <f t="shared" ref="D32:I32" si="11">D33+D48+D51+D54+D57+D60+D63+D70+D73</f>
        <v>0</v>
      </c>
      <c r="E32" s="139">
        <f t="shared" si="11"/>
        <v>0</v>
      </c>
      <c r="F32" s="139">
        <f t="shared" si="11"/>
        <v>0</v>
      </c>
      <c r="G32" s="139">
        <f t="shared" si="11"/>
        <v>0</v>
      </c>
      <c r="H32" s="139">
        <f t="shared" si="11"/>
        <v>0</v>
      </c>
      <c r="I32" s="139">
        <f t="shared" si="11"/>
        <v>0</v>
      </c>
    </row>
    <row r="33" spans="1:9">
      <c r="A33" s="136" t="s">
        <v>833</v>
      </c>
      <c r="B33" s="136"/>
      <c r="C33" s="136">
        <f t="shared" si="2"/>
        <v>0</v>
      </c>
      <c r="D33" s="136">
        <f t="shared" ref="D33:I33" si="12">SUM(D34:D47)</f>
        <v>0</v>
      </c>
      <c r="E33" s="136">
        <f t="shared" si="12"/>
        <v>0</v>
      </c>
      <c r="F33" s="136">
        <f t="shared" si="12"/>
        <v>0</v>
      </c>
      <c r="G33" s="136">
        <f t="shared" si="12"/>
        <v>0</v>
      </c>
      <c r="H33" s="136">
        <f t="shared" si="12"/>
        <v>0</v>
      </c>
      <c r="I33" s="136">
        <f t="shared" si="12"/>
        <v>0</v>
      </c>
    </row>
    <row r="34" spans="1:9">
      <c r="A34" s="10" t="s">
        <v>834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844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845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846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847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848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849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850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851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852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853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854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0" t="s">
        <v>855</v>
      </c>
      <c r="B46" s="140"/>
      <c r="C46" s="140">
        <f t="shared" si="2"/>
        <v>0</v>
      </c>
      <c r="D46" s="140"/>
      <c r="E46" s="140"/>
      <c r="F46" s="140"/>
      <c r="G46" s="140"/>
      <c r="H46" s="140"/>
      <c r="I46" s="140"/>
    </row>
    <row r="47" spans="1:9">
      <c r="A47" s="10" t="s">
        <v>856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36" t="s">
        <v>835</v>
      </c>
      <c r="B48" s="136"/>
      <c r="C48" s="136">
        <f t="shared" si="2"/>
        <v>0</v>
      </c>
      <c r="D48" s="136">
        <f t="shared" ref="D48:I48" si="13">SUM(D49:D50)</f>
        <v>0</v>
      </c>
      <c r="E48" s="136">
        <f t="shared" si="13"/>
        <v>0</v>
      </c>
      <c r="F48" s="136">
        <f t="shared" si="13"/>
        <v>0</v>
      </c>
      <c r="G48" s="136">
        <f t="shared" si="13"/>
        <v>0</v>
      </c>
      <c r="H48" s="136">
        <f t="shared" si="13"/>
        <v>0</v>
      </c>
      <c r="I48" s="136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36" t="s">
        <v>836</v>
      </c>
      <c r="B51" s="136"/>
      <c r="C51" s="136">
        <f t="shared" si="2"/>
        <v>0</v>
      </c>
      <c r="D51" s="136">
        <f t="shared" ref="D51:I51" si="14">SUM(D52:D53)</f>
        <v>0</v>
      </c>
      <c r="E51" s="136">
        <f t="shared" si="14"/>
        <v>0</v>
      </c>
      <c r="F51" s="136">
        <f t="shared" si="14"/>
        <v>0</v>
      </c>
      <c r="G51" s="136">
        <f t="shared" si="14"/>
        <v>0</v>
      </c>
      <c r="H51" s="136">
        <f t="shared" si="14"/>
        <v>0</v>
      </c>
      <c r="I51" s="136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36" t="s">
        <v>837</v>
      </c>
      <c r="B54" s="136"/>
      <c r="C54" s="136">
        <f t="shared" si="2"/>
        <v>0</v>
      </c>
      <c r="D54" s="136">
        <f t="shared" ref="D54:I54" si="15">SUM(D55:D56)</f>
        <v>0</v>
      </c>
      <c r="E54" s="136">
        <f t="shared" si="15"/>
        <v>0</v>
      </c>
      <c r="F54" s="136">
        <f t="shared" si="15"/>
        <v>0</v>
      </c>
      <c r="G54" s="136">
        <f t="shared" si="15"/>
        <v>0</v>
      </c>
      <c r="H54" s="136">
        <f t="shared" si="15"/>
        <v>0</v>
      </c>
      <c r="I54" s="136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36" t="s">
        <v>838</v>
      </c>
      <c r="B57" s="136"/>
      <c r="C57" s="136">
        <f t="shared" si="2"/>
        <v>0</v>
      </c>
      <c r="D57" s="136">
        <f t="shared" ref="D57:I57" si="16">SUM(D58:D59)</f>
        <v>0</v>
      </c>
      <c r="E57" s="136">
        <f t="shared" si="16"/>
        <v>0</v>
      </c>
      <c r="F57" s="136">
        <f t="shared" si="16"/>
        <v>0</v>
      </c>
      <c r="G57" s="136">
        <f t="shared" si="16"/>
        <v>0</v>
      </c>
      <c r="H57" s="136">
        <f t="shared" si="16"/>
        <v>0</v>
      </c>
      <c r="I57" s="136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36" t="s">
        <v>839</v>
      </c>
      <c r="B60" s="136"/>
      <c r="C60" s="136">
        <f t="shared" si="2"/>
        <v>0</v>
      </c>
      <c r="D60" s="136">
        <f t="shared" ref="D60:H60" si="17">SUM(D61:D62)</f>
        <v>0</v>
      </c>
      <c r="E60" s="136">
        <f t="shared" si="17"/>
        <v>0</v>
      </c>
      <c r="F60" s="136">
        <f t="shared" si="17"/>
        <v>0</v>
      </c>
      <c r="G60" s="136">
        <f t="shared" si="17"/>
        <v>0</v>
      </c>
      <c r="H60" s="136">
        <f t="shared" si="17"/>
        <v>0</v>
      </c>
      <c r="I60" s="136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36" t="s">
        <v>840</v>
      </c>
      <c r="B63" s="136"/>
      <c r="C63" s="136">
        <f t="shared" si="2"/>
        <v>0</v>
      </c>
      <c r="D63" s="136">
        <f t="shared" ref="D63:I63" si="18">D64+D67</f>
        <v>0</v>
      </c>
      <c r="E63" s="136">
        <f t="shared" si="18"/>
        <v>0</v>
      </c>
      <c r="F63" s="136">
        <f t="shared" si="18"/>
        <v>0</v>
      </c>
      <c r="G63" s="136">
        <f t="shared" si="18"/>
        <v>0</v>
      </c>
      <c r="H63" s="136">
        <f t="shared" si="18"/>
        <v>0</v>
      </c>
      <c r="I63" s="136">
        <f t="shared" si="18"/>
        <v>0</v>
      </c>
    </row>
    <row r="64" spans="1:9">
      <c r="A64" s="138" t="s">
        <v>841</v>
      </c>
      <c r="B64" s="138"/>
      <c r="C64" s="138">
        <f t="shared" si="2"/>
        <v>0</v>
      </c>
      <c r="D64" s="138">
        <f t="shared" ref="D64:I64" si="19">SUM(D65:D66)</f>
        <v>0</v>
      </c>
      <c r="E64" s="138">
        <f t="shared" si="19"/>
        <v>0</v>
      </c>
      <c r="F64" s="138">
        <f t="shared" si="19"/>
        <v>0</v>
      </c>
      <c r="G64" s="138">
        <f t="shared" si="19"/>
        <v>0</v>
      </c>
      <c r="H64" s="138">
        <f t="shared" si="19"/>
        <v>0</v>
      </c>
      <c r="I64" s="138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38" t="s">
        <v>842</v>
      </c>
      <c r="B67" s="138"/>
      <c r="C67" s="138">
        <f t="shared" si="2"/>
        <v>0</v>
      </c>
      <c r="D67" s="138">
        <f t="shared" ref="D67:I67" si="20">SUM(D68:D69)</f>
        <v>0</v>
      </c>
      <c r="E67" s="138">
        <f t="shared" si="20"/>
        <v>0</v>
      </c>
      <c r="F67" s="138">
        <f t="shared" si="20"/>
        <v>0</v>
      </c>
      <c r="G67" s="138">
        <f t="shared" si="20"/>
        <v>0</v>
      </c>
      <c r="H67" s="138">
        <f t="shared" si="20"/>
        <v>0</v>
      </c>
      <c r="I67" s="138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36" t="s">
        <v>857</v>
      </c>
      <c r="B70" s="136"/>
      <c r="C70" s="136">
        <f t="shared" si="2"/>
        <v>0</v>
      </c>
      <c r="D70" s="136">
        <f t="shared" ref="D70:I70" si="21">SUM(D71:D72)</f>
        <v>0</v>
      </c>
      <c r="E70" s="136">
        <f t="shared" si="21"/>
        <v>0</v>
      </c>
      <c r="F70" s="136">
        <f t="shared" si="21"/>
        <v>0</v>
      </c>
      <c r="G70" s="136">
        <f t="shared" si="21"/>
        <v>0</v>
      </c>
      <c r="H70" s="136">
        <f t="shared" si="21"/>
        <v>0</v>
      </c>
      <c r="I70" s="136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36" t="s">
        <v>858</v>
      </c>
      <c r="B73" s="136"/>
      <c r="C73" s="136">
        <f t="shared" si="22"/>
        <v>0</v>
      </c>
      <c r="D73" s="136"/>
      <c r="E73" s="136"/>
      <c r="F73" s="136"/>
      <c r="G73" s="136"/>
      <c r="H73" s="136"/>
      <c r="I73" s="136"/>
    </row>
    <row r="74" spans="1:9">
      <c r="A74" s="136" t="s">
        <v>859</v>
      </c>
      <c r="B74" s="136"/>
      <c r="C74" s="136">
        <f t="shared" si="22"/>
        <v>0</v>
      </c>
      <c r="D74" s="136">
        <f t="shared" ref="D74:I74" si="23">D73+D70+D63+D60+D57+D54+D51+D48+D33+D25+D22+D19+D16+D13+D10+D5</f>
        <v>0</v>
      </c>
      <c r="E74" s="136">
        <f t="shared" si="23"/>
        <v>0</v>
      </c>
      <c r="F74" s="136">
        <f t="shared" si="23"/>
        <v>0</v>
      </c>
      <c r="G74" s="136">
        <f t="shared" si="23"/>
        <v>0</v>
      </c>
      <c r="H74" s="136">
        <f t="shared" si="23"/>
        <v>0</v>
      </c>
      <c r="I74" s="136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1"/>
  <sheetViews>
    <sheetView rightToLeft="1" workbookViewId="0">
      <selection activeCell="D4" sqref="D4"/>
    </sheetView>
  </sheetViews>
  <sheetFormatPr baseColWidth="10"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1" t="s">
        <v>860</v>
      </c>
      <c r="B1" s="141" t="s">
        <v>861</v>
      </c>
      <c r="C1" s="141" t="s">
        <v>882</v>
      </c>
      <c r="D1" s="141" t="s">
        <v>862</v>
      </c>
      <c r="E1" s="141" t="s">
        <v>863</v>
      </c>
    </row>
    <row r="2" spans="1:5">
      <c r="A2" s="197" t="s">
        <v>864</v>
      </c>
      <c r="B2" s="142">
        <v>2011</v>
      </c>
      <c r="C2" s="143"/>
      <c r="D2" s="143"/>
      <c r="E2" s="143"/>
    </row>
    <row r="3" spans="1:5">
      <c r="A3" s="198"/>
      <c r="B3" s="142">
        <v>2012</v>
      </c>
      <c r="C3" s="143"/>
      <c r="D3" s="143"/>
      <c r="E3" s="143"/>
    </row>
    <row r="4" spans="1:5">
      <c r="A4" s="198"/>
      <c r="B4" s="142">
        <v>2013</v>
      </c>
      <c r="C4" s="143"/>
      <c r="D4" s="143"/>
      <c r="E4" s="143"/>
    </row>
    <row r="5" spans="1:5">
      <c r="A5" s="198"/>
      <c r="B5" s="142">
        <v>2014</v>
      </c>
      <c r="C5" s="143"/>
      <c r="D5" s="143"/>
      <c r="E5" s="143"/>
    </row>
    <row r="6" spans="1:5">
      <c r="A6" s="198"/>
      <c r="B6" s="142">
        <v>2015</v>
      </c>
      <c r="C6" s="143"/>
      <c r="D6" s="143"/>
      <c r="E6" s="143"/>
    </row>
    <row r="7" spans="1:5">
      <c r="A7" s="199"/>
      <c r="B7" s="142">
        <v>2016</v>
      </c>
      <c r="C7" s="143"/>
      <c r="D7" s="143"/>
      <c r="E7" s="143"/>
    </row>
    <row r="8" spans="1:5">
      <c r="A8" s="200" t="s">
        <v>865</v>
      </c>
      <c r="B8" s="144">
        <v>2011</v>
      </c>
      <c r="C8" s="145"/>
      <c r="D8" s="145"/>
      <c r="E8" s="145"/>
    </row>
    <row r="9" spans="1:5">
      <c r="A9" s="201"/>
      <c r="B9" s="144">
        <v>2012</v>
      </c>
      <c r="C9" s="145"/>
      <c r="D9" s="145"/>
      <c r="E9" s="145"/>
    </row>
    <row r="10" spans="1:5">
      <c r="A10" s="201"/>
      <c r="B10" s="144">
        <v>2013</v>
      </c>
      <c r="C10" s="145"/>
      <c r="D10" s="145"/>
      <c r="E10" s="145"/>
    </row>
    <row r="11" spans="1:5">
      <c r="A11" s="201"/>
      <c r="B11" s="144">
        <v>2014</v>
      </c>
      <c r="C11" s="145"/>
      <c r="D11" s="145"/>
      <c r="E11" s="145"/>
    </row>
    <row r="12" spans="1:5">
      <c r="A12" s="201"/>
      <c r="B12" s="144">
        <v>2015</v>
      </c>
      <c r="C12" s="145"/>
      <c r="D12" s="145"/>
      <c r="E12" s="145"/>
    </row>
    <row r="13" spans="1:5">
      <c r="A13" s="202"/>
      <c r="B13" s="144">
        <v>2016</v>
      </c>
      <c r="C13" s="145"/>
      <c r="D13" s="145"/>
      <c r="E13" s="145"/>
    </row>
    <row r="14" spans="1:5">
      <c r="A14" s="197" t="s">
        <v>123</v>
      </c>
      <c r="B14" s="142">
        <v>2011</v>
      </c>
      <c r="C14" s="143"/>
      <c r="D14" s="143"/>
      <c r="E14" s="143"/>
    </row>
    <row r="15" spans="1:5">
      <c r="A15" s="198"/>
      <c r="B15" s="142">
        <v>2012</v>
      </c>
      <c r="C15" s="143"/>
      <c r="D15" s="143"/>
      <c r="E15" s="143"/>
    </row>
    <row r="16" spans="1:5">
      <c r="A16" s="198"/>
      <c r="B16" s="142">
        <v>2013</v>
      </c>
      <c r="C16" s="143"/>
      <c r="D16" s="143"/>
      <c r="E16" s="143"/>
    </row>
    <row r="17" spans="1:5">
      <c r="A17" s="198"/>
      <c r="B17" s="142">
        <v>2014</v>
      </c>
      <c r="C17" s="143"/>
      <c r="D17" s="143"/>
      <c r="E17" s="143"/>
    </row>
    <row r="18" spans="1:5">
      <c r="A18" s="198"/>
      <c r="B18" s="142">
        <v>2015</v>
      </c>
      <c r="C18" s="143"/>
      <c r="D18" s="143"/>
      <c r="E18" s="143"/>
    </row>
    <row r="19" spans="1:5">
      <c r="A19" s="199"/>
      <c r="B19" s="142">
        <v>2016</v>
      </c>
      <c r="C19" s="143"/>
      <c r="D19" s="143"/>
      <c r="E19" s="143"/>
    </row>
    <row r="20" spans="1:5">
      <c r="A20" s="203" t="s">
        <v>866</v>
      </c>
      <c r="B20" s="144">
        <v>2011</v>
      </c>
      <c r="C20" s="145"/>
      <c r="D20" s="145"/>
      <c r="E20" s="145"/>
    </row>
    <row r="21" spans="1:5">
      <c r="A21" s="204"/>
      <c r="B21" s="144">
        <v>2012</v>
      </c>
      <c r="C21" s="145"/>
      <c r="D21" s="145"/>
      <c r="E21" s="145"/>
    </row>
    <row r="22" spans="1:5">
      <c r="A22" s="204"/>
      <c r="B22" s="144">
        <v>2013</v>
      </c>
      <c r="C22" s="145"/>
      <c r="D22" s="145"/>
      <c r="E22" s="145"/>
    </row>
    <row r="23" spans="1:5">
      <c r="A23" s="204"/>
      <c r="B23" s="144">
        <v>2014</v>
      </c>
      <c r="C23" s="145"/>
      <c r="D23" s="145"/>
      <c r="E23" s="145"/>
    </row>
    <row r="24" spans="1:5">
      <c r="A24" s="204"/>
      <c r="B24" s="144">
        <v>2015</v>
      </c>
      <c r="C24" s="145"/>
      <c r="D24" s="145"/>
      <c r="E24" s="145"/>
    </row>
    <row r="25" spans="1:5">
      <c r="A25" s="205"/>
      <c r="B25" s="144">
        <v>2016</v>
      </c>
      <c r="C25" s="145"/>
      <c r="D25" s="145"/>
      <c r="E25" s="145"/>
    </row>
    <row r="26" spans="1:5">
      <c r="A26" s="206" t="s">
        <v>867</v>
      </c>
      <c r="B26" s="142">
        <v>2011</v>
      </c>
      <c r="C26" s="143">
        <f>C20+C14+C8+C2</f>
        <v>0</v>
      </c>
      <c r="D26" s="143">
        <f>D20+D14+D8+D2</f>
        <v>0</v>
      </c>
      <c r="E26" s="143">
        <f>E20+E14+E8+E2</f>
        <v>0</v>
      </c>
    </row>
    <row r="27" spans="1:5">
      <c r="A27" s="207"/>
      <c r="B27" s="142">
        <v>2012</v>
      </c>
      <c r="C27" s="143">
        <f>C21+C26+C15+C9+C3</f>
        <v>0</v>
      </c>
      <c r="D27" s="143">
        <f t="shared" ref="D27:E31" si="0">D21+D15+D9+D3</f>
        <v>0</v>
      </c>
      <c r="E27" s="143">
        <f t="shared" si="0"/>
        <v>0</v>
      </c>
    </row>
    <row r="28" spans="1:5">
      <c r="A28" s="207"/>
      <c r="B28" s="142">
        <v>2013</v>
      </c>
      <c r="C28" s="143">
        <f>C22+C16+C10+C4</f>
        <v>0</v>
      </c>
      <c r="D28" s="143">
        <f t="shared" si="0"/>
        <v>0</v>
      </c>
      <c r="E28" s="143">
        <f t="shared" si="0"/>
        <v>0</v>
      </c>
    </row>
    <row r="29" spans="1:5">
      <c r="A29" s="207"/>
      <c r="B29" s="142">
        <v>2014</v>
      </c>
      <c r="C29" s="143">
        <f>C23+C17+C11+C5</f>
        <v>0</v>
      </c>
      <c r="D29" s="143">
        <f t="shared" si="0"/>
        <v>0</v>
      </c>
      <c r="E29" s="143">
        <f t="shared" si="0"/>
        <v>0</v>
      </c>
    </row>
    <row r="30" spans="1:5">
      <c r="A30" s="207"/>
      <c r="B30" s="142">
        <v>2015</v>
      </c>
      <c r="C30" s="143">
        <f>C24+C18+C12+C6</f>
        <v>0</v>
      </c>
      <c r="D30" s="143">
        <f t="shared" si="0"/>
        <v>0</v>
      </c>
      <c r="E30" s="143">
        <f t="shared" si="0"/>
        <v>0</v>
      </c>
    </row>
    <row r="31" spans="1:5">
      <c r="A31" s="208"/>
      <c r="B31" s="142">
        <v>2016</v>
      </c>
      <c r="C31" s="143">
        <f>C25+C19+C13+C7</f>
        <v>0</v>
      </c>
      <c r="D31" s="143">
        <f t="shared" si="0"/>
        <v>0</v>
      </c>
      <c r="E31" s="143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A5" sqref="A5"/>
    </sheetView>
  </sheetViews>
  <sheetFormatPr baseColWidth="10"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09" t="s">
        <v>868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46"/>
      <c r="B3" s="147" t="s">
        <v>869</v>
      </c>
      <c r="C3" s="148" t="s">
        <v>870</v>
      </c>
      <c r="D3" s="215" t="s">
        <v>871</v>
      </c>
    </row>
    <row r="4" spans="1:4">
      <c r="A4" s="149" t="s">
        <v>872</v>
      </c>
      <c r="B4" s="141" t="s">
        <v>873</v>
      </c>
      <c r="C4" s="141" t="s">
        <v>874</v>
      </c>
      <c r="D4" s="216"/>
    </row>
    <row r="5" spans="1:4">
      <c r="A5" s="141" t="s">
        <v>875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0" t="s">
        <v>876</v>
      </c>
      <c r="B6" s="10"/>
      <c r="C6" s="10"/>
      <c r="D6" s="10"/>
    </row>
    <row r="7" spans="1:4">
      <c r="A7" s="141" t="s">
        <v>877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0" t="s">
        <v>878</v>
      </c>
      <c r="B8" s="10"/>
      <c r="C8" s="10"/>
      <c r="D8" s="10"/>
    </row>
    <row r="9" spans="1:4">
      <c r="A9" s="141" t="s">
        <v>879</v>
      </c>
      <c r="B9" s="151">
        <f>B8+B6</f>
        <v>0</v>
      </c>
      <c r="C9" s="151">
        <f>C8+C6</f>
        <v>0</v>
      </c>
      <c r="D9" s="151">
        <f>D8+D6</f>
        <v>0</v>
      </c>
    </row>
    <row r="10" spans="1:4">
      <c r="A10" s="150" t="s">
        <v>880</v>
      </c>
      <c r="B10" s="10"/>
      <c r="C10" s="10"/>
      <c r="D10" s="10"/>
    </row>
    <row r="11" spans="1:4">
      <c r="A11" s="141" t="s">
        <v>881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C9" sqref="C9"/>
    </sheetView>
  </sheetViews>
  <sheetFormatPr baseColWidth="10" defaultColWidth="9.140625" defaultRowHeight="15"/>
  <cols>
    <col min="1" max="1" width="22.5703125" style="116" customWidth="1"/>
    <col min="2" max="2" width="28.28515625" style="116" customWidth="1"/>
    <col min="3" max="3" width="23.7109375" style="116" bestFit="1" customWidth="1"/>
    <col min="4" max="4" width="15.28515625" style="116" customWidth="1"/>
    <col min="5" max="25" width="9.140625" style="116"/>
  </cols>
  <sheetData>
    <row r="1" spans="1:4" customFormat="1">
      <c r="A1" s="154" t="s">
        <v>754</v>
      </c>
      <c r="B1" s="154" t="s">
        <v>755</v>
      </c>
      <c r="C1" s="154" t="s">
        <v>756</v>
      </c>
      <c r="D1" s="154" t="s">
        <v>757</v>
      </c>
    </row>
    <row r="2" spans="1:4" customFormat="1">
      <c r="A2" s="39" t="s">
        <v>823</v>
      </c>
      <c r="B2" s="87"/>
      <c r="C2" s="87"/>
      <c r="D2" s="96"/>
    </row>
    <row r="3" spans="1:4" customFormat="1">
      <c r="A3" s="87"/>
      <c r="B3" s="87" t="s">
        <v>886</v>
      </c>
      <c r="C3" s="87"/>
      <c r="D3" s="96"/>
    </row>
    <row r="4" spans="1:4" customFormat="1">
      <c r="A4" s="87"/>
      <c r="B4" s="87" t="s">
        <v>887</v>
      </c>
      <c r="C4" s="87"/>
      <c r="D4" s="96"/>
    </row>
    <row r="5" spans="1:4" customFormat="1">
      <c r="A5" s="87"/>
      <c r="B5" s="87" t="s">
        <v>888</v>
      </c>
      <c r="C5" s="87"/>
      <c r="D5" s="105"/>
    </row>
    <row r="6" spans="1:4" customFormat="1">
      <c r="A6" s="87"/>
      <c r="B6" s="87" t="s">
        <v>889</v>
      </c>
      <c r="C6" s="87"/>
      <c r="D6" s="96"/>
    </row>
    <row r="7" spans="1:4" customFormat="1">
      <c r="A7" s="87"/>
      <c r="B7" s="87" t="s">
        <v>890</v>
      </c>
      <c r="C7" s="87"/>
      <c r="D7" s="96"/>
    </row>
    <row r="8" spans="1:4" customFormat="1">
      <c r="A8" s="87"/>
      <c r="B8" s="87" t="s">
        <v>891</v>
      </c>
      <c r="C8" s="87"/>
      <c r="D8" s="96"/>
    </row>
    <row r="9" spans="1:4" customFormat="1">
      <c r="A9" s="87"/>
      <c r="B9" s="87" t="s">
        <v>892</v>
      </c>
      <c r="C9" s="87"/>
      <c r="D9" s="96"/>
    </row>
    <row r="10" spans="1:4" customFormat="1">
      <c r="A10" s="87"/>
      <c r="B10" s="87"/>
      <c r="C10" s="87" t="s">
        <v>893</v>
      </c>
      <c r="D10" s="96"/>
    </row>
    <row r="11" spans="1:4" customFormat="1">
      <c r="A11" s="87"/>
      <c r="B11" s="87"/>
      <c r="C11" s="87" t="s">
        <v>894</v>
      </c>
      <c r="D11" s="96"/>
    </row>
    <row r="12" spans="1:4" customFormat="1">
      <c r="A12" s="87"/>
      <c r="B12" s="87"/>
      <c r="C12" s="87" t="s">
        <v>895</v>
      </c>
      <c r="D12" s="96"/>
    </row>
    <row r="13" spans="1:4" customFormat="1">
      <c r="A13" s="87"/>
      <c r="B13" s="87" t="s">
        <v>896</v>
      </c>
      <c r="C13" s="87"/>
      <c r="D13" s="96"/>
    </row>
    <row r="14" spans="1:4" customFormat="1">
      <c r="A14" s="87"/>
      <c r="B14" s="87"/>
      <c r="C14" s="87" t="s">
        <v>897</v>
      </c>
      <c r="D14" s="96"/>
    </row>
    <row r="15" spans="1:4" customFormat="1">
      <c r="A15" s="87"/>
      <c r="B15" s="87"/>
      <c r="C15" s="87" t="s">
        <v>898</v>
      </c>
      <c r="D15" s="96"/>
    </row>
    <row r="16" spans="1:4" customFormat="1">
      <c r="A16" s="87"/>
      <c r="B16" s="87" t="s">
        <v>899</v>
      </c>
      <c r="C16" s="87"/>
      <c r="D16" s="96"/>
    </row>
    <row r="17" spans="1:4" customFormat="1">
      <c r="A17" s="4"/>
      <c r="B17" s="4"/>
      <c r="C17" s="87" t="s">
        <v>900</v>
      </c>
      <c r="D17" s="4"/>
    </row>
    <row r="18" spans="1:4" customFormat="1">
      <c r="A18" s="4"/>
      <c r="B18" s="4"/>
      <c r="C18" s="87" t="s">
        <v>901</v>
      </c>
      <c r="D18" s="4"/>
    </row>
    <row r="19" spans="1:4" customFormat="1"/>
    <row r="20" spans="1:4" customFormat="1"/>
    <row r="21" spans="1:4" customFormat="1"/>
    <row r="22" spans="1:4" customFormat="1"/>
    <row r="23" spans="1:4" customFormat="1"/>
    <row r="24" spans="1:4" customFormat="1"/>
    <row r="25" spans="1:4" customFormat="1"/>
  </sheetData>
  <protectedRanges>
    <protectedRange password="CC3D" sqref="A2:D16" name="Range1"/>
  </protectedRanges>
  <conditionalFormatting sqref="A2:D16">
    <cfRule type="cellIs" dxfId="54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H1"/>
  <sheetViews>
    <sheetView rightToLeft="1" topLeftCell="A4" workbookViewId="0">
      <selection activeCell="R23" sqref="R23:R25"/>
    </sheetView>
  </sheetViews>
  <sheetFormatPr baseColWidth="10"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selection activeCell="A18" sqref="A18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7" t="s">
        <v>68</v>
      </c>
      <c r="B1" s="217" t="s">
        <v>759</v>
      </c>
      <c r="C1" s="217" t="s">
        <v>760</v>
      </c>
      <c r="D1" s="218" t="s">
        <v>758</v>
      </c>
      <c r="E1" s="217" t="s">
        <v>725</v>
      </c>
      <c r="F1" s="217"/>
      <c r="G1" s="217"/>
      <c r="H1" s="217"/>
      <c r="I1" s="217" t="s">
        <v>765</v>
      </c>
    </row>
    <row r="2" spans="1:9" s="113" customFormat="1" ht="23.25" customHeight="1">
      <c r="A2" s="217"/>
      <c r="B2" s="217"/>
      <c r="C2" s="217"/>
      <c r="D2" s="219"/>
      <c r="E2" s="114" t="s">
        <v>754</v>
      </c>
      <c r="F2" s="114" t="s">
        <v>755</v>
      </c>
      <c r="G2" s="114" t="s">
        <v>756</v>
      </c>
      <c r="H2" s="114" t="s">
        <v>757</v>
      </c>
      <c r="I2" s="217"/>
    </row>
    <row r="3" spans="1:9" s="113" customFormat="1">
      <c r="A3" s="130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5"/>
      <c r="B318" s="115"/>
      <c r="C318" s="115"/>
      <c r="D318" s="115"/>
      <c r="E318" s="115"/>
      <c r="I318" s="115"/>
    </row>
    <row r="319" spans="1:9" s="113" customFormat="1">
      <c r="A319" s="115"/>
      <c r="B319" s="115"/>
      <c r="C319" s="115"/>
      <c r="D319" s="115"/>
      <c r="E319" s="115"/>
      <c r="I319" s="115"/>
    </row>
    <row r="320" spans="1:9" s="113" customFormat="1">
      <c r="A320" s="115"/>
      <c r="B320" s="115"/>
      <c r="C320" s="115"/>
      <c r="D320" s="115"/>
      <c r="E320" s="115"/>
      <c r="I320" s="115"/>
    </row>
    <row r="321" spans="1:9" s="113" customFormat="1">
      <c r="A321" s="115"/>
      <c r="B321" s="115"/>
      <c r="C321" s="115"/>
      <c r="D321" s="115"/>
      <c r="E321" s="115"/>
      <c r="I321" s="115"/>
    </row>
    <row r="322" spans="1:9" s="113" customFormat="1">
      <c r="A322" s="115"/>
      <c r="B322" s="115"/>
      <c r="C322" s="115"/>
      <c r="D322" s="115"/>
      <c r="E322" s="115"/>
      <c r="I322" s="115"/>
    </row>
    <row r="323" spans="1:9" s="113" customFormat="1">
      <c r="A323" s="115"/>
      <c r="B323" s="115"/>
      <c r="C323" s="115"/>
      <c r="D323" s="115"/>
      <c r="E323" s="115"/>
      <c r="I323" s="115"/>
    </row>
    <row r="324" spans="1:9" s="113" customFormat="1">
      <c r="A324" s="115"/>
      <c r="B324" s="115"/>
      <c r="C324" s="115"/>
      <c r="D324" s="115"/>
      <c r="E324" s="115"/>
      <c r="I324" s="115"/>
    </row>
    <row r="325" spans="1:9" s="113" customFormat="1">
      <c r="A325" s="115"/>
      <c r="B325" s="115"/>
      <c r="C325" s="115"/>
      <c r="D325" s="115"/>
      <c r="E325" s="115"/>
      <c r="I325" s="115"/>
    </row>
    <row r="326" spans="1:9" s="113" customFormat="1">
      <c r="A326" s="115"/>
      <c r="B326" s="115"/>
      <c r="C326" s="115"/>
      <c r="D326" s="115"/>
      <c r="E326" s="115"/>
      <c r="I326" s="115"/>
    </row>
    <row r="327" spans="1:9" s="113" customFormat="1">
      <c r="A327" s="115"/>
      <c r="B327" s="115"/>
      <c r="C327" s="115"/>
      <c r="D327" s="115"/>
      <c r="E327" s="115"/>
      <c r="I327" s="115"/>
    </row>
    <row r="328" spans="1:9" s="113" customFormat="1">
      <c r="A328" s="115"/>
      <c r="B328" s="115"/>
      <c r="C328" s="115"/>
      <c r="D328" s="115"/>
      <c r="E328" s="115"/>
      <c r="I328" s="115"/>
    </row>
    <row r="329" spans="1:9" s="113" customFormat="1">
      <c r="A329" s="115"/>
      <c r="B329" s="115"/>
      <c r="C329" s="115"/>
      <c r="D329" s="115"/>
      <c r="E329" s="115"/>
      <c r="I329" s="115"/>
    </row>
    <row r="330" spans="1:9" s="113" customFormat="1">
      <c r="A330" s="115"/>
      <c r="B330" s="115"/>
      <c r="C330" s="115"/>
      <c r="D330" s="115"/>
      <c r="E330" s="115"/>
      <c r="I330" s="115"/>
    </row>
    <row r="331" spans="1:9" s="113" customFormat="1">
      <c r="A331" s="115"/>
      <c r="B331" s="115"/>
      <c r="C331" s="115"/>
      <c r="D331" s="115"/>
      <c r="E331" s="115"/>
      <c r="I331" s="115"/>
    </row>
    <row r="332" spans="1:9" s="113" customFormat="1">
      <c r="A332" s="115"/>
      <c r="B332" s="115"/>
      <c r="C332" s="115"/>
      <c r="D332" s="115"/>
      <c r="E332" s="115"/>
      <c r="I332" s="115"/>
    </row>
    <row r="333" spans="1:9" s="113" customFormat="1">
      <c r="A333" s="115"/>
      <c r="B333" s="115"/>
      <c r="C333" s="115"/>
      <c r="D333" s="115"/>
      <c r="E333" s="115"/>
      <c r="I333" s="115"/>
    </row>
    <row r="334" spans="1:9" s="113" customFormat="1">
      <c r="A334" s="115"/>
      <c r="B334" s="115"/>
      <c r="C334" s="115"/>
      <c r="D334" s="115"/>
      <c r="E334" s="115"/>
      <c r="I334" s="115"/>
    </row>
    <row r="335" spans="1:9" s="113" customFormat="1">
      <c r="A335" s="115"/>
      <c r="B335" s="115"/>
      <c r="C335" s="115"/>
      <c r="D335" s="115"/>
      <c r="E335" s="115"/>
      <c r="I335" s="115"/>
    </row>
    <row r="336" spans="1:9" s="113" customFormat="1">
      <c r="A336" s="115"/>
      <c r="B336" s="115"/>
      <c r="C336" s="115"/>
      <c r="D336" s="115"/>
      <c r="E336" s="115"/>
      <c r="I336" s="115"/>
    </row>
    <row r="337" spans="1:9" s="113" customFormat="1">
      <c r="A337" s="115"/>
      <c r="B337" s="115"/>
      <c r="C337" s="115"/>
      <c r="D337" s="115"/>
      <c r="E337" s="115"/>
      <c r="I337" s="115"/>
    </row>
    <row r="338" spans="1:9" s="113" customFormat="1">
      <c r="A338" s="115"/>
      <c r="B338" s="115"/>
      <c r="C338" s="115"/>
      <c r="D338" s="115"/>
      <c r="E338" s="115"/>
      <c r="I338" s="115"/>
    </row>
    <row r="339" spans="1:9" s="113" customFormat="1">
      <c r="A339" s="115"/>
      <c r="B339" s="115"/>
      <c r="C339" s="115"/>
      <c r="D339" s="115"/>
      <c r="E339" s="115"/>
      <c r="I339" s="115"/>
    </row>
    <row r="340" spans="1:9" s="113" customFormat="1">
      <c r="A340" s="115"/>
      <c r="B340" s="115"/>
      <c r="C340" s="115"/>
      <c r="D340" s="115"/>
      <c r="E340" s="115"/>
      <c r="I340" s="115"/>
    </row>
    <row r="341" spans="1:9" s="113" customFormat="1">
      <c r="A341" s="115"/>
      <c r="B341" s="115"/>
      <c r="C341" s="115"/>
      <c r="D341" s="115"/>
      <c r="E341" s="115"/>
      <c r="I341" s="115"/>
    </row>
    <row r="342" spans="1:9" s="113" customFormat="1">
      <c r="A342" s="115"/>
      <c r="B342" s="115"/>
      <c r="C342" s="115"/>
      <c r="D342" s="115"/>
      <c r="E342" s="115"/>
      <c r="I342" s="115"/>
    </row>
    <row r="343" spans="1:9" s="113" customFormat="1">
      <c r="A343" s="115"/>
      <c r="B343" s="115"/>
      <c r="C343" s="115"/>
      <c r="D343" s="115"/>
      <c r="E343" s="115"/>
      <c r="I343" s="115"/>
    </row>
    <row r="344" spans="1:9" s="113" customFormat="1">
      <c r="A344" s="115"/>
      <c r="B344" s="115"/>
      <c r="C344" s="115"/>
      <c r="D344" s="115"/>
      <c r="E344" s="115"/>
      <c r="I344" s="115"/>
    </row>
    <row r="345" spans="1:9" s="113" customFormat="1">
      <c r="A345" s="115"/>
      <c r="B345" s="115"/>
      <c r="C345" s="115"/>
      <c r="D345" s="115"/>
      <c r="E345" s="115"/>
      <c r="I345" s="115"/>
    </row>
    <row r="346" spans="1:9" s="113" customFormat="1">
      <c r="A346" s="115"/>
      <c r="B346" s="115"/>
      <c r="C346" s="115"/>
      <c r="D346" s="115"/>
      <c r="E346" s="115"/>
      <c r="I346" s="115"/>
    </row>
    <row r="347" spans="1:9" s="113" customFormat="1">
      <c r="A347" s="115"/>
      <c r="B347" s="115"/>
      <c r="C347" s="115"/>
      <c r="D347" s="115"/>
      <c r="E347" s="115"/>
      <c r="I347" s="115"/>
    </row>
    <row r="348" spans="1:9" s="113" customFormat="1">
      <c r="A348" s="115"/>
      <c r="B348" s="115"/>
      <c r="C348" s="115"/>
      <c r="D348" s="115"/>
      <c r="E348" s="115"/>
      <c r="I348" s="115"/>
    </row>
    <row r="349" spans="1:9" s="113" customFormat="1">
      <c r="A349" s="115"/>
      <c r="B349" s="115"/>
      <c r="C349" s="115"/>
      <c r="D349" s="115"/>
      <c r="E349" s="115"/>
      <c r="I349" s="115"/>
    </row>
    <row r="350" spans="1:9" s="113" customFormat="1">
      <c r="A350" s="115"/>
      <c r="B350" s="115"/>
      <c r="C350" s="115"/>
      <c r="D350" s="115"/>
      <c r="E350" s="115"/>
      <c r="I350" s="115"/>
    </row>
    <row r="351" spans="1:9" s="113" customFormat="1">
      <c r="A351" s="115"/>
      <c r="B351" s="115"/>
      <c r="C351" s="115"/>
      <c r="D351" s="115"/>
      <c r="E351" s="115"/>
      <c r="I351" s="115"/>
    </row>
    <row r="352" spans="1:9" s="113" customFormat="1">
      <c r="A352" s="115"/>
      <c r="B352" s="115"/>
      <c r="C352" s="115"/>
      <c r="D352" s="115"/>
      <c r="E352" s="115"/>
      <c r="I352" s="115"/>
    </row>
    <row r="353" spans="1:9" s="113" customFormat="1">
      <c r="A353" s="115"/>
      <c r="B353" s="115"/>
      <c r="C353" s="115"/>
      <c r="D353" s="115"/>
      <c r="E353" s="115"/>
      <c r="I353" s="115"/>
    </row>
    <row r="354" spans="1:9" s="113" customFormat="1">
      <c r="A354" s="115"/>
      <c r="B354" s="115"/>
      <c r="C354" s="115"/>
      <c r="D354" s="115"/>
      <c r="E354" s="115"/>
      <c r="I354" s="115"/>
    </row>
    <row r="355" spans="1:9" s="113" customFormat="1">
      <c r="A355" s="115"/>
      <c r="B355" s="115"/>
      <c r="C355" s="115"/>
      <c r="D355" s="115"/>
      <c r="E355" s="115"/>
      <c r="I355" s="115"/>
    </row>
    <row r="356" spans="1:9" s="113" customFormat="1">
      <c r="A356" s="115"/>
      <c r="B356" s="115"/>
      <c r="C356" s="115"/>
      <c r="D356" s="115"/>
      <c r="E356" s="115"/>
      <c r="I356" s="115"/>
    </row>
    <row r="357" spans="1:9" s="113" customFormat="1">
      <c r="A357" s="115"/>
      <c r="B357" s="115"/>
      <c r="C357" s="115"/>
      <c r="D357" s="115"/>
      <c r="E357" s="115"/>
      <c r="I357" s="115"/>
    </row>
    <row r="358" spans="1:9" s="113" customFormat="1">
      <c r="A358" s="115"/>
      <c r="B358" s="115"/>
      <c r="C358" s="115"/>
      <c r="D358" s="115"/>
      <c r="E358" s="115"/>
      <c r="I358" s="115"/>
    </row>
    <row r="359" spans="1:9" s="113" customFormat="1">
      <c r="A359" s="115"/>
      <c r="B359" s="115"/>
      <c r="C359" s="115"/>
      <c r="D359" s="115"/>
      <c r="E359" s="115"/>
      <c r="I359" s="115"/>
    </row>
    <row r="360" spans="1:9" s="113" customFormat="1">
      <c r="A360" s="115"/>
      <c r="B360" s="115"/>
      <c r="C360" s="115"/>
      <c r="D360" s="115"/>
      <c r="E360" s="115"/>
      <c r="I360" s="115"/>
    </row>
    <row r="361" spans="1:9" s="113" customFormat="1">
      <c r="A361" s="115"/>
      <c r="B361" s="115"/>
      <c r="C361" s="115"/>
      <c r="D361" s="115"/>
      <c r="E361" s="115"/>
      <c r="I361" s="115"/>
    </row>
    <row r="362" spans="1:9" s="113" customFormat="1">
      <c r="A362" s="115"/>
      <c r="B362" s="115"/>
      <c r="C362" s="115"/>
      <c r="D362" s="115"/>
      <c r="E362" s="115"/>
      <c r="I362" s="115"/>
    </row>
    <row r="363" spans="1:9" s="113" customFormat="1">
      <c r="A363" s="115"/>
      <c r="B363" s="115"/>
      <c r="C363" s="115"/>
      <c r="D363" s="115"/>
      <c r="E363" s="115"/>
      <c r="I363" s="115"/>
    </row>
    <row r="364" spans="1:9" s="113" customFormat="1">
      <c r="A364" s="115"/>
      <c r="B364" s="115"/>
      <c r="C364" s="115"/>
      <c r="D364" s="115"/>
      <c r="E364" s="115"/>
      <c r="I364" s="115"/>
    </row>
    <row r="365" spans="1:9" s="113" customFormat="1">
      <c r="A365" s="115"/>
      <c r="B365" s="115"/>
      <c r="C365" s="115"/>
      <c r="D365" s="115"/>
      <c r="E365" s="115"/>
      <c r="I365" s="115"/>
    </row>
    <row r="366" spans="1:9" s="113" customFormat="1">
      <c r="A366" s="115"/>
      <c r="B366" s="115"/>
      <c r="C366" s="115"/>
      <c r="D366" s="115"/>
      <c r="E366" s="115"/>
      <c r="I366" s="115"/>
    </row>
    <row r="367" spans="1:9" s="113" customFormat="1">
      <c r="A367" s="115"/>
      <c r="B367" s="115"/>
      <c r="C367" s="115"/>
      <c r="D367" s="115"/>
      <c r="E367" s="115"/>
      <c r="I367" s="115"/>
    </row>
    <row r="368" spans="1:9" s="113" customFormat="1">
      <c r="A368" s="115"/>
      <c r="B368" s="115"/>
      <c r="C368" s="115"/>
      <c r="D368" s="115"/>
      <c r="E368" s="115"/>
      <c r="I368" s="115"/>
    </row>
    <row r="369" spans="1:9" s="113" customFormat="1">
      <c r="A369" s="115"/>
      <c r="B369" s="115"/>
      <c r="C369" s="115"/>
      <c r="D369" s="115"/>
      <c r="E369" s="115"/>
      <c r="I369" s="115"/>
    </row>
    <row r="370" spans="1:9" s="113" customFormat="1">
      <c r="A370" s="115"/>
      <c r="B370" s="115"/>
      <c r="C370" s="115"/>
      <c r="D370" s="115"/>
      <c r="E370" s="115"/>
      <c r="I370" s="115"/>
    </row>
    <row r="371" spans="1:9" s="113" customFormat="1">
      <c r="A371" s="115"/>
      <c r="B371" s="115"/>
      <c r="C371" s="115"/>
      <c r="D371" s="115"/>
      <c r="E371" s="115"/>
      <c r="I371" s="115"/>
    </row>
    <row r="372" spans="1:9" s="113" customFormat="1">
      <c r="A372" s="115"/>
      <c r="B372" s="115"/>
      <c r="C372" s="115"/>
      <c r="D372" s="115"/>
      <c r="E372" s="115"/>
      <c r="I372" s="115"/>
    </row>
    <row r="373" spans="1:9" s="113" customFormat="1">
      <c r="A373" s="115"/>
      <c r="B373" s="115"/>
      <c r="C373" s="115"/>
      <c r="D373" s="115"/>
      <c r="E373" s="115"/>
      <c r="I373" s="115"/>
    </row>
    <row r="374" spans="1:9" s="113" customFormat="1">
      <c r="A374" s="115"/>
      <c r="B374" s="115"/>
      <c r="C374" s="115"/>
      <c r="D374" s="115"/>
      <c r="E374" s="115"/>
      <c r="I374" s="115"/>
    </row>
    <row r="375" spans="1:9" s="113" customFormat="1">
      <c r="A375" s="115"/>
      <c r="B375" s="115"/>
      <c r="C375" s="115"/>
      <c r="D375" s="115"/>
      <c r="E375" s="115"/>
      <c r="I375" s="115"/>
    </row>
    <row r="376" spans="1:9" s="113" customFormat="1">
      <c r="A376" s="115"/>
      <c r="B376" s="115"/>
      <c r="C376" s="115"/>
      <c r="D376" s="115"/>
      <c r="E376" s="115"/>
      <c r="I376" s="115"/>
    </row>
    <row r="377" spans="1:9" s="113" customFormat="1">
      <c r="A377" s="115"/>
      <c r="B377" s="115"/>
      <c r="C377" s="115"/>
      <c r="D377" s="115"/>
      <c r="E377" s="115"/>
      <c r="I377" s="115"/>
    </row>
    <row r="378" spans="1:9" s="113" customFormat="1">
      <c r="A378" s="115"/>
      <c r="B378" s="115"/>
      <c r="C378" s="115"/>
      <c r="D378" s="115"/>
      <c r="E378" s="115"/>
      <c r="I378" s="115"/>
    </row>
    <row r="379" spans="1:9" s="113" customFormat="1">
      <c r="A379" s="115"/>
      <c r="B379" s="115"/>
      <c r="C379" s="115"/>
      <c r="D379" s="115"/>
      <c r="E379" s="115"/>
      <c r="I379" s="115"/>
    </row>
    <row r="380" spans="1:9" s="113" customFormat="1">
      <c r="A380" s="115"/>
      <c r="B380" s="115"/>
      <c r="C380" s="115"/>
      <c r="D380" s="115"/>
      <c r="E380" s="115"/>
      <c r="I380" s="115"/>
    </row>
    <row r="381" spans="1:9" s="113" customFormat="1">
      <c r="A381" s="115"/>
      <c r="B381" s="115"/>
      <c r="C381" s="115"/>
      <c r="D381" s="115"/>
      <c r="E381" s="115"/>
      <c r="I381" s="115"/>
    </row>
    <row r="382" spans="1:9" s="113" customFormat="1">
      <c r="A382" s="115"/>
      <c r="B382" s="115"/>
      <c r="C382" s="115"/>
      <c r="D382" s="115"/>
      <c r="E382" s="115"/>
      <c r="I382" s="115"/>
    </row>
    <row r="383" spans="1:9" s="113" customFormat="1">
      <c r="A383" s="115"/>
      <c r="B383" s="115"/>
      <c r="C383" s="115"/>
      <c r="D383" s="115"/>
      <c r="E383" s="115"/>
      <c r="I383" s="115"/>
    </row>
    <row r="384" spans="1:9" s="113" customFormat="1">
      <c r="A384" s="115"/>
      <c r="B384" s="115"/>
      <c r="C384" s="115"/>
      <c r="D384" s="115"/>
      <c r="E384" s="115"/>
      <c r="I384" s="115"/>
    </row>
    <row r="385" spans="1:9" s="113" customFormat="1">
      <c r="A385" s="115"/>
      <c r="B385" s="115"/>
      <c r="C385" s="115"/>
      <c r="D385" s="115"/>
      <c r="E385" s="115"/>
      <c r="I385" s="115"/>
    </row>
    <row r="386" spans="1:9" s="113" customFormat="1">
      <c r="A386" s="115"/>
      <c r="B386" s="115"/>
      <c r="C386" s="115"/>
      <c r="D386" s="115"/>
      <c r="E386" s="115"/>
      <c r="I386" s="115"/>
    </row>
    <row r="387" spans="1:9" s="113" customFormat="1">
      <c r="A387" s="115"/>
      <c r="B387" s="115"/>
      <c r="C387" s="115"/>
      <c r="D387" s="115"/>
      <c r="E387" s="115"/>
      <c r="I387" s="115"/>
    </row>
    <row r="388" spans="1:9" s="113" customFormat="1">
      <c r="A388" s="115"/>
      <c r="B388" s="115"/>
      <c r="C388" s="115"/>
      <c r="D388" s="115"/>
      <c r="E388" s="115"/>
      <c r="I388" s="115"/>
    </row>
    <row r="389" spans="1:9" s="113" customFormat="1">
      <c r="A389" s="115"/>
      <c r="B389" s="115"/>
      <c r="C389" s="115"/>
      <c r="D389" s="115"/>
      <c r="E389" s="115"/>
      <c r="I389" s="115"/>
    </row>
    <row r="390" spans="1:9" s="113" customFormat="1">
      <c r="A390" s="115"/>
      <c r="B390" s="115"/>
      <c r="C390" s="115"/>
      <c r="D390" s="115"/>
      <c r="E390" s="115"/>
      <c r="I390" s="115"/>
    </row>
    <row r="391" spans="1:9" s="113" customFormat="1">
      <c r="A391" s="115"/>
      <c r="B391" s="115"/>
      <c r="C391" s="115"/>
      <c r="D391" s="115"/>
      <c r="E391" s="115"/>
      <c r="I391" s="115"/>
    </row>
    <row r="392" spans="1:9" s="113" customFormat="1">
      <c r="A392" s="115"/>
      <c r="B392" s="115"/>
      <c r="C392" s="115"/>
      <c r="D392" s="115"/>
      <c r="E392" s="115"/>
      <c r="I392" s="115"/>
    </row>
    <row r="393" spans="1:9" s="113" customFormat="1">
      <c r="A393" s="115"/>
      <c r="B393" s="115"/>
      <c r="C393" s="115"/>
      <c r="D393" s="115"/>
      <c r="E393" s="115"/>
      <c r="I393" s="115"/>
    </row>
    <row r="394" spans="1:9" s="113" customFormat="1">
      <c r="A394" s="115"/>
      <c r="B394" s="115"/>
      <c r="C394" s="115"/>
      <c r="D394" s="115"/>
      <c r="E394" s="115"/>
      <c r="I394" s="115"/>
    </row>
    <row r="395" spans="1:9" s="113" customFormat="1">
      <c r="A395" s="115"/>
      <c r="B395" s="115"/>
      <c r="C395" s="115"/>
      <c r="D395" s="115"/>
      <c r="E395" s="115"/>
      <c r="I395" s="115"/>
    </row>
    <row r="396" spans="1:9" s="113" customFormat="1">
      <c r="A396" s="115"/>
      <c r="B396" s="115"/>
      <c r="C396" s="115"/>
      <c r="D396" s="115"/>
      <c r="E396" s="115"/>
      <c r="I396" s="115"/>
    </row>
    <row r="397" spans="1:9" s="113" customFormat="1">
      <c r="A397" s="115"/>
      <c r="B397" s="115"/>
      <c r="C397" s="115"/>
      <c r="D397" s="115"/>
      <c r="E397" s="115"/>
      <c r="I397" s="115"/>
    </row>
    <row r="398" spans="1:9" s="113" customFormat="1">
      <c r="A398" s="115"/>
      <c r="B398" s="115"/>
      <c r="C398" s="115"/>
      <c r="D398" s="115"/>
      <c r="E398" s="115"/>
      <c r="I398" s="115"/>
    </row>
    <row r="399" spans="1:9" s="113" customFormat="1">
      <c r="A399" s="115"/>
      <c r="B399" s="115"/>
      <c r="C399" s="115"/>
      <c r="D399" s="115"/>
      <c r="E399" s="115"/>
      <c r="I399" s="115"/>
    </row>
    <row r="400" spans="1:9" s="113" customFormat="1">
      <c r="A400" s="115"/>
      <c r="B400" s="115"/>
      <c r="C400" s="115"/>
      <c r="D400" s="115"/>
      <c r="E400" s="115"/>
      <c r="I400" s="115"/>
    </row>
    <row r="401" spans="1:9" s="113" customFormat="1">
      <c r="A401" s="115"/>
      <c r="B401" s="115"/>
      <c r="C401" s="115"/>
      <c r="D401" s="115"/>
      <c r="E401" s="115"/>
      <c r="I401" s="115"/>
    </row>
    <row r="402" spans="1:9" s="113" customFormat="1">
      <c r="A402" s="115"/>
      <c r="B402" s="115"/>
      <c r="C402" s="115"/>
      <c r="D402" s="115"/>
      <c r="E402" s="115"/>
      <c r="I402" s="115"/>
    </row>
    <row r="403" spans="1:9" s="113" customFormat="1">
      <c r="A403" s="115"/>
      <c r="B403" s="115"/>
      <c r="C403" s="115"/>
      <c r="D403" s="115"/>
      <c r="E403" s="115"/>
      <c r="I403" s="115"/>
    </row>
    <row r="404" spans="1:9" s="113" customFormat="1">
      <c r="A404" s="115"/>
      <c r="B404" s="115"/>
      <c r="C404" s="115"/>
      <c r="D404" s="115"/>
      <c r="E404" s="115"/>
      <c r="I404" s="115"/>
    </row>
    <row r="405" spans="1:9" s="113" customFormat="1">
      <c r="A405" s="115"/>
      <c r="B405" s="115"/>
      <c r="C405" s="115"/>
      <c r="D405" s="115"/>
      <c r="E405" s="115"/>
      <c r="I405" s="115"/>
    </row>
    <row r="406" spans="1:9" s="113" customFormat="1">
      <c r="A406" s="115"/>
      <c r="B406" s="115"/>
      <c r="C406" s="115"/>
      <c r="D406" s="115"/>
      <c r="E406" s="115"/>
      <c r="I406" s="115"/>
    </row>
    <row r="407" spans="1:9" s="113" customFormat="1">
      <c r="A407" s="115"/>
      <c r="B407" s="115"/>
      <c r="C407" s="115"/>
      <c r="D407" s="115"/>
      <c r="E407" s="115"/>
      <c r="I407" s="115"/>
    </row>
    <row r="408" spans="1:9" s="113" customFormat="1">
      <c r="A408" s="115"/>
      <c r="B408" s="115"/>
      <c r="C408" s="115"/>
      <c r="D408" s="115"/>
      <c r="E408" s="115"/>
      <c r="I408" s="115"/>
    </row>
    <row r="409" spans="1:9" s="113" customFormat="1">
      <c r="A409" s="115"/>
      <c r="B409" s="115"/>
      <c r="C409" s="115"/>
      <c r="D409" s="115"/>
      <c r="E409" s="115"/>
      <c r="I409" s="115"/>
    </row>
    <row r="410" spans="1:9" s="113" customFormat="1">
      <c r="A410" s="115"/>
      <c r="B410" s="115"/>
      <c r="C410" s="115"/>
      <c r="D410" s="115"/>
      <c r="E410" s="115"/>
      <c r="I410" s="115"/>
    </row>
    <row r="411" spans="1:9" s="113" customFormat="1">
      <c r="A411" s="115"/>
      <c r="B411" s="115"/>
      <c r="C411" s="115"/>
      <c r="D411" s="115"/>
      <c r="E411" s="115"/>
      <c r="I411" s="115"/>
    </row>
    <row r="412" spans="1:9" s="113" customFormat="1">
      <c r="A412" s="115"/>
      <c r="B412" s="115"/>
      <c r="C412" s="115"/>
      <c r="D412" s="115"/>
      <c r="E412" s="115"/>
      <c r="I412" s="115"/>
    </row>
    <row r="413" spans="1:9" s="113" customFormat="1">
      <c r="A413" s="115"/>
      <c r="B413" s="115"/>
      <c r="C413" s="115"/>
      <c r="D413" s="115"/>
      <c r="E413" s="115"/>
      <c r="I413" s="115"/>
    </row>
    <row r="414" spans="1:9" s="113" customFormat="1">
      <c r="A414" s="115"/>
      <c r="B414" s="115"/>
      <c r="C414" s="115"/>
      <c r="D414" s="115"/>
      <c r="E414" s="115"/>
      <c r="I414" s="115"/>
    </row>
    <row r="415" spans="1:9" s="113" customFormat="1">
      <c r="A415" s="115"/>
      <c r="B415" s="115"/>
      <c r="C415" s="115"/>
      <c r="D415" s="115"/>
      <c r="E415" s="115"/>
      <c r="I415" s="115"/>
    </row>
    <row r="416" spans="1:9" s="113" customFormat="1">
      <c r="A416" s="115"/>
      <c r="B416" s="115"/>
      <c r="C416" s="115"/>
      <c r="D416" s="115"/>
      <c r="E416" s="115"/>
      <c r="I416" s="115"/>
    </row>
    <row r="417" spans="1:9" s="113" customFormat="1">
      <c r="A417" s="115"/>
      <c r="B417" s="115"/>
      <c r="C417" s="115"/>
      <c r="D417" s="115"/>
      <c r="E417" s="115"/>
      <c r="I417" s="115"/>
    </row>
    <row r="418" spans="1:9" s="113" customFormat="1">
      <c r="A418" s="115"/>
      <c r="B418" s="115"/>
      <c r="C418" s="115"/>
      <c r="D418" s="115"/>
      <c r="E418" s="115"/>
      <c r="I418" s="115"/>
    </row>
    <row r="419" spans="1:9" s="113" customFormat="1">
      <c r="A419" s="115"/>
      <c r="B419" s="115"/>
      <c r="C419" s="115"/>
      <c r="D419" s="115"/>
      <c r="E419" s="115"/>
      <c r="I419" s="115"/>
    </row>
    <row r="420" spans="1:9" s="113" customFormat="1">
      <c r="A420" s="115"/>
      <c r="B420" s="115"/>
      <c r="C420" s="115"/>
      <c r="D420" s="115"/>
      <c r="E420" s="115"/>
      <c r="I420" s="115"/>
    </row>
    <row r="421" spans="1:9" s="113" customFormat="1">
      <c r="A421" s="115"/>
      <c r="B421" s="115"/>
      <c r="C421" s="115"/>
      <c r="D421" s="115"/>
      <c r="E421" s="115"/>
      <c r="I421" s="115"/>
    </row>
    <row r="422" spans="1:9" s="113" customFormat="1">
      <c r="A422" s="115"/>
      <c r="B422" s="115"/>
      <c r="C422" s="115"/>
      <c r="D422" s="115"/>
      <c r="E422" s="115"/>
      <c r="I422" s="115"/>
    </row>
    <row r="423" spans="1:9" s="113" customFormat="1">
      <c r="A423" s="115"/>
      <c r="B423" s="115"/>
      <c r="C423" s="115"/>
      <c r="D423" s="115"/>
      <c r="E423" s="115"/>
      <c r="I423" s="115"/>
    </row>
    <row r="424" spans="1:9" s="113" customFormat="1">
      <c r="A424" s="115"/>
      <c r="B424" s="115"/>
      <c r="C424" s="115"/>
      <c r="D424" s="115"/>
      <c r="E424" s="115"/>
      <c r="I424" s="115"/>
    </row>
    <row r="425" spans="1:9" s="113" customFormat="1">
      <c r="A425" s="115"/>
      <c r="B425" s="115"/>
      <c r="C425" s="115"/>
      <c r="D425" s="115"/>
      <c r="E425" s="115"/>
      <c r="I425" s="115"/>
    </row>
    <row r="426" spans="1:9" s="113" customFormat="1">
      <c r="A426" s="115"/>
      <c r="B426" s="115"/>
      <c r="C426" s="115"/>
      <c r="D426" s="115"/>
      <c r="E426" s="115"/>
      <c r="I426" s="115"/>
    </row>
    <row r="427" spans="1:9" s="113" customFormat="1">
      <c r="A427" s="115"/>
      <c r="B427" s="115"/>
      <c r="C427" s="115"/>
      <c r="D427" s="115"/>
      <c r="E427" s="115"/>
      <c r="I427" s="115"/>
    </row>
    <row r="428" spans="1:9" s="113" customFormat="1">
      <c r="A428" s="115"/>
      <c r="B428" s="115"/>
      <c r="C428" s="115"/>
      <c r="D428" s="115"/>
      <c r="E428" s="115"/>
      <c r="I428" s="115"/>
    </row>
    <row r="429" spans="1:9" s="113" customFormat="1">
      <c r="A429" s="115"/>
      <c r="B429" s="115"/>
      <c r="C429" s="115"/>
      <c r="D429" s="115"/>
      <c r="E429" s="115"/>
      <c r="I429" s="115"/>
    </row>
    <row r="430" spans="1:9" s="113" customFormat="1">
      <c r="A430" s="115"/>
      <c r="B430" s="115"/>
      <c r="C430" s="115"/>
      <c r="D430" s="115"/>
      <c r="E430" s="115"/>
      <c r="I430" s="115"/>
    </row>
    <row r="431" spans="1:9" s="113" customFormat="1">
      <c r="A431" s="115"/>
      <c r="B431" s="115"/>
      <c r="C431" s="115"/>
      <c r="D431" s="115"/>
      <c r="E431" s="115"/>
      <c r="I431" s="115"/>
    </row>
    <row r="432" spans="1:9" s="113" customFormat="1">
      <c r="A432" s="115"/>
      <c r="B432" s="115"/>
      <c r="C432" s="115"/>
      <c r="D432" s="115"/>
      <c r="E432" s="115"/>
      <c r="I432" s="115"/>
    </row>
    <row r="433" spans="1:9" s="113" customFormat="1">
      <c r="A433" s="115"/>
      <c r="B433" s="115"/>
      <c r="C433" s="115"/>
      <c r="D433" s="115"/>
      <c r="E433" s="115"/>
      <c r="I433" s="115"/>
    </row>
    <row r="434" spans="1:9" s="113" customFormat="1">
      <c r="A434" s="115"/>
      <c r="B434" s="115"/>
      <c r="C434" s="115"/>
      <c r="D434" s="115"/>
      <c r="E434" s="115"/>
      <c r="I434" s="115"/>
    </row>
    <row r="435" spans="1:9" s="113" customFormat="1">
      <c r="A435" s="115"/>
      <c r="B435" s="115"/>
      <c r="C435" s="115"/>
      <c r="D435" s="115"/>
      <c r="E435" s="115"/>
      <c r="I435" s="115"/>
    </row>
    <row r="436" spans="1:9" s="113" customFormat="1">
      <c r="A436" s="115"/>
      <c r="B436" s="115"/>
      <c r="C436" s="115"/>
      <c r="D436" s="115"/>
      <c r="E436" s="115"/>
      <c r="I436" s="115"/>
    </row>
    <row r="437" spans="1:9" s="113" customFormat="1">
      <c r="A437" s="115"/>
      <c r="B437" s="115"/>
      <c r="C437" s="115"/>
      <c r="D437" s="115"/>
      <c r="E437" s="115"/>
      <c r="I437" s="115"/>
    </row>
    <row r="438" spans="1:9" s="113" customFormat="1">
      <c r="A438" s="115"/>
      <c r="B438" s="115"/>
      <c r="C438" s="115"/>
      <c r="D438" s="115"/>
      <c r="E438" s="115"/>
      <c r="I438" s="115"/>
    </row>
    <row r="439" spans="1:9" s="113" customFormat="1">
      <c r="A439" s="115"/>
      <c r="B439" s="115"/>
      <c r="C439" s="115"/>
      <c r="D439" s="115"/>
      <c r="E439" s="115"/>
      <c r="I439" s="115"/>
    </row>
    <row r="440" spans="1:9" s="113" customFormat="1">
      <c r="A440" s="115"/>
      <c r="B440" s="115"/>
      <c r="C440" s="115"/>
      <c r="D440" s="115"/>
      <c r="E440" s="115"/>
      <c r="I440" s="115"/>
    </row>
    <row r="441" spans="1:9" s="113" customFormat="1">
      <c r="A441" s="115"/>
      <c r="B441" s="115"/>
      <c r="C441" s="115"/>
      <c r="D441" s="115"/>
      <c r="E441" s="115"/>
      <c r="I441" s="115"/>
    </row>
    <row r="442" spans="1:9" s="113" customFormat="1">
      <c r="A442" s="115"/>
      <c r="B442" s="115"/>
      <c r="C442" s="115"/>
      <c r="D442" s="115"/>
      <c r="E442" s="115"/>
      <c r="I442" s="115"/>
    </row>
    <row r="443" spans="1:9" s="113" customFormat="1">
      <c r="A443" s="115"/>
      <c r="B443" s="115"/>
      <c r="C443" s="115"/>
      <c r="D443" s="115"/>
      <c r="E443" s="115"/>
      <c r="I443" s="115"/>
    </row>
    <row r="444" spans="1:9" s="113" customFormat="1">
      <c r="A444" s="115"/>
      <c r="B444" s="115"/>
      <c r="C444" s="115"/>
      <c r="D444" s="115"/>
      <c r="E444" s="115"/>
      <c r="I444" s="115"/>
    </row>
    <row r="445" spans="1:9" s="113" customFormat="1">
      <c r="A445" s="115"/>
      <c r="B445" s="115"/>
      <c r="C445" s="115"/>
      <c r="D445" s="115"/>
      <c r="E445" s="115"/>
      <c r="I445" s="115"/>
    </row>
    <row r="446" spans="1:9" s="113" customFormat="1">
      <c r="A446" s="115"/>
      <c r="B446" s="115"/>
      <c r="C446" s="115"/>
      <c r="D446" s="115"/>
      <c r="E446" s="115"/>
      <c r="I446" s="115"/>
    </row>
    <row r="447" spans="1:9" s="113" customFormat="1">
      <c r="A447" s="115"/>
      <c r="B447" s="115"/>
      <c r="C447" s="115"/>
      <c r="D447" s="115"/>
      <c r="E447" s="115"/>
      <c r="I447" s="115"/>
    </row>
    <row r="448" spans="1:9" s="113" customFormat="1">
      <c r="A448" s="115"/>
      <c r="B448" s="115"/>
      <c r="C448" s="115"/>
      <c r="D448" s="115"/>
      <c r="E448" s="115"/>
      <c r="I448" s="115"/>
    </row>
    <row r="449" spans="1:9" s="113" customFormat="1">
      <c r="A449" s="115"/>
      <c r="B449" s="115"/>
      <c r="C449" s="115"/>
      <c r="D449" s="115"/>
      <c r="E449" s="115"/>
      <c r="I449" s="115"/>
    </row>
    <row r="450" spans="1:9" s="113" customFormat="1">
      <c r="A450" s="115"/>
      <c r="B450" s="115"/>
      <c r="C450" s="115"/>
      <c r="D450" s="115"/>
      <c r="E450" s="115"/>
      <c r="I450" s="115"/>
    </row>
    <row r="451" spans="1:9" s="113" customFormat="1">
      <c r="A451" s="115"/>
      <c r="B451" s="115"/>
      <c r="C451" s="115"/>
      <c r="D451" s="115"/>
      <c r="E451" s="115"/>
      <c r="I451" s="115"/>
    </row>
    <row r="452" spans="1:9" s="113" customFormat="1">
      <c r="A452" s="115"/>
      <c r="B452" s="115"/>
      <c r="C452" s="115"/>
      <c r="D452" s="115"/>
      <c r="E452" s="115"/>
      <c r="I452" s="115"/>
    </row>
    <row r="453" spans="1:9" s="113" customFormat="1">
      <c r="A453" s="115"/>
      <c r="B453" s="115"/>
      <c r="C453" s="115"/>
      <c r="D453" s="115"/>
      <c r="E453" s="115"/>
      <c r="I453" s="115"/>
    </row>
    <row r="454" spans="1:9" s="113" customFormat="1">
      <c r="A454" s="115"/>
      <c r="B454" s="115"/>
      <c r="C454" s="115"/>
      <c r="D454" s="115"/>
      <c r="E454" s="115"/>
      <c r="I454" s="115"/>
    </row>
    <row r="455" spans="1:9" s="113" customFormat="1">
      <c r="A455" s="115"/>
      <c r="B455" s="115"/>
      <c r="C455" s="115"/>
      <c r="D455" s="115"/>
      <c r="E455" s="115"/>
      <c r="I455" s="115"/>
    </row>
    <row r="456" spans="1:9" s="113" customFormat="1">
      <c r="A456" s="115"/>
      <c r="B456" s="115"/>
      <c r="C456" s="115"/>
      <c r="D456" s="115"/>
      <c r="E456" s="115"/>
      <c r="I456" s="115"/>
    </row>
    <row r="457" spans="1:9" s="113" customFormat="1">
      <c r="A457" s="115"/>
      <c r="B457" s="115"/>
      <c r="C457" s="115"/>
      <c r="D457" s="115"/>
      <c r="E457" s="115"/>
      <c r="I457" s="115"/>
    </row>
    <row r="458" spans="1:9" s="113" customFormat="1">
      <c r="A458" s="115"/>
      <c r="B458" s="115"/>
      <c r="C458" s="115"/>
      <c r="D458" s="115"/>
      <c r="E458" s="115"/>
      <c r="I458" s="115"/>
    </row>
    <row r="459" spans="1:9" s="113" customFormat="1">
      <c r="A459" s="115"/>
      <c r="B459" s="115"/>
      <c r="C459" s="115"/>
      <c r="D459" s="115"/>
      <c r="E459" s="115"/>
      <c r="I459" s="115"/>
    </row>
    <row r="460" spans="1:9" s="113" customFormat="1">
      <c r="A460" s="115"/>
      <c r="B460" s="115"/>
      <c r="C460" s="115"/>
      <c r="D460" s="115"/>
      <c r="E460" s="115"/>
      <c r="I460" s="115"/>
    </row>
    <row r="461" spans="1:9" s="113" customFormat="1">
      <c r="A461" s="115"/>
      <c r="B461" s="115"/>
      <c r="C461" s="115"/>
      <c r="D461" s="115"/>
      <c r="E461" s="115"/>
      <c r="I461" s="115"/>
    </row>
    <row r="462" spans="1:9" s="113" customFormat="1">
      <c r="A462" s="115"/>
      <c r="B462" s="115"/>
      <c r="C462" s="115"/>
      <c r="D462" s="115"/>
      <c r="E462" s="115"/>
      <c r="I462" s="115"/>
    </row>
    <row r="463" spans="1:9" s="113" customFormat="1">
      <c r="A463" s="115"/>
      <c r="B463" s="115"/>
      <c r="C463" s="115"/>
      <c r="D463" s="115"/>
      <c r="E463" s="115"/>
      <c r="I463" s="115"/>
    </row>
    <row r="464" spans="1:9" s="113" customFormat="1">
      <c r="A464" s="115"/>
      <c r="B464" s="115"/>
      <c r="C464" s="115"/>
      <c r="D464" s="115"/>
      <c r="E464" s="115"/>
      <c r="I464" s="115"/>
    </row>
    <row r="465" spans="1:9" s="113" customFormat="1">
      <c r="A465" s="115"/>
      <c r="B465" s="115"/>
      <c r="C465" s="115"/>
      <c r="D465" s="115"/>
      <c r="E465" s="115"/>
      <c r="I465" s="115"/>
    </row>
    <row r="466" spans="1:9" s="113" customFormat="1">
      <c r="A466" s="115"/>
      <c r="B466" s="115"/>
      <c r="C466" s="115"/>
      <c r="D466" s="115"/>
      <c r="E466" s="115"/>
      <c r="I466" s="115"/>
    </row>
    <row r="467" spans="1:9" s="113" customFormat="1">
      <c r="A467" s="115"/>
      <c r="B467" s="115"/>
      <c r="C467" s="115"/>
      <c r="D467" s="115"/>
      <c r="E467" s="115"/>
      <c r="I467" s="115"/>
    </row>
    <row r="468" spans="1:9" s="113" customFormat="1">
      <c r="A468" s="115"/>
      <c r="B468" s="115"/>
      <c r="C468" s="115"/>
      <c r="D468" s="115"/>
      <c r="E468" s="115"/>
      <c r="I468" s="115"/>
    </row>
    <row r="469" spans="1:9" s="113" customFormat="1">
      <c r="A469" s="115"/>
      <c r="B469" s="115"/>
      <c r="C469" s="115"/>
      <c r="D469" s="115"/>
      <c r="E469" s="115"/>
      <c r="I469" s="115"/>
    </row>
    <row r="470" spans="1:9" s="113" customFormat="1">
      <c r="A470" s="115"/>
      <c r="B470" s="115"/>
      <c r="C470" s="115"/>
      <c r="D470" s="115"/>
      <c r="E470" s="115"/>
      <c r="I470" s="115"/>
    </row>
    <row r="471" spans="1:9" s="113" customFormat="1">
      <c r="A471" s="115"/>
      <c r="B471" s="115"/>
      <c r="C471" s="115"/>
      <c r="D471" s="115"/>
      <c r="E471" s="115"/>
      <c r="I471" s="115"/>
    </row>
    <row r="472" spans="1:9" s="113" customFormat="1">
      <c r="A472" s="115"/>
      <c r="B472" s="115"/>
      <c r="C472" s="115"/>
      <c r="D472" s="115"/>
      <c r="E472" s="115"/>
      <c r="I472" s="115"/>
    </row>
    <row r="473" spans="1:9" s="113" customFormat="1">
      <c r="A473" s="115"/>
      <c r="B473" s="115"/>
      <c r="C473" s="115"/>
      <c r="D473" s="115"/>
      <c r="E473" s="115"/>
      <c r="I473" s="115"/>
    </row>
    <row r="474" spans="1:9" s="113" customFormat="1">
      <c r="A474" s="115"/>
      <c r="B474" s="115"/>
      <c r="C474" s="115"/>
      <c r="D474" s="115"/>
      <c r="E474" s="115"/>
      <c r="I474" s="115"/>
    </row>
    <row r="475" spans="1:9" s="113" customFormat="1">
      <c r="A475" s="115"/>
      <c r="B475" s="115"/>
      <c r="C475" s="115"/>
      <c r="D475" s="115"/>
      <c r="E475" s="115"/>
      <c r="I475" s="115"/>
    </row>
    <row r="476" spans="1:9" s="113" customFormat="1">
      <c r="A476" s="115"/>
      <c r="B476" s="115"/>
      <c r="C476" s="115"/>
      <c r="D476" s="115"/>
      <c r="E476" s="115"/>
      <c r="I476" s="115"/>
    </row>
    <row r="477" spans="1:9" s="113" customFormat="1">
      <c r="A477" s="115"/>
      <c r="B477" s="115"/>
      <c r="C477" s="115"/>
      <c r="D477" s="115"/>
      <c r="E477" s="115"/>
      <c r="I477" s="115"/>
    </row>
    <row r="478" spans="1:9" s="113" customFormat="1">
      <c r="A478" s="115"/>
      <c r="B478" s="115"/>
      <c r="C478" s="115"/>
      <c r="D478" s="115"/>
      <c r="E478" s="115"/>
      <c r="I478" s="115"/>
    </row>
    <row r="479" spans="1:9" s="113" customFormat="1">
      <c r="A479" s="115"/>
      <c r="B479" s="115"/>
      <c r="C479" s="115"/>
      <c r="D479" s="115"/>
      <c r="E479" s="115"/>
      <c r="I479" s="115"/>
    </row>
    <row r="480" spans="1:9" s="113" customFormat="1">
      <c r="A480" s="115"/>
      <c r="B480" s="115"/>
      <c r="C480" s="115"/>
      <c r="D480" s="115"/>
      <c r="E480" s="115"/>
      <c r="I480" s="115"/>
    </row>
    <row r="481" spans="1:9" s="113" customFormat="1">
      <c r="A481" s="115"/>
      <c r="B481" s="115"/>
      <c r="C481" s="115"/>
      <c r="D481" s="115"/>
      <c r="E481" s="115"/>
      <c r="I481" s="115"/>
    </row>
    <row r="482" spans="1:9" s="113" customFormat="1">
      <c r="A482" s="115"/>
      <c r="B482" s="115"/>
      <c r="C482" s="115"/>
      <c r="D482" s="115"/>
      <c r="E482" s="115"/>
      <c r="I482" s="115"/>
    </row>
    <row r="483" spans="1:9" s="113" customFormat="1">
      <c r="A483" s="115"/>
      <c r="B483" s="115"/>
      <c r="C483" s="115"/>
      <c r="D483" s="115"/>
      <c r="E483" s="115"/>
      <c r="I483" s="115"/>
    </row>
    <row r="484" spans="1:9" s="113" customFormat="1">
      <c r="A484" s="115"/>
      <c r="B484" s="115"/>
      <c r="C484" s="115"/>
      <c r="D484" s="115"/>
      <c r="E484" s="115"/>
      <c r="I484" s="115"/>
    </row>
    <row r="485" spans="1:9" s="113" customFormat="1">
      <c r="A485" s="115"/>
      <c r="B485" s="115"/>
      <c r="C485" s="115"/>
      <c r="D485" s="115"/>
      <c r="E485" s="115"/>
      <c r="I485" s="115"/>
    </row>
    <row r="486" spans="1:9" s="113" customFormat="1">
      <c r="A486" s="115"/>
      <c r="B486" s="115"/>
      <c r="C486" s="115"/>
      <c r="D486" s="115"/>
      <c r="E486" s="115"/>
      <c r="I486" s="115"/>
    </row>
    <row r="487" spans="1:9" s="113" customFormat="1">
      <c r="A487" s="115"/>
      <c r="B487" s="115"/>
      <c r="C487" s="115"/>
      <c r="D487" s="115"/>
      <c r="E487" s="115"/>
      <c r="I487" s="115"/>
    </row>
    <row r="488" spans="1:9" s="113" customFormat="1">
      <c r="A488" s="115"/>
      <c r="B488" s="115"/>
      <c r="C488" s="115"/>
      <c r="D488" s="115"/>
      <c r="E488" s="115"/>
      <c r="I488" s="115"/>
    </row>
    <row r="489" spans="1:9" s="113" customFormat="1">
      <c r="A489" s="115"/>
      <c r="B489" s="115"/>
      <c r="C489" s="115"/>
      <c r="D489" s="115"/>
      <c r="E489" s="115"/>
      <c r="I489" s="115"/>
    </row>
    <row r="490" spans="1:9" s="113" customFormat="1">
      <c r="A490" s="115"/>
      <c r="B490" s="115"/>
      <c r="C490" s="115"/>
      <c r="D490" s="115"/>
      <c r="E490" s="115"/>
      <c r="I490" s="115"/>
    </row>
    <row r="491" spans="1:9" s="113" customFormat="1">
      <c r="A491" s="115"/>
      <c r="B491" s="115"/>
      <c r="C491" s="115"/>
      <c r="D491" s="115"/>
      <c r="E491" s="115"/>
      <c r="I491" s="115"/>
    </row>
    <row r="492" spans="1:9" s="113" customFormat="1">
      <c r="A492" s="115"/>
      <c r="B492" s="115"/>
      <c r="C492" s="115"/>
      <c r="D492" s="115"/>
      <c r="E492" s="115"/>
      <c r="I492" s="115"/>
    </row>
    <row r="493" spans="1:9" s="113" customFormat="1">
      <c r="A493" s="115"/>
      <c r="B493" s="115"/>
      <c r="C493" s="115"/>
      <c r="D493" s="115"/>
      <c r="E493" s="115"/>
      <c r="I493" s="115"/>
    </row>
    <row r="494" spans="1:9" s="113" customFormat="1">
      <c r="A494" s="115"/>
      <c r="B494" s="115"/>
      <c r="C494" s="115"/>
      <c r="D494" s="115"/>
      <c r="E494" s="115"/>
      <c r="I494" s="115"/>
    </row>
    <row r="495" spans="1:9" s="113" customFormat="1">
      <c r="A495" s="115"/>
      <c r="B495" s="115"/>
      <c r="C495" s="115"/>
      <c r="D495" s="115"/>
      <c r="E495" s="115"/>
      <c r="I495" s="115"/>
    </row>
    <row r="496" spans="1:9" s="113" customFormat="1">
      <c r="A496" s="115"/>
      <c r="B496" s="115"/>
      <c r="C496" s="115"/>
      <c r="D496" s="115"/>
      <c r="E496" s="115"/>
      <c r="I496" s="115"/>
    </row>
    <row r="497" spans="1:9" s="113" customFormat="1">
      <c r="A497" s="115"/>
      <c r="B497" s="115"/>
      <c r="C497" s="115"/>
      <c r="D497" s="115"/>
      <c r="E497" s="115"/>
      <c r="I497" s="115"/>
    </row>
    <row r="498" spans="1:9" s="113" customFormat="1">
      <c r="A498" s="115"/>
      <c r="B498" s="115"/>
      <c r="C498" s="115"/>
      <c r="D498" s="115"/>
      <c r="E498" s="115"/>
      <c r="I498" s="115"/>
    </row>
    <row r="499" spans="1:9" s="113" customFormat="1">
      <c r="A499" s="115"/>
      <c r="B499" s="115"/>
      <c r="C499" s="115"/>
      <c r="D499" s="115"/>
      <c r="E499" s="115"/>
      <c r="I499" s="115"/>
    </row>
    <row r="500" spans="1:9" s="113" customFormat="1">
      <c r="A500" s="115"/>
      <c r="B500" s="115"/>
      <c r="C500" s="115"/>
      <c r="D500" s="115"/>
      <c r="E500" s="115"/>
      <c r="I500" s="115"/>
    </row>
    <row r="501" spans="1:9" s="113" customFormat="1">
      <c r="A501" s="115"/>
      <c r="B501" s="115"/>
      <c r="C501" s="115"/>
      <c r="D501" s="115"/>
      <c r="E501" s="115"/>
      <c r="I501" s="115"/>
    </row>
    <row r="502" spans="1:9" s="113" customFormat="1">
      <c r="A502" s="115"/>
      <c r="B502" s="115"/>
      <c r="C502" s="115"/>
      <c r="D502" s="115"/>
      <c r="E502" s="115"/>
      <c r="I502" s="115"/>
    </row>
    <row r="503" spans="1:9" s="113" customFormat="1">
      <c r="A503" s="115"/>
      <c r="B503" s="115"/>
      <c r="C503" s="115"/>
      <c r="D503" s="115"/>
      <c r="E503" s="115"/>
      <c r="I503" s="115"/>
    </row>
    <row r="504" spans="1:9" s="113" customFormat="1">
      <c r="A504" s="115"/>
      <c r="B504" s="115"/>
      <c r="C504" s="115"/>
      <c r="D504" s="115"/>
      <c r="E504" s="115"/>
      <c r="I504" s="115"/>
    </row>
    <row r="505" spans="1:9" s="113" customFormat="1">
      <c r="A505" s="115"/>
      <c r="B505" s="115"/>
      <c r="C505" s="115"/>
      <c r="D505" s="115"/>
      <c r="E505" s="115"/>
      <c r="I505" s="115"/>
    </row>
    <row r="506" spans="1:9" s="113" customFormat="1">
      <c r="A506" s="115"/>
      <c r="B506" s="115"/>
      <c r="C506" s="115"/>
      <c r="D506" s="115"/>
      <c r="E506" s="115"/>
      <c r="I506" s="115"/>
    </row>
    <row r="507" spans="1:9" s="113" customFormat="1">
      <c r="A507" s="115"/>
      <c r="B507" s="115"/>
      <c r="C507" s="115"/>
      <c r="D507" s="115"/>
      <c r="E507" s="115"/>
      <c r="I507" s="115"/>
    </row>
    <row r="508" spans="1:9" s="113" customFormat="1">
      <c r="A508" s="115"/>
      <c r="B508" s="115"/>
      <c r="C508" s="115"/>
      <c r="D508" s="115"/>
      <c r="E508" s="115"/>
      <c r="I508" s="115"/>
    </row>
    <row r="509" spans="1:9" s="113" customFormat="1">
      <c r="A509" s="115"/>
      <c r="B509" s="115"/>
      <c r="C509" s="115"/>
      <c r="D509" s="115"/>
      <c r="E509" s="115"/>
      <c r="I509" s="115"/>
    </row>
    <row r="510" spans="1:9" s="113" customFormat="1">
      <c r="A510" s="115"/>
      <c r="B510" s="115"/>
      <c r="C510" s="115"/>
      <c r="D510" s="115"/>
      <c r="E510" s="115"/>
      <c r="I510" s="115"/>
    </row>
    <row r="511" spans="1:9" s="113" customFormat="1">
      <c r="A511" s="115"/>
      <c r="B511" s="115"/>
      <c r="C511" s="115"/>
      <c r="D511" s="115"/>
      <c r="E511" s="115"/>
      <c r="I511" s="115"/>
    </row>
    <row r="512" spans="1:9" s="113" customFormat="1">
      <c r="A512" s="115"/>
      <c r="B512" s="115"/>
      <c r="C512" s="115"/>
      <c r="D512" s="115"/>
      <c r="E512" s="115"/>
      <c r="I512" s="115"/>
    </row>
    <row r="513" spans="1:9" s="113" customFormat="1">
      <c r="A513" s="115"/>
      <c r="B513" s="115"/>
      <c r="C513" s="115"/>
      <c r="D513" s="115"/>
      <c r="E513" s="115"/>
      <c r="I513" s="115"/>
    </row>
    <row r="514" spans="1:9" s="113" customFormat="1">
      <c r="A514" s="115"/>
      <c r="B514" s="115"/>
      <c r="C514" s="115"/>
      <c r="D514" s="115"/>
      <c r="E514" s="115"/>
      <c r="I514" s="115"/>
    </row>
    <row r="515" spans="1:9" s="113" customFormat="1">
      <c r="A515" s="115"/>
      <c r="B515" s="115"/>
      <c r="C515" s="115"/>
      <c r="D515" s="115"/>
      <c r="E515" s="115"/>
      <c r="I515" s="115"/>
    </row>
    <row r="516" spans="1:9" s="113" customFormat="1">
      <c r="A516" s="115"/>
      <c r="B516" s="115"/>
      <c r="C516" s="115"/>
      <c r="D516" s="115"/>
      <c r="E516" s="115"/>
      <c r="I516" s="115"/>
    </row>
    <row r="517" spans="1:9" s="113" customFormat="1">
      <c r="A517" s="115"/>
      <c r="B517" s="115"/>
      <c r="C517" s="115"/>
      <c r="D517" s="115"/>
      <c r="E517" s="115"/>
      <c r="I517" s="115"/>
    </row>
    <row r="518" spans="1:9" s="113" customFormat="1">
      <c r="A518" s="115"/>
      <c r="B518" s="115"/>
      <c r="C518" s="115"/>
      <c r="D518" s="115"/>
      <c r="E518" s="115"/>
      <c r="I518" s="115"/>
    </row>
    <row r="519" spans="1:9" s="113" customFormat="1">
      <c r="A519" s="115"/>
      <c r="B519" s="115"/>
      <c r="C519" s="115"/>
      <c r="D519" s="115"/>
      <c r="E519" s="115"/>
      <c r="I519" s="115"/>
    </row>
    <row r="520" spans="1:9" s="113" customFormat="1">
      <c r="A520" s="115"/>
      <c r="B520" s="115"/>
      <c r="C520" s="115"/>
      <c r="D520" s="115"/>
      <c r="E520" s="115"/>
      <c r="I520" s="115"/>
    </row>
    <row r="521" spans="1:9" s="113" customFormat="1">
      <c r="A521" s="115"/>
      <c r="B521" s="115"/>
      <c r="C521" s="115"/>
      <c r="D521" s="115"/>
      <c r="E521" s="115"/>
      <c r="I521" s="115"/>
    </row>
    <row r="522" spans="1:9" s="113" customFormat="1">
      <c r="A522" s="115"/>
      <c r="B522" s="115"/>
      <c r="C522" s="115"/>
      <c r="D522" s="115"/>
      <c r="E522" s="115"/>
      <c r="I522" s="115"/>
    </row>
    <row r="523" spans="1:9" s="113" customFormat="1">
      <c r="A523" s="115"/>
      <c r="B523" s="115"/>
      <c r="C523" s="115"/>
      <c r="D523" s="115"/>
      <c r="E523" s="115"/>
      <c r="I523" s="115"/>
    </row>
    <row r="524" spans="1:9" s="113" customFormat="1">
      <c r="A524" s="115"/>
      <c r="B524" s="115"/>
      <c r="C524" s="115"/>
      <c r="D524" s="115"/>
      <c r="E524" s="115"/>
      <c r="I524" s="115"/>
    </row>
    <row r="525" spans="1:9" s="113" customFormat="1">
      <c r="A525" s="115"/>
      <c r="B525" s="115"/>
      <c r="C525" s="115"/>
      <c r="D525" s="115"/>
      <c r="E525" s="115"/>
      <c r="I525" s="115"/>
    </row>
    <row r="526" spans="1:9" s="113" customFormat="1">
      <c r="A526" s="115"/>
      <c r="B526" s="115"/>
      <c r="C526" s="115"/>
      <c r="D526" s="115"/>
      <c r="E526" s="115"/>
      <c r="I526" s="115"/>
    </row>
    <row r="527" spans="1:9" s="113" customFormat="1">
      <c r="A527" s="115"/>
      <c r="B527" s="115"/>
      <c r="C527" s="115"/>
      <c r="D527" s="115"/>
      <c r="E527" s="115"/>
      <c r="I527" s="115"/>
    </row>
    <row r="528" spans="1:9" s="113" customFormat="1">
      <c r="A528" s="115"/>
      <c r="B528" s="115"/>
      <c r="C528" s="115"/>
      <c r="D528" s="115"/>
      <c r="E528" s="115"/>
      <c r="I528" s="115"/>
    </row>
    <row r="529" spans="1:9" s="113" customFormat="1">
      <c r="A529" s="115"/>
      <c r="B529" s="115"/>
      <c r="C529" s="115"/>
      <c r="D529" s="115"/>
      <c r="E529" s="115"/>
      <c r="I529" s="115"/>
    </row>
    <row r="530" spans="1:9" s="113" customFormat="1">
      <c r="A530" s="115"/>
      <c r="B530" s="115"/>
      <c r="C530" s="115"/>
      <c r="D530" s="115"/>
      <c r="E530" s="115"/>
      <c r="I530" s="115"/>
    </row>
    <row r="531" spans="1:9" s="113" customFormat="1">
      <c r="A531" s="115"/>
      <c r="B531" s="115"/>
      <c r="C531" s="115"/>
      <c r="D531" s="115"/>
      <c r="E531" s="115"/>
      <c r="I531" s="115"/>
    </row>
    <row r="532" spans="1:9" s="113" customFormat="1">
      <c r="A532" s="115"/>
      <c r="B532" s="115"/>
      <c r="C532" s="115"/>
      <c r="D532" s="115"/>
      <c r="E532" s="115"/>
      <c r="I532" s="115"/>
    </row>
    <row r="533" spans="1:9" s="113" customFormat="1">
      <c r="A533" s="115"/>
      <c r="B533" s="115"/>
      <c r="C533" s="115"/>
      <c r="D533" s="115"/>
      <c r="E533" s="115"/>
      <c r="I533" s="115"/>
    </row>
    <row r="534" spans="1:9" s="113" customFormat="1">
      <c r="A534" s="115"/>
      <c r="B534" s="115"/>
      <c r="C534" s="115"/>
      <c r="D534" s="115"/>
      <c r="E534" s="115"/>
      <c r="I534" s="115"/>
    </row>
    <row r="535" spans="1:9" s="113" customFormat="1">
      <c r="A535" s="115"/>
      <c r="B535" s="115"/>
      <c r="C535" s="115"/>
      <c r="D535" s="115"/>
      <c r="E535" s="115"/>
      <c r="I535" s="115"/>
    </row>
    <row r="536" spans="1:9" s="113" customFormat="1">
      <c r="A536" s="115"/>
      <c r="B536" s="115"/>
      <c r="C536" s="115"/>
      <c r="D536" s="115"/>
      <c r="E536" s="115"/>
      <c r="I536" s="115"/>
    </row>
    <row r="537" spans="1:9" s="113" customFormat="1">
      <c r="A537" s="115"/>
      <c r="B537" s="115"/>
      <c r="C537" s="115"/>
      <c r="D537" s="115"/>
      <c r="E537" s="115"/>
      <c r="I537" s="115"/>
    </row>
    <row r="538" spans="1:9" s="113" customFormat="1">
      <c r="A538" s="115"/>
      <c r="B538" s="115"/>
      <c r="C538" s="115"/>
      <c r="D538" s="115"/>
      <c r="E538" s="115"/>
      <c r="I538" s="115"/>
    </row>
    <row r="539" spans="1:9" s="113" customFormat="1">
      <c r="A539" s="115"/>
      <c r="B539" s="115"/>
      <c r="C539" s="115"/>
      <c r="D539" s="115"/>
      <c r="E539" s="115"/>
      <c r="I539" s="115"/>
    </row>
    <row r="540" spans="1:9" s="113" customFormat="1">
      <c r="A540" s="115"/>
      <c r="B540" s="115"/>
      <c r="C540" s="115"/>
      <c r="D540" s="115"/>
      <c r="E540" s="115"/>
      <c r="I540" s="115"/>
    </row>
    <row r="541" spans="1:9" s="113" customFormat="1">
      <c r="A541" s="115"/>
      <c r="B541" s="115"/>
      <c r="C541" s="115"/>
      <c r="D541" s="115"/>
      <c r="E541" s="115"/>
      <c r="I541" s="115"/>
    </row>
    <row r="542" spans="1:9" s="113" customFormat="1">
      <c r="A542" s="115"/>
      <c r="B542" s="115"/>
      <c r="C542" s="115"/>
      <c r="D542" s="115"/>
      <c r="E542" s="115"/>
      <c r="I542" s="115"/>
    </row>
    <row r="543" spans="1:9" s="113" customFormat="1">
      <c r="A543" s="115"/>
      <c r="B543" s="115"/>
      <c r="C543" s="115"/>
      <c r="D543" s="115"/>
      <c r="E543" s="115"/>
      <c r="I543" s="115"/>
    </row>
    <row r="544" spans="1:9" s="113" customFormat="1">
      <c r="A544" s="115"/>
      <c r="B544" s="115"/>
      <c r="C544" s="115"/>
      <c r="D544" s="115"/>
      <c r="E544" s="115"/>
      <c r="I544" s="115"/>
    </row>
    <row r="545" spans="1:9" s="113" customFormat="1">
      <c r="A545" s="115"/>
      <c r="B545" s="115"/>
      <c r="C545" s="115"/>
      <c r="D545" s="115"/>
      <c r="E545" s="115"/>
      <c r="I545" s="115"/>
    </row>
    <row r="546" spans="1:9" s="113" customFormat="1">
      <c r="A546" s="115"/>
      <c r="B546" s="115"/>
      <c r="C546" s="115"/>
      <c r="D546" s="115"/>
      <c r="E546" s="115"/>
      <c r="I546" s="115"/>
    </row>
    <row r="547" spans="1:9" s="113" customFormat="1">
      <c r="A547" s="115"/>
      <c r="B547" s="115"/>
      <c r="C547" s="115"/>
      <c r="D547" s="115"/>
      <c r="E547" s="115"/>
      <c r="I547" s="115"/>
    </row>
    <row r="548" spans="1:9" s="113" customFormat="1">
      <c r="A548" s="115"/>
      <c r="B548" s="115"/>
      <c r="C548" s="115"/>
      <c r="D548" s="115"/>
      <c r="E548" s="115"/>
      <c r="I548" s="115"/>
    </row>
    <row r="549" spans="1:9" s="113" customFormat="1">
      <c r="A549" s="115"/>
      <c r="B549" s="115"/>
      <c r="C549" s="115"/>
      <c r="D549" s="115"/>
      <c r="E549" s="115"/>
      <c r="I549" s="115"/>
    </row>
    <row r="550" spans="1:9" s="113" customFormat="1">
      <c r="A550" s="115"/>
      <c r="B550" s="115"/>
      <c r="C550" s="115"/>
      <c r="D550" s="115"/>
      <c r="E550" s="115"/>
      <c r="I550" s="115"/>
    </row>
    <row r="551" spans="1:9" s="113" customFormat="1">
      <c r="A551" s="115"/>
      <c r="B551" s="115"/>
      <c r="C551" s="115"/>
      <c r="D551" s="115"/>
      <c r="E551" s="115"/>
      <c r="I551" s="115"/>
    </row>
    <row r="552" spans="1:9" s="113" customFormat="1">
      <c r="A552" s="115"/>
      <c r="B552" s="115"/>
      <c r="C552" s="115"/>
      <c r="D552" s="115"/>
      <c r="E552" s="115"/>
      <c r="I552" s="115"/>
    </row>
    <row r="553" spans="1:9" s="113" customFormat="1">
      <c r="A553" s="115"/>
      <c r="B553" s="115"/>
      <c r="C553" s="115"/>
      <c r="D553" s="115"/>
      <c r="E553" s="115"/>
      <c r="I553" s="115"/>
    </row>
    <row r="554" spans="1:9" s="113" customFormat="1">
      <c r="A554" s="115"/>
      <c r="B554" s="115"/>
      <c r="C554" s="115"/>
      <c r="D554" s="115"/>
      <c r="E554" s="115"/>
      <c r="I554" s="115"/>
    </row>
    <row r="555" spans="1:9" s="113" customFormat="1">
      <c r="A555" s="115"/>
      <c r="B555" s="115"/>
      <c r="C555" s="115"/>
      <c r="D555" s="115"/>
      <c r="E555" s="115"/>
      <c r="I555" s="115"/>
    </row>
    <row r="556" spans="1:9" s="113" customFormat="1">
      <c r="A556" s="115"/>
      <c r="B556" s="115"/>
      <c r="C556" s="115"/>
      <c r="D556" s="115"/>
      <c r="E556" s="115"/>
      <c r="I556" s="115"/>
    </row>
    <row r="557" spans="1:9" s="113" customFormat="1">
      <c r="A557" s="115"/>
      <c r="B557" s="115"/>
      <c r="C557" s="115"/>
      <c r="D557" s="115"/>
      <c r="E557" s="115"/>
      <c r="I557" s="115"/>
    </row>
    <row r="558" spans="1:9" s="113" customFormat="1">
      <c r="A558" s="115"/>
      <c r="B558" s="115"/>
      <c r="C558" s="115"/>
      <c r="D558" s="115"/>
      <c r="E558" s="115"/>
      <c r="I558" s="115"/>
    </row>
    <row r="559" spans="1:9" s="113" customFormat="1">
      <c r="A559" s="115"/>
      <c r="B559" s="115"/>
      <c r="C559" s="115"/>
      <c r="D559" s="115"/>
      <c r="E559" s="115"/>
      <c r="I559" s="115"/>
    </row>
    <row r="560" spans="1:9" s="113" customFormat="1">
      <c r="A560" s="115"/>
      <c r="B560" s="115"/>
      <c r="C560" s="115"/>
      <c r="D560" s="115"/>
      <c r="E560" s="115"/>
      <c r="I560" s="115"/>
    </row>
    <row r="561" spans="1:9" s="113" customFormat="1">
      <c r="A561" s="115"/>
      <c r="B561" s="115"/>
      <c r="C561" s="115"/>
      <c r="D561" s="115"/>
      <c r="E561" s="115"/>
      <c r="I561" s="115"/>
    </row>
    <row r="562" spans="1:9" s="113" customFormat="1">
      <c r="A562" s="115"/>
      <c r="B562" s="115"/>
      <c r="C562" s="115"/>
      <c r="D562" s="115"/>
      <c r="E562" s="115"/>
      <c r="I562" s="115"/>
    </row>
    <row r="563" spans="1:9" s="113" customFormat="1">
      <c r="A563" s="115"/>
      <c r="B563" s="115"/>
      <c r="C563" s="115"/>
      <c r="D563" s="115"/>
      <c r="E563" s="115"/>
      <c r="I563" s="115"/>
    </row>
    <row r="564" spans="1:9" s="113" customFormat="1">
      <c r="A564" s="115"/>
      <c r="B564" s="115"/>
      <c r="C564" s="115"/>
      <c r="D564" s="115"/>
      <c r="E564" s="115"/>
      <c r="I564" s="115"/>
    </row>
    <row r="565" spans="1:9" s="113" customFormat="1">
      <c r="A565" s="115"/>
      <c r="B565" s="115"/>
      <c r="C565" s="115"/>
      <c r="D565" s="115"/>
      <c r="E565" s="115"/>
      <c r="I565" s="115"/>
    </row>
    <row r="566" spans="1:9" s="113" customFormat="1">
      <c r="A566" s="115"/>
      <c r="B566" s="115"/>
      <c r="C566" s="115"/>
      <c r="D566" s="115"/>
      <c r="E566" s="115"/>
      <c r="I566" s="115"/>
    </row>
    <row r="567" spans="1:9" s="113" customFormat="1">
      <c r="A567" s="115"/>
      <c r="B567" s="115"/>
      <c r="C567" s="115"/>
      <c r="D567" s="115"/>
      <c r="E567" s="115"/>
      <c r="I567" s="115"/>
    </row>
    <row r="568" spans="1:9" s="113" customFormat="1">
      <c r="A568" s="115"/>
      <c r="B568" s="115"/>
      <c r="C568" s="115"/>
      <c r="D568" s="115"/>
      <c r="E568" s="115"/>
      <c r="I568" s="115"/>
    </row>
    <row r="569" spans="1:9" s="113" customFormat="1">
      <c r="A569" s="115"/>
      <c r="B569" s="115"/>
      <c r="C569" s="115"/>
      <c r="D569" s="115"/>
      <c r="E569" s="115"/>
      <c r="I569" s="115"/>
    </row>
    <row r="570" spans="1:9" s="113" customFormat="1">
      <c r="A570" s="115"/>
      <c r="B570" s="115"/>
      <c r="C570" s="115"/>
      <c r="D570" s="115"/>
      <c r="E570" s="115"/>
      <c r="I570" s="115"/>
    </row>
    <row r="571" spans="1:9" s="113" customFormat="1">
      <c r="A571" s="115"/>
      <c r="B571" s="115"/>
      <c r="C571" s="115"/>
      <c r="D571" s="115"/>
      <c r="E571" s="115"/>
      <c r="I571" s="115"/>
    </row>
    <row r="572" spans="1:9" s="113" customFormat="1">
      <c r="A572" s="115"/>
      <c r="B572" s="115"/>
      <c r="C572" s="115"/>
      <c r="D572" s="115"/>
      <c r="E572" s="115"/>
      <c r="I572" s="115"/>
    </row>
    <row r="573" spans="1:9" s="113" customFormat="1">
      <c r="A573" s="115"/>
      <c r="B573" s="115"/>
      <c r="C573" s="115"/>
      <c r="D573" s="115"/>
      <c r="E573" s="115"/>
      <c r="I573" s="115"/>
    </row>
    <row r="574" spans="1:9" s="113" customFormat="1">
      <c r="A574" s="115"/>
      <c r="B574" s="115"/>
      <c r="C574" s="115"/>
      <c r="D574" s="115"/>
      <c r="E574" s="115"/>
      <c r="I574" s="115"/>
    </row>
    <row r="575" spans="1:9" s="113" customFormat="1">
      <c r="A575" s="115"/>
      <c r="B575" s="115"/>
      <c r="C575" s="115"/>
      <c r="D575" s="115"/>
      <c r="E575" s="115"/>
      <c r="I575" s="115"/>
    </row>
    <row r="576" spans="1:9" s="113" customFormat="1">
      <c r="A576" s="115"/>
      <c r="B576" s="115"/>
      <c r="C576" s="115"/>
      <c r="D576" s="115"/>
      <c r="E576" s="115"/>
      <c r="I576" s="115"/>
    </row>
    <row r="577" spans="1:9" s="113" customFormat="1">
      <c r="A577" s="115"/>
      <c r="B577" s="115"/>
      <c r="C577" s="115"/>
      <c r="D577" s="115"/>
      <c r="E577" s="115"/>
      <c r="I577" s="115"/>
    </row>
    <row r="578" spans="1:9" s="113" customFormat="1">
      <c r="A578" s="115"/>
      <c r="B578" s="115"/>
      <c r="C578" s="115"/>
      <c r="D578" s="115"/>
      <c r="E578" s="115"/>
      <c r="I578" s="115"/>
    </row>
    <row r="579" spans="1:9" s="113" customFormat="1">
      <c r="A579" s="115"/>
      <c r="B579" s="115"/>
      <c r="C579" s="115"/>
      <c r="D579" s="115"/>
      <c r="E579" s="115"/>
      <c r="I579" s="115"/>
    </row>
    <row r="580" spans="1:9" s="113" customFormat="1">
      <c r="A580" s="115"/>
      <c r="B580" s="115"/>
      <c r="C580" s="115"/>
      <c r="D580" s="115"/>
      <c r="E580" s="115"/>
      <c r="I580" s="115"/>
    </row>
    <row r="581" spans="1:9" s="113" customFormat="1">
      <c r="A581" s="115"/>
      <c r="B581" s="115"/>
      <c r="C581" s="115"/>
      <c r="D581" s="115"/>
      <c r="E581" s="115"/>
      <c r="I581" s="115"/>
    </row>
    <row r="582" spans="1:9" s="113" customFormat="1">
      <c r="A582" s="115"/>
      <c r="B582" s="115"/>
      <c r="C582" s="115"/>
      <c r="D582" s="115"/>
      <c r="E582" s="115"/>
      <c r="I582" s="115"/>
    </row>
    <row r="583" spans="1:9" s="113" customFormat="1">
      <c r="A583" s="115"/>
      <c r="B583" s="115"/>
      <c r="C583" s="115"/>
      <c r="D583" s="115"/>
      <c r="E583" s="115"/>
      <c r="I583" s="115"/>
    </row>
    <row r="584" spans="1:9" s="113" customFormat="1">
      <c r="A584" s="115"/>
      <c r="B584" s="115"/>
      <c r="C584" s="115"/>
      <c r="D584" s="115"/>
      <c r="E584" s="115"/>
      <c r="I584" s="115"/>
    </row>
    <row r="585" spans="1:9" s="113" customFormat="1">
      <c r="A585" s="115"/>
      <c r="B585" s="115"/>
      <c r="C585" s="115"/>
      <c r="D585" s="115"/>
      <c r="E585" s="115"/>
      <c r="I585" s="115"/>
    </row>
    <row r="586" spans="1:9" s="113" customFormat="1">
      <c r="A586" s="115"/>
      <c r="B586" s="115"/>
      <c r="C586" s="115"/>
      <c r="D586" s="115"/>
      <c r="E586" s="115"/>
      <c r="I586" s="115"/>
    </row>
    <row r="587" spans="1:9" s="113" customFormat="1">
      <c r="A587" s="115"/>
      <c r="B587" s="115"/>
      <c r="C587" s="115"/>
      <c r="D587" s="115"/>
      <c r="E587" s="115"/>
      <c r="I587" s="115"/>
    </row>
    <row r="588" spans="1:9" s="113" customFormat="1">
      <c r="A588" s="115"/>
      <c r="B588" s="115"/>
      <c r="C588" s="115"/>
      <c r="D588" s="115"/>
      <c r="E588" s="115"/>
      <c r="I588" s="115"/>
    </row>
    <row r="589" spans="1:9" s="113" customFormat="1">
      <c r="A589" s="115"/>
      <c r="B589" s="115"/>
      <c r="C589" s="115"/>
      <c r="D589" s="115"/>
      <c r="E589" s="115"/>
      <c r="I589" s="115"/>
    </row>
    <row r="590" spans="1:9" s="113" customFormat="1">
      <c r="A590" s="115"/>
      <c r="B590" s="115"/>
      <c r="C590" s="115"/>
      <c r="D590" s="115"/>
      <c r="E590" s="115"/>
      <c r="I590" s="115"/>
    </row>
    <row r="591" spans="1:9" s="113" customFormat="1">
      <c r="A591" s="115"/>
      <c r="B591" s="115"/>
      <c r="C591" s="115"/>
      <c r="D591" s="115"/>
      <c r="E591" s="115"/>
      <c r="I591" s="115"/>
    </row>
    <row r="592" spans="1:9" s="113" customFormat="1">
      <c r="A592" s="115"/>
      <c r="B592" s="115"/>
      <c r="C592" s="115"/>
      <c r="D592" s="115"/>
      <c r="E592" s="115"/>
      <c r="I592" s="115"/>
    </row>
    <row r="593" spans="1:9" s="113" customFormat="1">
      <c r="A593" s="115"/>
      <c r="B593" s="115"/>
      <c r="C593" s="115"/>
      <c r="D593" s="115"/>
      <c r="E593" s="115"/>
      <c r="I593" s="115"/>
    </row>
    <row r="594" spans="1:9" s="113" customFormat="1">
      <c r="A594" s="115"/>
      <c r="B594" s="115"/>
      <c r="C594" s="115"/>
      <c r="D594" s="115"/>
      <c r="E594" s="115"/>
      <c r="I594" s="115"/>
    </row>
    <row r="595" spans="1:9" s="113" customFormat="1">
      <c r="A595" s="115"/>
      <c r="B595" s="115"/>
      <c r="C595" s="115"/>
      <c r="D595" s="115"/>
      <c r="E595" s="115"/>
      <c r="I595" s="115"/>
    </row>
    <row r="596" spans="1:9" s="113" customFormat="1">
      <c r="A596" s="115"/>
      <c r="B596" s="115"/>
      <c r="C596" s="115"/>
      <c r="D596" s="115"/>
      <c r="E596" s="115"/>
      <c r="I596" s="115"/>
    </row>
    <row r="597" spans="1:9" s="113" customFormat="1">
      <c r="A597" s="115"/>
      <c r="B597" s="115"/>
      <c r="C597" s="115"/>
      <c r="D597" s="115"/>
      <c r="E597" s="115"/>
      <c r="I597" s="115"/>
    </row>
    <row r="598" spans="1:9" s="113" customFormat="1">
      <c r="A598" s="115"/>
      <c r="B598" s="115"/>
      <c r="C598" s="115"/>
      <c r="D598" s="115"/>
      <c r="E598" s="115"/>
      <c r="I598" s="115"/>
    </row>
    <row r="599" spans="1:9" s="113" customFormat="1">
      <c r="A599" s="115"/>
      <c r="B599" s="115"/>
      <c r="C599" s="115"/>
      <c r="D599" s="115"/>
      <c r="E599" s="115"/>
      <c r="I599" s="115"/>
    </row>
    <row r="600" spans="1:9" s="113" customFormat="1">
      <c r="A600" s="115"/>
      <c r="B600" s="115"/>
      <c r="C600" s="115"/>
      <c r="D600" s="115"/>
      <c r="E600" s="115"/>
      <c r="I600" s="115"/>
    </row>
    <row r="601" spans="1:9" s="113" customFormat="1">
      <c r="A601" s="115"/>
      <c r="B601" s="115"/>
      <c r="C601" s="115"/>
      <c r="D601" s="115"/>
      <c r="E601" s="115"/>
      <c r="I601" s="115"/>
    </row>
    <row r="602" spans="1:9" s="113" customFormat="1">
      <c r="A602" s="115"/>
      <c r="B602" s="115"/>
      <c r="C602" s="115"/>
      <c r="D602" s="115"/>
      <c r="E602" s="115"/>
      <c r="I602" s="115"/>
    </row>
    <row r="603" spans="1:9" s="113" customFormat="1">
      <c r="A603" s="115"/>
      <c r="B603" s="115"/>
      <c r="C603" s="115"/>
      <c r="D603" s="115"/>
      <c r="E603" s="115"/>
      <c r="I603" s="115"/>
    </row>
    <row r="604" spans="1:9" s="113" customFormat="1">
      <c r="A604" s="115"/>
      <c r="B604" s="115"/>
      <c r="C604" s="115"/>
      <c r="D604" s="115"/>
      <c r="E604" s="115"/>
      <c r="I604" s="115"/>
    </row>
    <row r="605" spans="1:9" s="113" customFormat="1">
      <c r="A605" s="115"/>
      <c r="B605" s="115"/>
      <c r="C605" s="115"/>
      <c r="D605" s="115"/>
      <c r="E605" s="115"/>
      <c r="I605" s="115"/>
    </row>
    <row r="606" spans="1:9" s="113" customFormat="1">
      <c r="A606" s="115"/>
      <c r="B606" s="115"/>
      <c r="C606" s="115"/>
      <c r="D606" s="115"/>
      <c r="E606" s="115"/>
      <c r="I606" s="115"/>
    </row>
    <row r="607" spans="1:9" s="113" customFormat="1">
      <c r="A607" s="115"/>
      <c r="B607" s="115"/>
      <c r="C607" s="115"/>
      <c r="D607" s="115"/>
      <c r="E607" s="115"/>
      <c r="I607" s="115"/>
    </row>
    <row r="608" spans="1:9" s="113" customFormat="1">
      <c r="A608" s="115"/>
      <c r="B608" s="115"/>
      <c r="C608" s="115"/>
      <c r="D608" s="115"/>
      <c r="E608" s="115"/>
      <c r="I608" s="115"/>
    </row>
    <row r="609" spans="1:9" s="113" customFormat="1">
      <c r="A609" s="115"/>
      <c r="B609" s="115"/>
      <c r="C609" s="115"/>
      <c r="D609" s="115"/>
      <c r="E609" s="115"/>
      <c r="I609" s="115"/>
    </row>
    <row r="610" spans="1:9" s="113" customFormat="1">
      <c r="A610" s="115"/>
      <c r="B610" s="115"/>
      <c r="C610" s="115"/>
      <c r="D610" s="115"/>
      <c r="E610" s="115"/>
      <c r="I610" s="115"/>
    </row>
    <row r="611" spans="1:9" s="113" customFormat="1">
      <c r="A611" s="115"/>
      <c r="B611" s="115"/>
      <c r="C611" s="115"/>
      <c r="D611" s="115"/>
      <c r="E611" s="115"/>
      <c r="I611" s="115"/>
    </row>
    <row r="612" spans="1:9" s="113" customFormat="1">
      <c r="A612" s="115"/>
      <c r="B612" s="115"/>
      <c r="C612" s="115"/>
      <c r="D612" s="115"/>
      <c r="E612" s="115"/>
      <c r="I612" s="115"/>
    </row>
    <row r="613" spans="1:9" s="113" customFormat="1">
      <c r="A613" s="115"/>
      <c r="B613" s="115"/>
      <c r="C613" s="115"/>
      <c r="D613" s="115"/>
      <c r="E613" s="115"/>
      <c r="I613" s="115"/>
    </row>
    <row r="614" spans="1:9" s="113" customFormat="1">
      <c r="A614" s="115"/>
      <c r="B614" s="115"/>
      <c r="C614" s="115"/>
      <c r="D614" s="115"/>
      <c r="E614" s="115"/>
      <c r="I614" s="115"/>
    </row>
    <row r="615" spans="1:9" s="113" customFormat="1">
      <c r="A615" s="115"/>
      <c r="B615" s="115"/>
      <c r="C615" s="115"/>
      <c r="D615" s="115"/>
      <c r="E615" s="115"/>
      <c r="I615" s="115"/>
    </row>
    <row r="616" spans="1:9" s="113" customFormat="1">
      <c r="A616" s="115"/>
      <c r="B616" s="115"/>
      <c r="C616" s="115"/>
      <c r="D616" s="115"/>
      <c r="E616" s="115"/>
      <c r="I616" s="115"/>
    </row>
    <row r="617" spans="1:9" s="113" customFormat="1">
      <c r="A617" s="115"/>
      <c r="B617" s="115"/>
      <c r="C617" s="115"/>
      <c r="D617" s="115"/>
      <c r="E617" s="115"/>
      <c r="I617" s="115"/>
    </row>
    <row r="618" spans="1:9" s="113" customFormat="1">
      <c r="A618" s="115"/>
      <c r="B618" s="115"/>
      <c r="C618" s="115"/>
      <c r="D618" s="115"/>
      <c r="E618" s="115"/>
      <c r="I618" s="115"/>
    </row>
    <row r="619" spans="1:9" s="113" customFormat="1">
      <c r="A619" s="115"/>
      <c r="B619" s="115"/>
      <c r="C619" s="115"/>
      <c r="D619" s="115"/>
      <c r="E619" s="115"/>
      <c r="I619" s="115"/>
    </row>
    <row r="620" spans="1:9" s="113" customFormat="1">
      <c r="A620" s="115"/>
      <c r="B620" s="115"/>
      <c r="C620" s="115"/>
      <c r="D620" s="115"/>
      <c r="E620" s="115"/>
      <c r="I620" s="115"/>
    </row>
    <row r="621" spans="1:9" s="113" customFormat="1">
      <c r="A621" s="115"/>
      <c r="B621" s="115"/>
      <c r="C621" s="115"/>
      <c r="D621" s="115"/>
      <c r="E621" s="115"/>
      <c r="I621" s="115"/>
    </row>
    <row r="622" spans="1:9" s="113" customFormat="1">
      <c r="A622" s="115"/>
      <c r="B622" s="115"/>
      <c r="C622" s="115"/>
      <c r="D622" s="115"/>
      <c r="E622" s="115"/>
      <c r="I622" s="115"/>
    </row>
    <row r="623" spans="1:9" s="113" customFormat="1">
      <c r="A623" s="115"/>
      <c r="B623" s="115"/>
      <c r="C623" s="115"/>
      <c r="D623" s="115"/>
      <c r="E623" s="115"/>
      <c r="I623" s="115"/>
    </row>
    <row r="624" spans="1:9" s="113" customFormat="1">
      <c r="A624" s="115"/>
      <c r="B624" s="115"/>
      <c r="C624" s="115"/>
      <c r="D624" s="115"/>
      <c r="E624" s="115"/>
      <c r="I624" s="115"/>
    </row>
    <row r="625" spans="1:9" s="113" customFormat="1">
      <c r="A625" s="115"/>
      <c r="B625" s="115"/>
      <c r="C625" s="115"/>
      <c r="D625" s="115"/>
      <c r="E625" s="115"/>
      <c r="I625" s="115"/>
    </row>
    <row r="626" spans="1:9" s="113" customFormat="1">
      <c r="A626" s="115"/>
      <c r="B626" s="115"/>
      <c r="C626" s="115"/>
      <c r="D626" s="115"/>
      <c r="E626" s="115"/>
      <c r="I626" s="115"/>
    </row>
    <row r="627" spans="1:9" s="113" customFormat="1">
      <c r="A627" s="115"/>
      <c r="B627" s="115"/>
      <c r="C627" s="115"/>
      <c r="D627" s="115"/>
      <c r="E627" s="115"/>
      <c r="I627" s="115"/>
    </row>
    <row r="628" spans="1:9" s="113" customFormat="1">
      <c r="A628" s="115"/>
      <c r="B628" s="115"/>
      <c r="C628" s="115"/>
      <c r="D628" s="115"/>
      <c r="E628" s="115"/>
      <c r="I628" s="115"/>
    </row>
    <row r="629" spans="1:9" s="113" customFormat="1">
      <c r="A629" s="115"/>
      <c r="B629" s="115"/>
      <c r="C629" s="115"/>
      <c r="D629" s="115"/>
      <c r="E629" s="115"/>
      <c r="I629" s="115"/>
    </row>
    <row r="630" spans="1:9" s="113" customFormat="1">
      <c r="A630" s="115"/>
      <c r="B630" s="115"/>
      <c r="C630" s="115"/>
      <c r="D630" s="115"/>
      <c r="E630" s="115"/>
      <c r="I630" s="115"/>
    </row>
    <row r="631" spans="1:9" s="113" customFormat="1">
      <c r="A631" s="115"/>
      <c r="B631" s="115"/>
      <c r="C631" s="115"/>
      <c r="D631" s="115"/>
      <c r="E631" s="115"/>
      <c r="I631" s="115"/>
    </row>
    <row r="632" spans="1:9" s="113" customFormat="1">
      <c r="A632" s="115"/>
      <c r="B632" s="115"/>
      <c r="C632" s="115"/>
      <c r="D632" s="115"/>
      <c r="E632" s="115"/>
      <c r="I632" s="115"/>
    </row>
    <row r="633" spans="1:9" s="113" customFormat="1">
      <c r="A633" s="115"/>
      <c r="B633" s="115"/>
      <c r="C633" s="115"/>
      <c r="D633" s="115"/>
      <c r="E633" s="115"/>
      <c r="I633" s="115"/>
    </row>
    <row r="634" spans="1:9" s="113" customFormat="1">
      <c r="A634" s="115"/>
      <c r="B634" s="115"/>
      <c r="C634" s="115"/>
      <c r="D634" s="115"/>
      <c r="E634" s="115"/>
      <c r="I634" s="115"/>
    </row>
    <row r="635" spans="1:9" s="113" customFormat="1">
      <c r="A635" s="115"/>
      <c r="B635" s="115"/>
      <c r="C635" s="115"/>
      <c r="D635" s="115"/>
      <c r="E635" s="115"/>
      <c r="I635" s="115"/>
    </row>
    <row r="636" spans="1:9" s="113" customFormat="1">
      <c r="A636" s="115"/>
      <c r="B636" s="115"/>
      <c r="C636" s="115"/>
      <c r="D636" s="115"/>
      <c r="E636" s="115"/>
      <c r="I636" s="115"/>
    </row>
    <row r="637" spans="1:9" s="113" customFormat="1">
      <c r="A637" s="115"/>
      <c r="B637" s="115"/>
      <c r="C637" s="115"/>
      <c r="D637" s="115"/>
      <c r="E637" s="115"/>
      <c r="I637" s="115"/>
    </row>
    <row r="638" spans="1:9" s="113" customFormat="1">
      <c r="A638" s="115"/>
      <c r="B638" s="115"/>
      <c r="C638" s="115"/>
      <c r="D638" s="115"/>
      <c r="E638" s="115"/>
      <c r="I638" s="115"/>
    </row>
    <row r="639" spans="1:9" s="113" customFormat="1">
      <c r="A639" s="115"/>
      <c r="B639" s="115"/>
      <c r="C639" s="115"/>
      <c r="D639" s="115"/>
      <c r="E639" s="115"/>
      <c r="I639" s="115"/>
    </row>
    <row r="640" spans="1:9" s="113" customFormat="1">
      <c r="A640" s="115"/>
      <c r="B640" s="115"/>
      <c r="C640" s="115"/>
      <c r="D640" s="115"/>
      <c r="E640" s="115"/>
      <c r="I640" s="115"/>
    </row>
    <row r="641" spans="1:9" s="113" customFormat="1">
      <c r="A641" s="115"/>
      <c r="B641" s="115"/>
      <c r="C641" s="115"/>
      <c r="D641" s="115"/>
      <c r="E641" s="115"/>
      <c r="I641" s="115"/>
    </row>
    <row r="642" spans="1:9" s="113" customFormat="1">
      <c r="A642" s="115"/>
      <c r="B642" s="115"/>
      <c r="C642" s="115"/>
      <c r="D642" s="115"/>
      <c r="E642" s="115"/>
      <c r="I642" s="115"/>
    </row>
    <row r="643" spans="1:9" s="113" customFormat="1">
      <c r="A643" s="115"/>
      <c r="B643" s="115"/>
      <c r="C643" s="115"/>
      <c r="D643" s="115"/>
      <c r="E643" s="115"/>
      <c r="I643" s="115"/>
    </row>
    <row r="644" spans="1:9" s="113" customFormat="1">
      <c r="A644" s="115"/>
      <c r="B644" s="115"/>
      <c r="C644" s="115"/>
      <c r="D644" s="115"/>
      <c r="E644" s="115"/>
      <c r="I644" s="115"/>
    </row>
    <row r="645" spans="1:9" s="113" customFormat="1">
      <c r="A645" s="115"/>
      <c r="B645" s="115"/>
      <c r="C645" s="115"/>
      <c r="D645" s="115"/>
      <c r="E645" s="115"/>
      <c r="I645" s="115"/>
    </row>
    <row r="646" spans="1:9" s="113" customFormat="1">
      <c r="A646" s="115"/>
      <c r="B646" s="115"/>
      <c r="C646" s="115"/>
      <c r="D646" s="115"/>
      <c r="E646" s="115"/>
      <c r="I646" s="115"/>
    </row>
    <row r="647" spans="1:9" s="113" customFormat="1">
      <c r="A647" s="115"/>
      <c r="B647" s="115"/>
      <c r="C647" s="115"/>
      <c r="D647" s="115"/>
      <c r="E647" s="115"/>
      <c r="I647" s="115"/>
    </row>
    <row r="648" spans="1:9" s="113" customFormat="1">
      <c r="A648" s="115"/>
      <c r="B648" s="115"/>
      <c r="C648" s="115"/>
      <c r="D648" s="115"/>
      <c r="E648" s="115"/>
      <c r="I648" s="115"/>
    </row>
    <row r="649" spans="1:9" s="113" customFormat="1">
      <c r="A649" s="115"/>
      <c r="B649" s="115"/>
      <c r="C649" s="115"/>
      <c r="D649" s="115"/>
      <c r="E649" s="115"/>
      <c r="I649" s="115"/>
    </row>
    <row r="650" spans="1:9" s="113" customFormat="1">
      <c r="A650" s="115"/>
      <c r="B650" s="115"/>
      <c r="C650" s="115"/>
      <c r="D650" s="115"/>
      <c r="E650" s="115"/>
      <c r="I650" s="115"/>
    </row>
    <row r="651" spans="1:9" s="113" customFormat="1">
      <c r="A651" s="115"/>
      <c r="B651" s="115"/>
      <c r="C651" s="115"/>
      <c r="D651" s="115"/>
      <c r="E651" s="115"/>
      <c r="I651" s="115"/>
    </row>
    <row r="652" spans="1:9" s="113" customFormat="1">
      <c r="A652" s="115"/>
      <c r="B652" s="115"/>
      <c r="C652" s="115"/>
      <c r="D652" s="115"/>
      <c r="E652" s="115"/>
      <c r="I652" s="115"/>
    </row>
    <row r="653" spans="1:9" s="113" customFormat="1">
      <c r="A653" s="115"/>
      <c r="B653" s="115"/>
      <c r="C653" s="115"/>
      <c r="D653" s="115"/>
      <c r="E653" s="115"/>
      <c r="I653" s="115"/>
    </row>
    <row r="654" spans="1:9" s="113" customFormat="1">
      <c r="A654" s="115"/>
      <c r="B654" s="115"/>
      <c r="C654" s="115"/>
      <c r="D654" s="115"/>
      <c r="E654" s="115"/>
      <c r="I654" s="115"/>
    </row>
    <row r="655" spans="1:9" s="113" customFormat="1">
      <c r="A655" s="115"/>
      <c r="B655" s="115"/>
      <c r="C655" s="115"/>
      <c r="D655" s="115"/>
      <c r="E655" s="115"/>
      <c r="I655" s="115"/>
    </row>
    <row r="656" spans="1:9" s="113" customFormat="1">
      <c r="A656" s="115"/>
      <c r="B656" s="115"/>
      <c r="C656" s="115"/>
      <c r="D656" s="115"/>
      <c r="E656" s="115"/>
      <c r="I656" s="115"/>
    </row>
    <row r="657" spans="1:9" s="113" customFormat="1">
      <c r="A657" s="115"/>
      <c r="B657" s="115"/>
      <c r="C657" s="115"/>
      <c r="D657" s="115"/>
      <c r="E657" s="115"/>
      <c r="I657" s="115"/>
    </row>
    <row r="658" spans="1:9" s="113" customFormat="1">
      <c r="A658" s="115"/>
      <c r="B658" s="115"/>
      <c r="C658" s="115"/>
      <c r="D658" s="115"/>
      <c r="E658" s="115"/>
      <c r="I658" s="115"/>
    </row>
    <row r="659" spans="1:9" s="113" customFormat="1">
      <c r="A659" s="115"/>
      <c r="B659" s="115"/>
      <c r="C659" s="115"/>
      <c r="D659" s="115"/>
      <c r="E659" s="115"/>
      <c r="I659" s="115"/>
    </row>
    <row r="660" spans="1:9" s="113" customFormat="1">
      <c r="A660" s="115"/>
      <c r="B660" s="115"/>
      <c r="C660" s="115"/>
      <c r="D660" s="115"/>
      <c r="E660" s="115"/>
      <c r="I660" s="115"/>
    </row>
    <row r="661" spans="1:9" s="113" customFormat="1">
      <c r="A661" s="115"/>
      <c r="B661" s="115"/>
      <c r="C661" s="115"/>
      <c r="D661" s="115"/>
      <c r="E661" s="115"/>
      <c r="I661" s="115"/>
    </row>
    <row r="662" spans="1:9" s="113" customFormat="1">
      <c r="A662" s="115"/>
      <c r="B662" s="115"/>
      <c r="C662" s="115"/>
      <c r="D662" s="115"/>
      <c r="E662" s="115"/>
      <c r="I662" s="115"/>
    </row>
    <row r="663" spans="1:9" s="113" customFormat="1">
      <c r="A663" s="115"/>
      <c r="B663" s="115"/>
      <c r="C663" s="115"/>
      <c r="D663" s="115"/>
      <c r="E663" s="115"/>
      <c r="I663" s="115"/>
    </row>
    <row r="664" spans="1:9" s="113" customFormat="1">
      <c r="A664" s="115"/>
      <c r="B664" s="115"/>
      <c r="C664" s="115"/>
      <c r="D664" s="115"/>
      <c r="E664" s="115"/>
      <c r="I664" s="115"/>
    </row>
    <row r="665" spans="1:9" s="113" customFormat="1">
      <c r="A665" s="115"/>
      <c r="B665" s="115"/>
      <c r="C665" s="115"/>
      <c r="D665" s="115"/>
      <c r="E665" s="115"/>
      <c r="I665" s="115"/>
    </row>
    <row r="666" spans="1:9" s="113" customFormat="1">
      <c r="A666" s="115"/>
      <c r="B666" s="115"/>
      <c r="C666" s="115"/>
      <c r="D666" s="115"/>
      <c r="E666" s="115"/>
      <c r="I666" s="115"/>
    </row>
    <row r="667" spans="1:9" s="113" customFormat="1">
      <c r="A667" s="115"/>
      <c r="B667" s="115"/>
      <c r="C667" s="115"/>
      <c r="D667" s="115"/>
      <c r="E667" s="115"/>
      <c r="I667" s="115"/>
    </row>
    <row r="668" spans="1:9" s="113" customFormat="1">
      <c r="A668" s="115"/>
      <c r="B668" s="115"/>
      <c r="C668" s="115"/>
      <c r="D668" s="115"/>
      <c r="E668" s="115"/>
      <c r="I668" s="115"/>
    </row>
    <row r="669" spans="1:9" s="113" customFormat="1">
      <c r="A669" s="115"/>
      <c r="B669" s="115"/>
      <c r="C669" s="115"/>
      <c r="D669" s="115"/>
      <c r="E669" s="115"/>
      <c r="I669" s="115"/>
    </row>
    <row r="670" spans="1:9" s="113" customFormat="1">
      <c r="A670" s="115"/>
      <c r="B670" s="115"/>
      <c r="C670" s="115"/>
      <c r="D670" s="115"/>
      <c r="E670" s="115"/>
      <c r="I670" s="115"/>
    </row>
    <row r="671" spans="1:9" s="113" customFormat="1">
      <c r="A671" s="115"/>
      <c r="B671" s="115"/>
      <c r="C671" s="115"/>
      <c r="D671" s="115"/>
      <c r="E671" s="115"/>
      <c r="I671" s="115"/>
    </row>
    <row r="672" spans="1:9" s="113" customFormat="1">
      <c r="A672" s="115"/>
      <c r="B672" s="115"/>
      <c r="C672" s="115"/>
      <c r="D672" s="115"/>
      <c r="E672" s="115"/>
      <c r="I672" s="115"/>
    </row>
    <row r="673" spans="1:9" s="113" customFormat="1">
      <c r="A673" s="115"/>
      <c r="B673" s="115"/>
      <c r="C673" s="115"/>
      <c r="D673" s="115"/>
      <c r="E673" s="115"/>
      <c r="I673" s="115"/>
    </row>
    <row r="674" spans="1:9" s="113" customFormat="1">
      <c r="A674" s="115"/>
      <c r="B674" s="115"/>
      <c r="C674" s="115"/>
      <c r="D674" s="115"/>
      <c r="E674" s="115"/>
      <c r="I674" s="115"/>
    </row>
    <row r="675" spans="1:9" s="113" customFormat="1">
      <c r="A675" s="115"/>
      <c r="B675" s="115"/>
      <c r="C675" s="115"/>
      <c r="D675" s="115"/>
      <c r="E675" s="115"/>
      <c r="I675" s="115"/>
    </row>
    <row r="676" spans="1:9" s="113" customFormat="1">
      <c r="A676" s="115"/>
      <c r="B676" s="115"/>
      <c r="C676" s="115"/>
      <c r="D676" s="115"/>
      <c r="E676" s="115"/>
      <c r="I676" s="115"/>
    </row>
    <row r="677" spans="1:9" s="113" customFormat="1">
      <c r="A677" s="115"/>
      <c r="B677" s="115"/>
      <c r="C677" s="115"/>
      <c r="D677" s="115"/>
      <c r="E677" s="115"/>
      <c r="I677" s="115"/>
    </row>
    <row r="678" spans="1:9" s="113" customFormat="1">
      <c r="A678" s="115"/>
      <c r="B678" s="115"/>
      <c r="C678" s="115"/>
      <c r="D678" s="115"/>
      <c r="E678" s="115"/>
      <c r="I678" s="115"/>
    </row>
    <row r="679" spans="1:9" s="113" customFormat="1">
      <c r="A679" s="115"/>
      <c r="B679" s="115"/>
      <c r="C679" s="115"/>
      <c r="D679" s="115"/>
      <c r="E679" s="115"/>
      <c r="I679" s="115"/>
    </row>
    <row r="680" spans="1:9" s="113" customFormat="1">
      <c r="A680" s="115"/>
      <c r="B680" s="115"/>
      <c r="C680" s="115"/>
      <c r="D680" s="115"/>
      <c r="E680" s="115"/>
      <c r="I680" s="115"/>
    </row>
    <row r="681" spans="1:9" s="113" customFormat="1">
      <c r="A681" s="115"/>
      <c r="B681" s="115"/>
      <c r="C681" s="115"/>
      <c r="D681" s="115"/>
      <c r="E681" s="115"/>
      <c r="I681" s="115"/>
    </row>
    <row r="682" spans="1:9" s="113" customFormat="1">
      <c r="A682" s="115"/>
      <c r="B682" s="115"/>
      <c r="C682" s="115"/>
      <c r="D682" s="115"/>
      <c r="E682" s="115"/>
      <c r="I682" s="115"/>
    </row>
    <row r="683" spans="1:9" s="113" customFormat="1">
      <c r="A683" s="115"/>
      <c r="B683" s="115"/>
      <c r="C683" s="115"/>
      <c r="D683" s="115"/>
      <c r="E683" s="115"/>
      <c r="I683" s="115"/>
    </row>
    <row r="684" spans="1:9" s="113" customFormat="1">
      <c r="A684" s="115"/>
      <c r="B684" s="115"/>
      <c r="C684" s="115"/>
      <c r="D684" s="115"/>
      <c r="E684" s="115"/>
      <c r="I684" s="115"/>
    </row>
    <row r="685" spans="1:9" s="113" customFormat="1">
      <c r="A685" s="115"/>
      <c r="B685" s="115"/>
      <c r="C685" s="115"/>
      <c r="D685" s="115"/>
      <c r="E685" s="115"/>
      <c r="I685" s="115"/>
    </row>
    <row r="686" spans="1:9" s="113" customFormat="1">
      <c r="A686" s="115"/>
      <c r="B686" s="115"/>
      <c r="C686" s="115"/>
      <c r="D686" s="115"/>
      <c r="E686" s="115"/>
      <c r="I686" s="115"/>
    </row>
    <row r="687" spans="1:9" s="113" customFormat="1">
      <c r="A687" s="115"/>
      <c r="B687" s="115"/>
      <c r="C687" s="115"/>
      <c r="D687" s="115"/>
      <c r="E687" s="115"/>
      <c r="I687" s="115"/>
    </row>
    <row r="688" spans="1:9" s="113" customFormat="1">
      <c r="A688" s="115"/>
      <c r="B688" s="115"/>
      <c r="C688" s="115"/>
      <c r="D688" s="115"/>
      <c r="E688" s="115"/>
      <c r="I688" s="115"/>
    </row>
    <row r="689" spans="1:9" s="113" customFormat="1">
      <c r="A689" s="115"/>
      <c r="B689" s="115"/>
      <c r="C689" s="115"/>
      <c r="D689" s="115"/>
      <c r="E689" s="115"/>
      <c r="I689" s="115"/>
    </row>
    <row r="690" spans="1:9" s="113" customFormat="1">
      <c r="A690" s="115"/>
      <c r="B690" s="115"/>
      <c r="C690" s="115"/>
      <c r="D690" s="115"/>
      <c r="E690" s="115"/>
      <c r="I690" s="115"/>
    </row>
    <row r="691" spans="1:9" s="113" customFormat="1">
      <c r="A691" s="115"/>
      <c r="B691" s="115"/>
      <c r="C691" s="115"/>
      <c r="D691" s="115"/>
      <c r="E691" s="115"/>
      <c r="I691" s="115"/>
    </row>
    <row r="692" spans="1:9" s="113" customFormat="1">
      <c r="A692" s="115"/>
      <c r="B692" s="115"/>
      <c r="C692" s="115"/>
      <c r="D692" s="115"/>
      <c r="E692" s="115"/>
      <c r="I692" s="115"/>
    </row>
    <row r="693" spans="1:9" s="113" customFormat="1">
      <c r="A693" s="115"/>
      <c r="B693" s="115"/>
      <c r="C693" s="115"/>
      <c r="D693" s="115"/>
      <c r="E693" s="115"/>
      <c r="I693" s="115"/>
    </row>
    <row r="694" spans="1:9" s="113" customFormat="1">
      <c r="A694" s="115"/>
      <c r="B694" s="115"/>
      <c r="C694" s="115"/>
      <c r="D694" s="115"/>
      <c r="E694" s="115"/>
      <c r="I694" s="115"/>
    </row>
    <row r="695" spans="1:9" s="113" customFormat="1">
      <c r="A695" s="115"/>
      <c r="B695" s="115"/>
      <c r="C695" s="115"/>
      <c r="D695" s="115"/>
      <c r="E695" s="115"/>
      <c r="I695" s="115"/>
    </row>
    <row r="696" spans="1:9" s="113" customFormat="1">
      <c r="A696" s="115"/>
      <c r="B696" s="115"/>
      <c r="C696" s="115"/>
      <c r="D696" s="115"/>
      <c r="E696" s="115"/>
      <c r="I696" s="115"/>
    </row>
    <row r="697" spans="1:9" s="113" customFormat="1">
      <c r="A697" s="115"/>
      <c r="B697" s="115"/>
      <c r="C697" s="115"/>
      <c r="D697" s="115"/>
      <c r="E697" s="115"/>
      <c r="I697" s="115"/>
    </row>
    <row r="698" spans="1:9" s="113" customFormat="1">
      <c r="A698" s="115"/>
      <c r="B698" s="115"/>
      <c r="C698" s="115"/>
      <c r="D698" s="115"/>
      <c r="E698" s="115"/>
      <c r="I698" s="115"/>
    </row>
    <row r="699" spans="1:9" s="113" customFormat="1">
      <c r="A699" s="115"/>
      <c r="B699" s="115"/>
      <c r="C699" s="115"/>
      <c r="D699" s="115"/>
      <c r="E699" s="115"/>
      <c r="I699" s="115"/>
    </row>
    <row r="700" spans="1:9" s="113" customFormat="1">
      <c r="A700" s="115"/>
      <c r="B700" s="115"/>
      <c r="C700" s="115"/>
      <c r="D700" s="115"/>
      <c r="E700" s="115"/>
      <c r="I700" s="115"/>
    </row>
    <row r="701" spans="1:9" s="113" customFormat="1">
      <c r="A701" s="115"/>
      <c r="B701" s="115"/>
      <c r="C701" s="115"/>
      <c r="D701" s="115"/>
      <c r="E701" s="115"/>
      <c r="I701" s="115"/>
    </row>
    <row r="702" spans="1:9" s="113" customFormat="1">
      <c r="A702" s="115"/>
      <c r="B702" s="115"/>
      <c r="C702" s="115"/>
      <c r="D702" s="115"/>
      <c r="E702" s="115"/>
      <c r="I702" s="115"/>
    </row>
    <row r="703" spans="1:9" s="113" customFormat="1">
      <c r="A703" s="115"/>
      <c r="B703" s="115"/>
      <c r="C703" s="115"/>
      <c r="D703" s="115"/>
      <c r="E703" s="115"/>
      <c r="I703" s="115"/>
    </row>
    <row r="704" spans="1:9" s="113" customFormat="1">
      <c r="A704" s="115"/>
      <c r="B704" s="115"/>
      <c r="C704" s="115"/>
      <c r="D704" s="115"/>
      <c r="E704" s="115"/>
      <c r="I704" s="115"/>
    </row>
    <row r="705" spans="1:9" s="113" customFormat="1">
      <c r="A705" s="115"/>
      <c r="B705" s="115"/>
      <c r="C705" s="115"/>
      <c r="D705" s="115"/>
      <c r="E705" s="115"/>
      <c r="I705" s="115"/>
    </row>
    <row r="706" spans="1:9" s="113" customFormat="1">
      <c r="A706" s="115"/>
      <c r="B706" s="115"/>
      <c r="C706" s="115"/>
      <c r="D706" s="115"/>
      <c r="E706" s="115"/>
      <c r="I706" s="115"/>
    </row>
    <row r="707" spans="1:9" s="113" customFormat="1">
      <c r="A707" s="115"/>
      <c r="B707" s="115"/>
      <c r="C707" s="115"/>
      <c r="D707" s="115"/>
      <c r="E707" s="115"/>
      <c r="I707" s="115"/>
    </row>
    <row r="708" spans="1:9" s="113" customFormat="1">
      <c r="A708" s="115"/>
      <c r="B708" s="115"/>
      <c r="C708" s="115"/>
      <c r="D708" s="115"/>
      <c r="E708" s="115"/>
      <c r="I708" s="115"/>
    </row>
    <row r="709" spans="1:9" s="113" customFormat="1">
      <c r="A709" s="115"/>
      <c r="B709" s="115"/>
      <c r="C709" s="115"/>
      <c r="D709" s="115"/>
      <c r="E709" s="115"/>
      <c r="I709" s="115"/>
    </row>
    <row r="710" spans="1:9" s="113" customFormat="1">
      <c r="A710" s="115"/>
      <c r="B710" s="115"/>
      <c r="C710" s="115"/>
      <c r="D710" s="115"/>
      <c r="E710" s="115"/>
      <c r="I710" s="115"/>
    </row>
    <row r="711" spans="1:9" s="113" customFormat="1">
      <c r="A711" s="115"/>
      <c r="B711" s="115"/>
      <c r="C711" s="115"/>
      <c r="D711" s="115"/>
      <c r="E711" s="115"/>
      <c r="I711" s="115"/>
    </row>
    <row r="712" spans="1:9" s="113" customFormat="1">
      <c r="A712" s="115"/>
      <c r="B712" s="115"/>
      <c r="C712" s="115"/>
      <c r="D712" s="115"/>
      <c r="E712" s="115"/>
      <c r="I712" s="115"/>
    </row>
    <row r="713" spans="1:9" s="113" customFormat="1">
      <c r="A713" s="115"/>
      <c r="B713" s="115"/>
      <c r="C713" s="115"/>
      <c r="D713" s="115"/>
      <c r="E713" s="115"/>
      <c r="I713" s="115"/>
    </row>
    <row r="714" spans="1:9" s="113" customFormat="1">
      <c r="A714" s="115"/>
      <c r="B714" s="115"/>
      <c r="C714" s="115"/>
      <c r="D714" s="115"/>
      <c r="E714" s="115"/>
      <c r="I714" s="115"/>
    </row>
    <row r="715" spans="1:9" s="113" customFormat="1">
      <c r="A715" s="115"/>
      <c r="B715" s="115"/>
      <c r="C715" s="115"/>
      <c r="D715" s="115"/>
      <c r="E715" s="115"/>
      <c r="I715" s="115"/>
    </row>
    <row r="716" spans="1:9" s="113" customFormat="1">
      <c r="A716" s="115"/>
      <c r="B716" s="115"/>
      <c r="C716" s="115"/>
      <c r="D716" s="115"/>
      <c r="E716" s="115"/>
      <c r="I716" s="115"/>
    </row>
    <row r="717" spans="1:9" s="113" customFormat="1">
      <c r="A717" s="115"/>
      <c r="B717" s="115"/>
      <c r="C717" s="115"/>
      <c r="D717" s="115"/>
      <c r="E717" s="115"/>
      <c r="I717" s="115"/>
    </row>
    <row r="718" spans="1:9" s="113" customFormat="1">
      <c r="A718" s="115"/>
      <c r="B718" s="115"/>
      <c r="C718" s="115"/>
      <c r="D718" s="115"/>
      <c r="E718" s="115"/>
      <c r="I718" s="115"/>
    </row>
    <row r="719" spans="1:9" s="113" customFormat="1">
      <c r="A719" s="115"/>
      <c r="B719" s="115"/>
      <c r="C719" s="115"/>
      <c r="D719" s="115"/>
      <c r="E719" s="115"/>
      <c r="I719" s="115"/>
    </row>
    <row r="720" spans="1:9" s="113" customFormat="1">
      <c r="A720" s="115"/>
      <c r="B720" s="115"/>
      <c r="C720" s="115"/>
      <c r="D720" s="115"/>
      <c r="E720" s="115"/>
      <c r="I720" s="115"/>
    </row>
    <row r="721" spans="1:9" s="113" customFormat="1">
      <c r="A721" s="115"/>
      <c r="B721" s="115"/>
      <c r="C721" s="115"/>
      <c r="D721" s="115"/>
      <c r="E721" s="115"/>
      <c r="I721" s="115"/>
    </row>
    <row r="722" spans="1:9" s="113" customFormat="1">
      <c r="A722" s="115"/>
      <c r="B722" s="115"/>
      <c r="C722" s="115"/>
      <c r="D722" s="115"/>
      <c r="E722" s="115"/>
      <c r="I722" s="115"/>
    </row>
    <row r="723" spans="1:9" s="113" customFormat="1">
      <c r="A723" s="115"/>
      <c r="B723" s="115"/>
      <c r="C723" s="115"/>
      <c r="D723" s="115"/>
      <c r="E723" s="115"/>
      <c r="I723" s="115"/>
    </row>
    <row r="724" spans="1:9" s="113" customFormat="1">
      <c r="A724" s="115"/>
      <c r="B724" s="115"/>
      <c r="C724" s="115"/>
      <c r="D724" s="115"/>
      <c r="E724" s="115"/>
      <c r="I724" s="115"/>
    </row>
    <row r="725" spans="1:9" s="113" customFormat="1">
      <c r="A725" s="115"/>
      <c r="B725" s="115"/>
      <c r="C725" s="115"/>
      <c r="D725" s="115"/>
      <c r="E725" s="115"/>
      <c r="I725" s="115"/>
    </row>
    <row r="726" spans="1:9" s="113" customFormat="1">
      <c r="A726" s="115"/>
      <c r="B726" s="115"/>
      <c r="C726" s="115"/>
      <c r="D726" s="115"/>
      <c r="E726" s="115"/>
      <c r="I726" s="115"/>
    </row>
    <row r="727" spans="1:9" s="113" customFormat="1">
      <c r="A727" s="115"/>
      <c r="B727" s="115"/>
      <c r="C727" s="115"/>
      <c r="D727" s="115"/>
      <c r="E727" s="115"/>
      <c r="I727" s="115"/>
    </row>
    <row r="728" spans="1:9" s="113" customFormat="1">
      <c r="A728" s="115"/>
      <c r="B728" s="115"/>
      <c r="C728" s="115"/>
      <c r="D728" s="115"/>
      <c r="E728" s="115"/>
      <c r="I728" s="115"/>
    </row>
    <row r="729" spans="1:9" s="113" customFormat="1">
      <c r="A729" s="115"/>
      <c r="B729" s="115"/>
      <c r="C729" s="115"/>
      <c r="D729" s="115"/>
      <c r="E729" s="115"/>
      <c r="I729" s="115"/>
    </row>
    <row r="730" spans="1:9" s="113" customFormat="1">
      <c r="A730" s="115"/>
      <c r="B730" s="115"/>
      <c r="C730" s="115"/>
      <c r="D730" s="115"/>
      <c r="E730" s="115"/>
      <c r="I730" s="115"/>
    </row>
    <row r="731" spans="1:9" s="113" customFormat="1">
      <c r="A731" s="115"/>
      <c r="B731" s="115"/>
      <c r="C731" s="115"/>
      <c r="D731" s="115"/>
      <c r="E731" s="115"/>
      <c r="I731" s="115"/>
    </row>
    <row r="732" spans="1:9" s="113" customFormat="1">
      <c r="A732" s="115"/>
      <c r="B732" s="115"/>
      <c r="C732" s="115"/>
      <c r="D732" s="115"/>
      <c r="E732" s="115"/>
      <c r="I732" s="115"/>
    </row>
    <row r="733" spans="1:9" s="113" customFormat="1">
      <c r="A733" s="115"/>
      <c r="B733" s="115"/>
      <c r="C733" s="115"/>
      <c r="D733" s="115"/>
      <c r="E733" s="115"/>
      <c r="I733" s="115"/>
    </row>
    <row r="734" spans="1:9" s="113" customFormat="1">
      <c r="A734" s="115"/>
      <c r="B734" s="115"/>
      <c r="C734" s="115"/>
      <c r="D734" s="115"/>
      <c r="E734" s="115"/>
      <c r="I734" s="115"/>
    </row>
    <row r="735" spans="1:9" s="113" customFormat="1">
      <c r="A735" s="115"/>
      <c r="B735" s="115"/>
      <c r="C735" s="115"/>
      <c r="D735" s="115"/>
      <c r="E735" s="115"/>
      <c r="I735" s="115"/>
    </row>
    <row r="736" spans="1:9" s="113" customFormat="1">
      <c r="A736" s="115"/>
      <c r="B736" s="115"/>
      <c r="C736" s="115"/>
      <c r="D736" s="115"/>
      <c r="E736" s="115"/>
      <c r="I736" s="115"/>
    </row>
    <row r="737" spans="1:9" s="113" customFormat="1">
      <c r="A737" s="115"/>
      <c r="B737" s="115"/>
      <c r="C737" s="115"/>
      <c r="D737" s="115"/>
      <c r="E737" s="115"/>
      <c r="I737" s="115"/>
    </row>
    <row r="738" spans="1:9" s="113" customFormat="1">
      <c r="A738" s="115"/>
      <c r="B738" s="115"/>
      <c r="C738" s="115"/>
      <c r="D738" s="115"/>
      <c r="E738" s="115"/>
      <c r="I738" s="115"/>
    </row>
    <row r="739" spans="1:9" s="113" customFormat="1">
      <c r="A739" s="115"/>
      <c r="B739" s="115"/>
      <c r="C739" s="115"/>
      <c r="D739" s="115"/>
      <c r="E739" s="115"/>
      <c r="I739" s="115"/>
    </row>
    <row r="740" spans="1:9" s="113" customFormat="1">
      <c r="A740" s="115"/>
      <c r="B740" s="115"/>
      <c r="C740" s="115"/>
      <c r="D740" s="115"/>
      <c r="E740" s="115"/>
      <c r="I740" s="115"/>
    </row>
    <row r="741" spans="1:9" s="113" customFormat="1">
      <c r="A741" s="115"/>
      <c r="B741" s="115"/>
      <c r="C741" s="115"/>
      <c r="D741" s="115"/>
      <c r="E741" s="115"/>
      <c r="I741" s="115"/>
    </row>
    <row r="742" spans="1:9" s="113" customFormat="1">
      <c r="A742" s="115"/>
      <c r="B742" s="115"/>
      <c r="C742" s="115"/>
      <c r="D742" s="115"/>
      <c r="E742" s="115"/>
      <c r="I742" s="115"/>
    </row>
    <row r="743" spans="1:9" s="113" customFormat="1">
      <c r="A743" s="115"/>
      <c r="B743" s="115"/>
      <c r="C743" s="115"/>
      <c r="D743" s="115"/>
      <c r="E743" s="115"/>
      <c r="I743" s="115"/>
    </row>
    <row r="744" spans="1:9" s="113" customFormat="1">
      <c r="A744" s="115"/>
      <c r="B744" s="115"/>
      <c r="C744" s="115"/>
      <c r="D744" s="115"/>
      <c r="E744" s="115"/>
      <c r="I744" s="115"/>
    </row>
    <row r="745" spans="1:9" s="113" customFormat="1">
      <c r="A745" s="115"/>
      <c r="B745" s="115"/>
      <c r="C745" s="115"/>
      <c r="D745" s="115"/>
      <c r="E745" s="115"/>
      <c r="I745" s="115"/>
    </row>
    <row r="746" spans="1:9" s="113" customFormat="1">
      <c r="A746" s="115"/>
      <c r="B746" s="115"/>
      <c r="C746" s="115"/>
      <c r="D746" s="115"/>
      <c r="E746" s="115"/>
      <c r="I746" s="115"/>
    </row>
    <row r="747" spans="1:9" s="113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53" priority="28" operator="equal">
      <formula>0</formula>
    </cfRule>
  </conditionalFormatting>
  <conditionalFormatting sqref="A58:H77">
    <cfRule type="cellIs" dxfId="52" priority="27" operator="equal">
      <formula>0</formula>
    </cfRule>
  </conditionalFormatting>
  <conditionalFormatting sqref="A78:H97">
    <cfRule type="cellIs" dxfId="51" priority="26" operator="equal">
      <formula>0</formula>
    </cfRule>
  </conditionalFormatting>
  <conditionalFormatting sqref="A98:H117">
    <cfRule type="cellIs" dxfId="50" priority="25" operator="equal">
      <formula>0</formula>
    </cfRule>
  </conditionalFormatting>
  <conditionalFormatting sqref="A118:H137">
    <cfRule type="cellIs" dxfId="49" priority="24" operator="equal">
      <formula>0</formula>
    </cfRule>
  </conditionalFormatting>
  <conditionalFormatting sqref="A138:H157">
    <cfRule type="cellIs" dxfId="48" priority="23" operator="equal">
      <formula>0</formula>
    </cfRule>
  </conditionalFormatting>
  <conditionalFormatting sqref="A158:H177">
    <cfRule type="cellIs" dxfId="47" priority="22" operator="equal">
      <formula>0</formula>
    </cfRule>
  </conditionalFormatting>
  <conditionalFormatting sqref="A178:H197">
    <cfRule type="cellIs" dxfId="46" priority="21" operator="equal">
      <formula>0</formula>
    </cfRule>
  </conditionalFormatting>
  <conditionalFormatting sqref="A198:H217">
    <cfRule type="cellIs" dxfId="45" priority="20" operator="equal">
      <formula>0</formula>
    </cfRule>
  </conditionalFormatting>
  <conditionalFormatting sqref="A218:H237">
    <cfRule type="cellIs" dxfId="44" priority="19" operator="equal">
      <formula>0</formula>
    </cfRule>
  </conditionalFormatting>
  <conditionalFormatting sqref="A238:H257">
    <cfRule type="cellIs" dxfId="43" priority="18" operator="equal">
      <formula>0</formula>
    </cfRule>
  </conditionalFormatting>
  <conditionalFormatting sqref="A258:H277">
    <cfRule type="cellIs" dxfId="42" priority="17" operator="equal">
      <formula>0</formula>
    </cfRule>
  </conditionalFormatting>
  <conditionalFormatting sqref="A278:H297">
    <cfRule type="cellIs" dxfId="41" priority="16" operator="equal">
      <formula>0</formula>
    </cfRule>
  </conditionalFormatting>
  <conditionalFormatting sqref="A298:H317">
    <cfRule type="cellIs" dxfId="40" priority="15" operator="equal">
      <formula>0</formula>
    </cfRule>
  </conditionalFormatting>
  <conditionalFormatting sqref="I3:I57">
    <cfRule type="cellIs" dxfId="39" priority="14" operator="equal">
      <formula>0</formula>
    </cfRule>
  </conditionalFormatting>
  <conditionalFormatting sqref="I58:I77">
    <cfRule type="cellIs" dxfId="38" priority="13" operator="equal">
      <formula>0</formula>
    </cfRule>
  </conditionalFormatting>
  <conditionalFormatting sqref="I78:I97">
    <cfRule type="cellIs" dxfId="37" priority="12" operator="equal">
      <formula>0</formula>
    </cfRule>
  </conditionalFormatting>
  <conditionalFormatting sqref="I98:I117">
    <cfRule type="cellIs" dxfId="36" priority="11" operator="equal">
      <formula>0</formula>
    </cfRule>
  </conditionalFormatting>
  <conditionalFormatting sqref="I118:I137">
    <cfRule type="cellIs" dxfId="35" priority="10" operator="equal">
      <formula>0</formula>
    </cfRule>
  </conditionalFormatting>
  <conditionalFormatting sqref="I138:I157">
    <cfRule type="cellIs" dxfId="34" priority="9" operator="equal">
      <formula>0</formula>
    </cfRule>
  </conditionalFormatting>
  <conditionalFormatting sqref="I158:I177">
    <cfRule type="cellIs" dxfId="33" priority="8" operator="equal">
      <formula>0</formula>
    </cfRule>
  </conditionalFormatting>
  <conditionalFormatting sqref="I178:I197">
    <cfRule type="cellIs" dxfId="32" priority="7" operator="equal">
      <formula>0</formula>
    </cfRule>
  </conditionalFormatting>
  <conditionalFormatting sqref="I198:I217">
    <cfRule type="cellIs" dxfId="31" priority="6" operator="equal">
      <formula>0</formula>
    </cfRule>
  </conditionalFormatting>
  <conditionalFormatting sqref="I218:I237">
    <cfRule type="cellIs" dxfId="30" priority="5" operator="equal">
      <formula>0</formula>
    </cfRule>
  </conditionalFormatting>
  <conditionalFormatting sqref="I238:I257">
    <cfRule type="cellIs" dxfId="29" priority="4" operator="equal">
      <formula>0</formula>
    </cfRule>
  </conditionalFormatting>
  <conditionalFormatting sqref="I258:I277">
    <cfRule type="cellIs" dxfId="28" priority="3" operator="equal">
      <formula>0</formula>
    </cfRule>
  </conditionalFormatting>
  <conditionalFormatting sqref="I278:I297">
    <cfRule type="cellIs" dxfId="27" priority="2" operator="equal">
      <formula>0</formula>
    </cfRule>
  </conditionalFormatting>
  <conditionalFormatting sqref="I298:I317">
    <cfRule type="cellIs" dxfId="26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L747"/>
  <sheetViews>
    <sheetView rightToLeft="1" topLeftCell="A32" zoomScale="120" zoomScaleNormal="120" workbookViewId="0">
      <selection activeCell="A32" sqref="A32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7" t="s">
        <v>68</v>
      </c>
      <c r="B1" s="217" t="s">
        <v>759</v>
      </c>
      <c r="C1" s="217" t="s">
        <v>761</v>
      </c>
      <c r="D1" s="217" t="s">
        <v>765</v>
      </c>
    </row>
    <row r="2" spans="1:10" s="113" customFormat="1" ht="23.25" customHeight="1">
      <c r="A2" s="217"/>
      <c r="B2" s="217"/>
      <c r="C2" s="217"/>
      <c r="D2" s="217"/>
    </row>
    <row r="3" spans="1:10" s="113" customFormat="1">
      <c r="A3" s="130"/>
      <c r="B3" s="101"/>
      <c r="C3" s="101"/>
      <c r="D3" s="101"/>
      <c r="J3" s="113" t="s">
        <v>762</v>
      </c>
    </row>
    <row r="4" spans="1:10" s="113" customFormat="1">
      <c r="A4" s="103"/>
      <c r="B4" s="103"/>
      <c r="C4" s="103"/>
      <c r="D4" s="103"/>
      <c r="J4" s="113" t="s">
        <v>763</v>
      </c>
    </row>
    <row r="5" spans="1:10" s="113" customFormat="1">
      <c r="A5" s="103"/>
      <c r="B5" s="103"/>
      <c r="C5" s="103"/>
      <c r="D5" s="103"/>
      <c r="J5" s="113" t="s">
        <v>764</v>
      </c>
    </row>
    <row r="6" spans="1:10" s="113" customFormat="1">
      <c r="A6" s="104"/>
      <c r="B6" s="104"/>
      <c r="C6" s="104"/>
      <c r="D6" s="104"/>
      <c r="J6" s="113" t="s">
        <v>753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1"/>
      <c r="B50" s="96"/>
      <c r="C50" s="96"/>
      <c r="D50" s="96"/>
    </row>
    <row r="51" spans="1:4" s="113" customFormat="1">
      <c r="A51" s="131"/>
      <c r="B51" s="96"/>
      <c r="C51" s="96"/>
      <c r="D51" s="96"/>
    </row>
    <row r="52" spans="1:4" s="113" customFormat="1">
      <c r="A52" s="131"/>
      <c r="B52" s="96"/>
      <c r="C52" s="96"/>
      <c r="D52" s="96"/>
    </row>
    <row r="53" spans="1:4" s="113" customFormat="1">
      <c r="A53" s="131"/>
      <c r="B53" s="96"/>
      <c r="C53" s="96"/>
      <c r="D53" s="96"/>
    </row>
    <row r="54" spans="1:4" s="113" customFormat="1">
      <c r="A54" s="131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5"/>
      <c r="B318" s="115"/>
      <c r="C318" s="115"/>
      <c r="D318" s="115"/>
    </row>
    <row r="319" spans="1:4" s="113" customFormat="1">
      <c r="A319" s="115"/>
      <c r="B319" s="115"/>
      <c r="C319" s="115"/>
      <c r="D319" s="115"/>
    </row>
    <row r="320" spans="1:4" s="113" customFormat="1">
      <c r="A320" s="115"/>
      <c r="B320" s="115"/>
      <c r="C320" s="115"/>
      <c r="D320" s="115"/>
    </row>
    <row r="321" spans="1:4" s="113" customFormat="1">
      <c r="A321" s="115"/>
      <c r="B321" s="115"/>
      <c r="C321" s="115"/>
      <c r="D321" s="115"/>
    </row>
    <row r="322" spans="1:4" s="113" customFormat="1">
      <c r="A322" s="115"/>
      <c r="B322" s="115"/>
      <c r="C322" s="115"/>
      <c r="D322" s="115"/>
    </row>
    <row r="323" spans="1:4" s="113" customFormat="1">
      <c r="A323" s="115"/>
      <c r="B323" s="115"/>
      <c r="C323" s="115"/>
      <c r="D323" s="115"/>
    </row>
    <row r="324" spans="1:4" s="113" customFormat="1">
      <c r="A324" s="115"/>
      <c r="B324" s="115"/>
      <c r="C324" s="115"/>
      <c r="D324" s="115"/>
    </row>
    <row r="325" spans="1:4" s="113" customFormat="1">
      <c r="A325" s="115"/>
      <c r="B325" s="115"/>
      <c r="C325" s="115"/>
      <c r="D325" s="115"/>
    </row>
    <row r="326" spans="1:4" s="113" customFormat="1">
      <c r="A326" s="115"/>
      <c r="B326" s="115"/>
      <c r="C326" s="115"/>
      <c r="D326" s="115"/>
    </row>
    <row r="327" spans="1:4" s="113" customFormat="1">
      <c r="A327" s="115"/>
      <c r="B327" s="115"/>
      <c r="C327" s="115"/>
      <c r="D327" s="115"/>
    </row>
    <row r="328" spans="1:4" s="113" customFormat="1">
      <c r="A328" s="115"/>
      <c r="B328" s="115"/>
      <c r="C328" s="115"/>
      <c r="D328" s="115"/>
    </row>
    <row r="329" spans="1:4" s="113" customFormat="1">
      <c r="A329" s="115"/>
      <c r="B329" s="115"/>
      <c r="C329" s="115"/>
      <c r="D329" s="115"/>
    </row>
    <row r="330" spans="1:4" s="113" customFormat="1">
      <c r="A330" s="115"/>
      <c r="B330" s="115"/>
      <c r="C330" s="115"/>
      <c r="D330" s="115"/>
    </row>
    <row r="331" spans="1:4" s="113" customFormat="1">
      <c r="A331" s="115"/>
      <c r="B331" s="115"/>
      <c r="C331" s="115"/>
      <c r="D331" s="115"/>
    </row>
    <row r="332" spans="1:4" s="113" customFormat="1">
      <c r="A332" s="115"/>
      <c r="B332" s="115"/>
      <c r="C332" s="115"/>
      <c r="D332" s="115"/>
    </row>
    <row r="333" spans="1:4" s="113" customFormat="1">
      <c r="A333" s="115"/>
      <c r="B333" s="115"/>
      <c r="C333" s="115"/>
      <c r="D333" s="115"/>
    </row>
    <row r="334" spans="1:4" s="113" customFormat="1">
      <c r="A334" s="115"/>
      <c r="B334" s="115"/>
      <c r="C334" s="115"/>
      <c r="D334" s="115"/>
    </row>
    <row r="335" spans="1:4" s="113" customFormat="1">
      <c r="A335" s="115"/>
      <c r="B335" s="115"/>
      <c r="C335" s="115"/>
      <c r="D335" s="115"/>
    </row>
    <row r="336" spans="1:4" s="113" customFormat="1">
      <c r="A336" s="115"/>
      <c r="B336" s="115"/>
      <c r="C336" s="115"/>
      <c r="D336" s="115"/>
    </row>
    <row r="337" spans="1:4" s="113" customFormat="1">
      <c r="A337" s="115"/>
      <c r="B337" s="115"/>
      <c r="C337" s="115"/>
      <c r="D337" s="115"/>
    </row>
    <row r="338" spans="1:4" s="113" customFormat="1">
      <c r="A338" s="115"/>
      <c r="B338" s="115"/>
      <c r="C338" s="115"/>
      <c r="D338" s="115"/>
    </row>
    <row r="339" spans="1:4" s="113" customFormat="1">
      <c r="A339" s="115"/>
      <c r="B339" s="115"/>
      <c r="C339" s="115"/>
      <c r="D339" s="115"/>
    </row>
    <row r="340" spans="1:4" s="113" customFormat="1">
      <c r="A340" s="115"/>
      <c r="B340" s="115"/>
      <c r="C340" s="115"/>
      <c r="D340" s="115"/>
    </row>
    <row r="341" spans="1:4" s="113" customFormat="1">
      <c r="A341" s="115"/>
      <c r="B341" s="115"/>
      <c r="C341" s="115"/>
      <c r="D341" s="115"/>
    </row>
    <row r="342" spans="1:4" s="113" customFormat="1">
      <c r="A342" s="115"/>
      <c r="B342" s="115"/>
      <c r="C342" s="115"/>
      <c r="D342" s="115"/>
    </row>
    <row r="343" spans="1:4" s="113" customFormat="1">
      <c r="A343" s="115"/>
      <c r="B343" s="115"/>
      <c r="C343" s="115"/>
      <c r="D343" s="115"/>
    </row>
    <row r="344" spans="1:4" s="113" customFormat="1">
      <c r="A344" s="115"/>
      <c r="B344" s="115"/>
      <c r="C344" s="115"/>
      <c r="D344" s="115"/>
    </row>
    <row r="345" spans="1:4" s="113" customFormat="1">
      <c r="A345" s="115"/>
      <c r="B345" s="115"/>
      <c r="C345" s="115"/>
      <c r="D345" s="115"/>
    </row>
    <row r="346" spans="1:4" s="113" customFormat="1">
      <c r="A346" s="115"/>
      <c r="B346" s="115"/>
      <c r="C346" s="115"/>
      <c r="D346" s="115"/>
    </row>
    <row r="347" spans="1:4" s="113" customFormat="1">
      <c r="A347" s="115"/>
      <c r="B347" s="115"/>
      <c r="C347" s="115"/>
      <c r="D347" s="115"/>
    </row>
    <row r="348" spans="1:4" s="113" customFormat="1">
      <c r="A348" s="115"/>
      <c r="B348" s="115"/>
      <c r="C348" s="115"/>
      <c r="D348" s="115"/>
    </row>
    <row r="349" spans="1:4" s="113" customFormat="1">
      <c r="A349" s="115"/>
      <c r="B349" s="115"/>
      <c r="C349" s="115"/>
      <c r="D349" s="115"/>
    </row>
    <row r="350" spans="1:4" s="113" customFormat="1">
      <c r="A350" s="115"/>
      <c r="B350" s="115"/>
      <c r="C350" s="115"/>
      <c r="D350" s="115"/>
    </row>
    <row r="351" spans="1:4" s="113" customFormat="1">
      <c r="A351" s="115"/>
      <c r="B351" s="115"/>
      <c r="C351" s="115"/>
      <c r="D351" s="115"/>
    </row>
    <row r="352" spans="1:4" s="113" customFormat="1">
      <c r="A352" s="115"/>
      <c r="B352" s="115"/>
      <c r="C352" s="115"/>
      <c r="D352" s="115"/>
    </row>
    <row r="353" spans="1:4" s="113" customFormat="1">
      <c r="A353" s="115"/>
      <c r="B353" s="115"/>
      <c r="C353" s="115"/>
      <c r="D353" s="115"/>
    </row>
    <row r="354" spans="1:4" s="113" customFormat="1">
      <c r="A354" s="115"/>
      <c r="B354" s="115"/>
      <c r="C354" s="115"/>
      <c r="D354" s="115"/>
    </row>
    <row r="355" spans="1:4" s="113" customFormat="1">
      <c r="A355" s="115"/>
      <c r="B355" s="115"/>
      <c r="C355" s="115"/>
      <c r="D355" s="115"/>
    </row>
    <row r="356" spans="1:4" s="113" customFormat="1">
      <c r="A356" s="115"/>
      <c r="B356" s="115"/>
      <c r="C356" s="115"/>
      <c r="D356" s="115"/>
    </row>
    <row r="357" spans="1:4" s="113" customFormat="1">
      <c r="A357" s="115"/>
      <c r="B357" s="115"/>
      <c r="C357" s="115"/>
      <c r="D357" s="115"/>
    </row>
    <row r="358" spans="1:4" s="113" customFormat="1">
      <c r="A358" s="115"/>
      <c r="B358" s="115"/>
      <c r="C358" s="115"/>
      <c r="D358" s="115"/>
    </row>
    <row r="359" spans="1:4" s="113" customFormat="1">
      <c r="A359" s="115"/>
      <c r="B359" s="115"/>
      <c r="C359" s="115"/>
      <c r="D359" s="115"/>
    </row>
    <row r="360" spans="1:4" s="113" customFormat="1">
      <c r="A360" s="115"/>
      <c r="B360" s="115"/>
      <c r="C360" s="115"/>
      <c r="D360" s="115"/>
    </row>
    <row r="361" spans="1:4" s="113" customFormat="1">
      <c r="A361" s="115"/>
      <c r="B361" s="115"/>
      <c r="C361" s="115"/>
      <c r="D361" s="115"/>
    </row>
    <row r="362" spans="1:4" s="113" customFormat="1">
      <c r="A362" s="115"/>
      <c r="B362" s="115"/>
      <c r="C362" s="115"/>
      <c r="D362" s="115"/>
    </row>
    <row r="363" spans="1:4" s="113" customFormat="1">
      <c r="A363" s="115"/>
      <c r="B363" s="115"/>
      <c r="C363" s="115"/>
      <c r="D363" s="115"/>
    </row>
    <row r="364" spans="1:4" s="113" customFormat="1">
      <c r="A364" s="115"/>
      <c r="B364" s="115"/>
      <c r="C364" s="115"/>
      <c r="D364" s="115"/>
    </row>
    <row r="365" spans="1:4" s="113" customFormat="1">
      <c r="A365" s="115"/>
      <c r="B365" s="115"/>
      <c r="C365" s="115"/>
      <c r="D365" s="115"/>
    </row>
    <row r="366" spans="1:4" s="113" customFormat="1">
      <c r="A366" s="115"/>
      <c r="B366" s="115"/>
      <c r="C366" s="115"/>
      <c r="D366" s="115"/>
    </row>
    <row r="367" spans="1:4" s="113" customFormat="1">
      <c r="A367" s="115"/>
      <c r="B367" s="115"/>
      <c r="C367" s="115"/>
      <c r="D367" s="115"/>
    </row>
    <row r="368" spans="1:4" s="113" customFormat="1">
      <c r="A368" s="115"/>
      <c r="B368" s="115"/>
      <c r="C368" s="115"/>
      <c r="D368" s="115"/>
    </row>
    <row r="369" spans="1:4" s="113" customFormat="1">
      <c r="A369" s="115"/>
      <c r="B369" s="115"/>
      <c r="C369" s="115"/>
      <c r="D369" s="115"/>
    </row>
    <row r="370" spans="1:4" s="113" customFormat="1">
      <c r="A370" s="115"/>
      <c r="B370" s="115"/>
      <c r="C370" s="115"/>
      <c r="D370" s="115"/>
    </row>
    <row r="371" spans="1:4" s="113" customFormat="1">
      <c r="A371" s="115"/>
      <c r="B371" s="115"/>
      <c r="C371" s="115"/>
      <c r="D371" s="115"/>
    </row>
    <row r="372" spans="1:4" s="113" customFormat="1">
      <c r="A372" s="115"/>
      <c r="B372" s="115"/>
      <c r="C372" s="115"/>
      <c r="D372" s="115"/>
    </row>
    <row r="373" spans="1:4" s="113" customFormat="1">
      <c r="A373" s="115"/>
      <c r="B373" s="115"/>
      <c r="C373" s="115"/>
      <c r="D373" s="115"/>
    </row>
    <row r="374" spans="1:4" s="113" customFormat="1">
      <c r="A374" s="115"/>
      <c r="B374" s="115"/>
      <c r="C374" s="115"/>
      <c r="D374" s="115"/>
    </row>
    <row r="375" spans="1:4" s="113" customFormat="1">
      <c r="A375" s="115"/>
      <c r="B375" s="115"/>
      <c r="C375" s="115"/>
      <c r="D375" s="115"/>
    </row>
    <row r="376" spans="1:4" s="113" customFormat="1">
      <c r="A376" s="115"/>
      <c r="B376" s="115"/>
      <c r="C376" s="115"/>
      <c r="D376" s="115"/>
    </row>
    <row r="377" spans="1:4" s="113" customFormat="1">
      <c r="A377" s="115"/>
      <c r="B377" s="115"/>
      <c r="C377" s="115"/>
      <c r="D377" s="115"/>
    </row>
    <row r="378" spans="1:4" s="113" customFormat="1">
      <c r="A378" s="115"/>
      <c r="B378" s="115"/>
      <c r="C378" s="115"/>
      <c r="D378" s="115"/>
    </row>
    <row r="379" spans="1:4" s="113" customFormat="1">
      <c r="A379" s="115"/>
      <c r="B379" s="115"/>
      <c r="C379" s="115"/>
      <c r="D379" s="115"/>
    </row>
    <row r="380" spans="1:4" s="113" customFormat="1">
      <c r="A380" s="115"/>
      <c r="B380" s="115"/>
      <c r="C380" s="115"/>
      <c r="D380" s="115"/>
    </row>
    <row r="381" spans="1:4" s="113" customFormat="1">
      <c r="A381" s="115"/>
      <c r="B381" s="115"/>
      <c r="C381" s="115"/>
      <c r="D381" s="115"/>
    </row>
    <row r="382" spans="1:4" s="113" customFormat="1">
      <c r="A382" s="115"/>
      <c r="B382" s="115"/>
      <c r="C382" s="115"/>
      <c r="D382" s="115"/>
    </row>
    <row r="383" spans="1:4" s="113" customFormat="1">
      <c r="A383" s="115"/>
      <c r="B383" s="115"/>
      <c r="C383" s="115"/>
      <c r="D383" s="115"/>
    </row>
    <row r="384" spans="1:4" s="113" customFormat="1">
      <c r="A384" s="115"/>
      <c r="B384" s="115"/>
      <c r="C384" s="115"/>
      <c r="D384" s="115"/>
    </row>
    <row r="385" spans="1:4" s="113" customFormat="1">
      <c r="A385" s="115"/>
      <c r="B385" s="115"/>
      <c r="C385" s="115"/>
      <c r="D385" s="115"/>
    </row>
    <row r="386" spans="1:4" s="113" customFormat="1">
      <c r="A386" s="115"/>
      <c r="B386" s="115"/>
      <c r="C386" s="115"/>
      <c r="D386" s="115"/>
    </row>
    <row r="387" spans="1:4" s="113" customFormat="1">
      <c r="A387" s="115"/>
      <c r="B387" s="115"/>
      <c r="C387" s="115"/>
      <c r="D387" s="115"/>
    </row>
    <row r="388" spans="1:4" s="113" customFormat="1">
      <c r="A388" s="115"/>
      <c r="B388" s="115"/>
      <c r="C388" s="115"/>
      <c r="D388" s="115"/>
    </row>
    <row r="389" spans="1:4" s="113" customFormat="1">
      <c r="A389" s="115"/>
      <c r="B389" s="115"/>
      <c r="C389" s="115"/>
      <c r="D389" s="115"/>
    </row>
    <row r="390" spans="1:4" s="113" customFormat="1">
      <c r="A390" s="115"/>
      <c r="B390" s="115"/>
      <c r="C390" s="115"/>
      <c r="D390" s="115"/>
    </row>
    <row r="391" spans="1:4" s="113" customFormat="1">
      <c r="A391" s="115"/>
      <c r="B391" s="115"/>
      <c r="C391" s="115"/>
      <c r="D391" s="115"/>
    </row>
    <row r="392" spans="1:4" s="113" customFormat="1">
      <c r="A392" s="115"/>
      <c r="B392" s="115"/>
      <c r="C392" s="115"/>
      <c r="D392" s="115"/>
    </row>
    <row r="393" spans="1:4" s="113" customFormat="1">
      <c r="A393" s="115"/>
      <c r="B393" s="115"/>
      <c r="C393" s="115"/>
      <c r="D393" s="115"/>
    </row>
    <row r="394" spans="1:4" s="113" customFormat="1">
      <c r="A394" s="115"/>
      <c r="B394" s="115"/>
      <c r="C394" s="115"/>
      <c r="D394" s="115"/>
    </row>
    <row r="395" spans="1:4" s="113" customFormat="1">
      <c r="A395" s="115"/>
      <c r="B395" s="115"/>
      <c r="C395" s="115"/>
      <c r="D395" s="115"/>
    </row>
    <row r="396" spans="1:4" s="113" customFormat="1">
      <c r="A396" s="115"/>
      <c r="B396" s="115"/>
      <c r="C396" s="115"/>
      <c r="D396" s="115"/>
    </row>
    <row r="397" spans="1:4" s="113" customFormat="1">
      <c r="A397" s="115"/>
      <c r="B397" s="115"/>
      <c r="C397" s="115"/>
      <c r="D397" s="115"/>
    </row>
    <row r="398" spans="1:4" s="113" customFormat="1">
      <c r="A398" s="115"/>
      <c r="B398" s="115"/>
      <c r="C398" s="115"/>
      <c r="D398" s="115"/>
    </row>
    <row r="399" spans="1:4" s="113" customFormat="1">
      <c r="A399" s="115"/>
      <c r="B399" s="115"/>
      <c r="C399" s="115"/>
      <c r="D399" s="115"/>
    </row>
    <row r="400" spans="1:4" s="113" customFormat="1">
      <c r="A400" s="115"/>
      <c r="B400" s="115"/>
      <c r="C400" s="115"/>
      <c r="D400" s="115"/>
    </row>
    <row r="401" spans="1:4" s="113" customFormat="1">
      <c r="A401" s="115"/>
      <c r="B401" s="115"/>
      <c r="C401" s="115"/>
      <c r="D401" s="115"/>
    </row>
    <row r="402" spans="1:4" s="113" customFormat="1">
      <c r="A402" s="115"/>
      <c r="B402" s="115"/>
      <c r="C402" s="115"/>
      <c r="D402" s="115"/>
    </row>
    <row r="403" spans="1:4" s="113" customFormat="1">
      <c r="A403" s="115"/>
      <c r="B403" s="115"/>
      <c r="C403" s="115"/>
      <c r="D403" s="115"/>
    </row>
    <row r="404" spans="1:4" s="113" customFormat="1">
      <c r="A404" s="115"/>
      <c r="B404" s="115"/>
      <c r="C404" s="115"/>
      <c r="D404" s="115"/>
    </row>
    <row r="405" spans="1:4" s="113" customFormat="1">
      <c r="A405" s="115"/>
      <c r="B405" s="115"/>
      <c r="C405" s="115"/>
      <c r="D405" s="115"/>
    </row>
    <row r="406" spans="1:4" s="113" customFormat="1">
      <c r="A406" s="115"/>
      <c r="B406" s="115"/>
      <c r="C406" s="115"/>
      <c r="D406" s="115"/>
    </row>
    <row r="407" spans="1:4" s="113" customFormat="1">
      <c r="A407" s="115"/>
      <c r="B407" s="115"/>
      <c r="C407" s="115"/>
      <c r="D407" s="115"/>
    </row>
    <row r="408" spans="1:4" s="113" customFormat="1">
      <c r="A408" s="115"/>
      <c r="B408" s="115"/>
      <c r="C408" s="115"/>
      <c r="D408" s="115"/>
    </row>
    <row r="409" spans="1:4" s="113" customFormat="1">
      <c r="A409" s="115"/>
      <c r="B409" s="115"/>
      <c r="C409" s="115"/>
      <c r="D409" s="115"/>
    </row>
    <row r="410" spans="1:4" s="113" customFormat="1">
      <c r="A410" s="115"/>
      <c r="B410" s="115"/>
      <c r="C410" s="115"/>
      <c r="D410" s="115"/>
    </row>
    <row r="411" spans="1:4" s="113" customFormat="1">
      <c r="A411" s="115"/>
      <c r="B411" s="115"/>
      <c r="C411" s="115"/>
      <c r="D411" s="115"/>
    </row>
    <row r="412" spans="1:4" s="113" customFormat="1">
      <c r="A412" s="115"/>
      <c r="B412" s="115"/>
      <c r="C412" s="115"/>
      <c r="D412" s="115"/>
    </row>
    <row r="413" spans="1:4" s="113" customFormat="1">
      <c r="A413" s="115"/>
      <c r="B413" s="115"/>
      <c r="C413" s="115"/>
      <c r="D413" s="115"/>
    </row>
    <row r="414" spans="1:4" s="113" customFormat="1">
      <c r="A414" s="115"/>
      <c r="B414" s="115"/>
      <c r="C414" s="115"/>
      <c r="D414" s="115"/>
    </row>
    <row r="415" spans="1:4" s="113" customFormat="1">
      <c r="A415" s="115"/>
      <c r="B415" s="115"/>
      <c r="C415" s="115"/>
      <c r="D415" s="115"/>
    </row>
    <row r="416" spans="1:4" s="113" customFormat="1">
      <c r="A416" s="115"/>
      <c r="B416" s="115"/>
      <c r="C416" s="115"/>
      <c r="D416" s="115"/>
    </row>
    <row r="417" spans="1:4" s="113" customFormat="1">
      <c r="A417" s="115"/>
      <c r="B417" s="115"/>
      <c r="C417" s="115"/>
      <c r="D417" s="115"/>
    </row>
    <row r="418" spans="1:4" s="113" customFormat="1">
      <c r="A418" s="115"/>
      <c r="B418" s="115"/>
      <c r="C418" s="115"/>
      <c r="D418" s="115"/>
    </row>
    <row r="419" spans="1:4" s="113" customFormat="1">
      <c r="A419" s="115"/>
      <c r="B419" s="115"/>
      <c r="C419" s="115"/>
      <c r="D419" s="115"/>
    </row>
    <row r="420" spans="1:4" s="113" customFormat="1">
      <c r="A420" s="115"/>
      <c r="B420" s="115"/>
      <c r="C420" s="115"/>
      <c r="D420" s="115"/>
    </row>
    <row r="421" spans="1:4" s="113" customFormat="1">
      <c r="A421" s="115"/>
      <c r="B421" s="115"/>
      <c r="C421" s="115"/>
      <c r="D421" s="115"/>
    </row>
    <row r="422" spans="1:4" s="113" customFormat="1">
      <c r="A422" s="115"/>
      <c r="B422" s="115"/>
      <c r="C422" s="115"/>
      <c r="D422" s="115"/>
    </row>
    <row r="423" spans="1:4" s="113" customFormat="1">
      <c r="A423" s="115"/>
      <c r="B423" s="115"/>
      <c r="C423" s="115"/>
      <c r="D423" s="115"/>
    </row>
    <row r="424" spans="1:4" s="113" customFormat="1">
      <c r="A424" s="115"/>
      <c r="B424" s="115"/>
      <c r="C424" s="115"/>
      <c r="D424" s="115"/>
    </row>
    <row r="425" spans="1:4" s="113" customFormat="1">
      <c r="A425" s="115"/>
      <c r="B425" s="115"/>
      <c r="C425" s="115"/>
      <c r="D425" s="115"/>
    </row>
    <row r="426" spans="1:4" s="113" customFormat="1">
      <c r="A426" s="115"/>
      <c r="B426" s="115"/>
      <c r="C426" s="115"/>
      <c r="D426" s="115"/>
    </row>
    <row r="427" spans="1:4" s="113" customFormat="1">
      <c r="A427" s="115"/>
      <c r="B427" s="115"/>
      <c r="C427" s="115"/>
      <c r="D427" s="115"/>
    </row>
    <row r="428" spans="1:4" s="113" customFormat="1">
      <c r="A428" s="115"/>
      <c r="B428" s="115"/>
      <c r="C428" s="115"/>
      <c r="D428" s="115"/>
    </row>
    <row r="429" spans="1:4" s="113" customFormat="1">
      <c r="A429" s="115"/>
      <c r="B429" s="115"/>
      <c r="C429" s="115"/>
      <c r="D429" s="115"/>
    </row>
    <row r="430" spans="1:4" s="113" customFormat="1">
      <c r="A430" s="115"/>
      <c r="B430" s="115"/>
      <c r="C430" s="115"/>
      <c r="D430" s="115"/>
    </row>
    <row r="431" spans="1:4" s="113" customFormat="1">
      <c r="A431" s="115"/>
      <c r="B431" s="115"/>
      <c r="C431" s="115"/>
      <c r="D431" s="115"/>
    </row>
    <row r="432" spans="1:4" s="113" customFormat="1">
      <c r="A432" s="115"/>
      <c r="B432" s="115"/>
      <c r="C432" s="115"/>
      <c r="D432" s="115"/>
    </row>
    <row r="433" spans="1:4" s="113" customFormat="1">
      <c r="A433" s="115"/>
      <c r="B433" s="115"/>
      <c r="C433" s="115"/>
      <c r="D433" s="115"/>
    </row>
    <row r="434" spans="1:4" s="113" customFormat="1">
      <c r="A434" s="115"/>
      <c r="B434" s="115"/>
      <c r="C434" s="115"/>
      <c r="D434" s="115"/>
    </row>
    <row r="435" spans="1:4" s="113" customFormat="1">
      <c r="A435" s="115"/>
      <c r="B435" s="115"/>
      <c r="C435" s="115"/>
      <c r="D435" s="115"/>
    </row>
    <row r="436" spans="1:4" s="113" customFormat="1">
      <c r="A436" s="115"/>
      <c r="B436" s="115"/>
      <c r="C436" s="115"/>
      <c r="D436" s="115"/>
    </row>
    <row r="437" spans="1:4" s="113" customFormat="1">
      <c r="A437" s="115"/>
      <c r="B437" s="115"/>
      <c r="C437" s="115"/>
      <c r="D437" s="115"/>
    </row>
    <row r="438" spans="1:4" s="113" customFormat="1">
      <c r="A438" s="115"/>
      <c r="B438" s="115"/>
      <c r="C438" s="115"/>
      <c r="D438" s="115"/>
    </row>
    <row r="439" spans="1:4" s="113" customFormat="1">
      <c r="A439" s="115"/>
      <c r="B439" s="115"/>
      <c r="C439" s="115"/>
      <c r="D439" s="115"/>
    </row>
    <row r="440" spans="1:4" s="113" customFormat="1">
      <c r="A440" s="115"/>
      <c r="B440" s="115"/>
      <c r="C440" s="115"/>
      <c r="D440" s="115"/>
    </row>
    <row r="441" spans="1:4" s="113" customFormat="1">
      <c r="A441" s="115"/>
      <c r="B441" s="115"/>
      <c r="C441" s="115"/>
      <c r="D441" s="115"/>
    </row>
    <row r="442" spans="1:4" s="113" customFormat="1">
      <c r="A442" s="115"/>
      <c r="B442" s="115"/>
      <c r="C442" s="115"/>
      <c r="D442" s="115"/>
    </row>
    <row r="443" spans="1:4" s="113" customFormat="1">
      <c r="A443" s="115"/>
      <c r="B443" s="115"/>
      <c r="C443" s="115"/>
      <c r="D443" s="115"/>
    </row>
    <row r="444" spans="1:4" s="113" customFormat="1">
      <c r="A444" s="115"/>
      <c r="B444" s="115"/>
      <c r="C444" s="115"/>
      <c r="D444" s="115"/>
    </row>
    <row r="445" spans="1:4" s="113" customFormat="1">
      <c r="A445" s="115"/>
      <c r="B445" s="115"/>
      <c r="C445" s="115"/>
      <c r="D445" s="115"/>
    </row>
    <row r="446" spans="1:4" s="113" customFormat="1">
      <c r="A446" s="115"/>
      <c r="B446" s="115"/>
      <c r="C446" s="115"/>
      <c r="D446" s="115"/>
    </row>
    <row r="447" spans="1:4" s="113" customFormat="1">
      <c r="A447" s="115"/>
      <c r="B447" s="115"/>
      <c r="C447" s="115"/>
      <c r="D447" s="115"/>
    </row>
    <row r="448" spans="1:4" s="113" customFormat="1">
      <c r="A448" s="115"/>
      <c r="B448" s="115"/>
      <c r="C448" s="115"/>
      <c r="D448" s="115"/>
    </row>
    <row r="449" spans="1:4" s="113" customFormat="1">
      <c r="A449" s="115"/>
      <c r="B449" s="115"/>
      <c r="C449" s="115"/>
      <c r="D449" s="115"/>
    </row>
    <row r="450" spans="1:4" s="113" customFormat="1">
      <c r="A450" s="115"/>
      <c r="B450" s="115"/>
      <c r="C450" s="115"/>
      <c r="D450" s="115"/>
    </row>
    <row r="451" spans="1:4" s="113" customFormat="1">
      <c r="A451" s="115"/>
      <c r="B451" s="115"/>
      <c r="C451" s="115"/>
      <c r="D451" s="115"/>
    </row>
    <row r="452" spans="1:4" s="113" customFormat="1">
      <c r="A452" s="115"/>
      <c r="B452" s="115"/>
      <c r="C452" s="115"/>
      <c r="D452" s="115"/>
    </row>
    <row r="453" spans="1:4" s="113" customFormat="1">
      <c r="A453" s="115"/>
      <c r="B453" s="115"/>
      <c r="C453" s="115"/>
      <c r="D453" s="115"/>
    </row>
    <row r="454" spans="1:4" s="113" customFormat="1">
      <c r="A454" s="115"/>
      <c r="B454" s="115"/>
      <c r="C454" s="115"/>
      <c r="D454" s="115"/>
    </row>
    <row r="455" spans="1:4" s="113" customFormat="1">
      <c r="A455" s="115"/>
      <c r="B455" s="115"/>
      <c r="C455" s="115"/>
      <c r="D455" s="115"/>
    </row>
    <row r="456" spans="1:4" s="113" customFormat="1">
      <c r="A456" s="115"/>
      <c r="B456" s="115"/>
      <c r="C456" s="115"/>
      <c r="D456" s="115"/>
    </row>
    <row r="457" spans="1:4" s="113" customFormat="1">
      <c r="A457" s="115"/>
      <c r="B457" s="115"/>
      <c r="C457" s="115"/>
      <c r="D457" s="115"/>
    </row>
    <row r="458" spans="1:4" s="113" customFormat="1">
      <c r="A458" s="115"/>
      <c r="B458" s="115"/>
      <c r="C458" s="115"/>
      <c r="D458" s="115"/>
    </row>
    <row r="459" spans="1:4" s="113" customFormat="1">
      <c r="A459" s="115"/>
      <c r="B459" s="115"/>
      <c r="C459" s="115"/>
      <c r="D459" s="115"/>
    </row>
    <row r="460" spans="1:4" s="113" customFormat="1">
      <c r="A460" s="115"/>
      <c r="B460" s="115"/>
      <c r="C460" s="115"/>
      <c r="D460" s="115"/>
    </row>
    <row r="461" spans="1:4" s="113" customFormat="1">
      <c r="A461" s="115"/>
      <c r="B461" s="115"/>
      <c r="C461" s="115"/>
      <c r="D461" s="115"/>
    </row>
    <row r="462" spans="1:4" s="113" customFormat="1">
      <c r="A462" s="115"/>
      <c r="B462" s="115"/>
      <c r="C462" s="115"/>
      <c r="D462" s="115"/>
    </row>
    <row r="463" spans="1:4" s="113" customFormat="1">
      <c r="A463" s="115"/>
      <c r="B463" s="115"/>
      <c r="C463" s="115"/>
      <c r="D463" s="115"/>
    </row>
    <row r="464" spans="1:4" s="113" customFormat="1">
      <c r="A464" s="115"/>
      <c r="B464" s="115"/>
      <c r="C464" s="115"/>
      <c r="D464" s="115"/>
    </row>
    <row r="465" spans="1:4" s="113" customFormat="1">
      <c r="A465" s="115"/>
      <c r="B465" s="115"/>
      <c r="C465" s="115"/>
      <c r="D465" s="115"/>
    </row>
    <row r="466" spans="1:4" s="113" customFormat="1">
      <c r="A466" s="115"/>
      <c r="B466" s="115"/>
      <c r="C466" s="115"/>
      <c r="D466" s="115"/>
    </row>
    <row r="467" spans="1:4" s="113" customFormat="1">
      <c r="A467" s="115"/>
      <c r="B467" s="115"/>
      <c r="C467" s="115"/>
      <c r="D467" s="115"/>
    </row>
    <row r="468" spans="1:4" s="113" customFormat="1">
      <c r="A468" s="115"/>
      <c r="B468" s="115"/>
      <c r="C468" s="115"/>
      <c r="D468" s="115"/>
    </row>
    <row r="469" spans="1:4" s="113" customFormat="1">
      <c r="A469" s="115"/>
      <c r="B469" s="115"/>
      <c r="C469" s="115"/>
      <c r="D469" s="115"/>
    </row>
    <row r="470" spans="1:4" s="113" customFormat="1">
      <c r="A470" s="115"/>
      <c r="B470" s="115"/>
      <c r="C470" s="115"/>
      <c r="D470" s="115"/>
    </row>
    <row r="471" spans="1:4" s="113" customFormat="1">
      <c r="A471" s="115"/>
      <c r="B471" s="115"/>
      <c r="C471" s="115"/>
      <c r="D471" s="115"/>
    </row>
    <row r="472" spans="1:4" s="113" customFormat="1">
      <c r="A472" s="115"/>
      <c r="B472" s="115"/>
      <c r="C472" s="115"/>
      <c r="D472" s="115"/>
    </row>
    <row r="473" spans="1:4" s="113" customFormat="1">
      <c r="A473" s="115"/>
      <c r="B473" s="115"/>
      <c r="C473" s="115"/>
      <c r="D473" s="115"/>
    </row>
    <row r="474" spans="1:4" s="113" customFormat="1">
      <c r="A474" s="115"/>
      <c r="B474" s="115"/>
      <c r="C474" s="115"/>
      <c r="D474" s="115"/>
    </row>
    <row r="475" spans="1:4" s="113" customFormat="1">
      <c r="A475" s="115"/>
      <c r="B475" s="115"/>
      <c r="C475" s="115"/>
      <c r="D475" s="115"/>
    </row>
    <row r="476" spans="1:4" s="113" customFormat="1">
      <c r="A476" s="115"/>
      <c r="B476" s="115"/>
      <c r="C476" s="115"/>
      <c r="D476" s="115"/>
    </row>
    <row r="477" spans="1:4" s="113" customFormat="1">
      <c r="A477" s="115"/>
      <c r="B477" s="115"/>
      <c r="C477" s="115"/>
      <c r="D477" s="115"/>
    </row>
    <row r="478" spans="1:4" s="113" customFormat="1">
      <c r="A478" s="115"/>
      <c r="B478" s="115"/>
      <c r="C478" s="115"/>
      <c r="D478" s="115"/>
    </row>
    <row r="479" spans="1:4" s="113" customFormat="1">
      <c r="A479" s="115"/>
      <c r="B479" s="115"/>
      <c r="C479" s="115"/>
      <c r="D479" s="115"/>
    </row>
    <row r="480" spans="1:4" s="113" customFormat="1">
      <c r="A480" s="115"/>
      <c r="B480" s="115"/>
      <c r="C480" s="115"/>
      <c r="D480" s="115"/>
    </row>
    <row r="481" spans="1:4" s="113" customFormat="1">
      <c r="A481" s="115"/>
      <c r="B481" s="115"/>
      <c r="C481" s="115"/>
      <c r="D481" s="115"/>
    </row>
    <row r="482" spans="1:4" s="113" customFormat="1">
      <c r="A482" s="115"/>
      <c r="B482" s="115"/>
      <c r="C482" s="115"/>
      <c r="D482" s="115"/>
    </row>
    <row r="483" spans="1:4" s="113" customFormat="1">
      <c r="A483" s="115"/>
      <c r="B483" s="115"/>
      <c r="C483" s="115"/>
      <c r="D483" s="115"/>
    </row>
    <row r="484" spans="1:4" s="113" customFormat="1">
      <c r="A484" s="115"/>
      <c r="B484" s="115"/>
      <c r="C484" s="115"/>
      <c r="D484" s="115"/>
    </row>
    <row r="485" spans="1:4" s="113" customFormat="1">
      <c r="A485" s="115"/>
      <c r="B485" s="115"/>
      <c r="C485" s="115"/>
      <c r="D485" s="115"/>
    </row>
    <row r="486" spans="1:4" s="113" customFormat="1">
      <c r="A486" s="115"/>
      <c r="B486" s="115"/>
      <c r="C486" s="115"/>
      <c r="D486" s="115"/>
    </row>
    <row r="487" spans="1:4" s="113" customFormat="1">
      <c r="A487" s="115"/>
      <c r="B487" s="115"/>
      <c r="C487" s="115"/>
      <c r="D487" s="115"/>
    </row>
    <row r="488" spans="1:4" s="113" customFormat="1">
      <c r="A488" s="115"/>
      <c r="B488" s="115"/>
      <c r="C488" s="115"/>
      <c r="D488" s="115"/>
    </row>
    <row r="489" spans="1:4" s="113" customFormat="1">
      <c r="A489" s="115"/>
      <c r="B489" s="115"/>
      <c r="C489" s="115"/>
      <c r="D489" s="115"/>
    </row>
    <row r="490" spans="1:4" s="113" customFormat="1">
      <c r="A490" s="115"/>
      <c r="B490" s="115"/>
      <c r="C490" s="115"/>
      <c r="D490" s="115"/>
    </row>
    <row r="491" spans="1:4" s="113" customFormat="1">
      <c r="A491" s="115"/>
      <c r="B491" s="115"/>
      <c r="C491" s="115"/>
      <c r="D491" s="115"/>
    </row>
    <row r="492" spans="1:4" s="113" customFormat="1">
      <c r="A492" s="115"/>
      <c r="B492" s="115"/>
      <c r="C492" s="115"/>
      <c r="D492" s="115"/>
    </row>
    <row r="493" spans="1:4" s="113" customFormat="1">
      <c r="A493" s="115"/>
      <c r="B493" s="115"/>
      <c r="C493" s="115"/>
      <c r="D493" s="115"/>
    </row>
    <row r="494" spans="1:4" s="113" customFormat="1">
      <c r="A494" s="115"/>
      <c r="B494" s="115"/>
      <c r="C494" s="115"/>
      <c r="D494" s="115"/>
    </row>
    <row r="495" spans="1:4" s="113" customFormat="1">
      <c r="A495" s="115"/>
      <c r="B495" s="115"/>
      <c r="C495" s="115"/>
      <c r="D495" s="115"/>
    </row>
    <row r="496" spans="1:4" s="113" customFormat="1">
      <c r="A496" s="115"/>
      <c r="B496" s="115"/>
      <c r="C496" s="115"/>
      <c r="D496" s="115"/>
    </row>
    <row r="497" spans="1:4" s="113" customFormat="1">
      <c r="A497" s="115"/>
      <c r="B497" s="115"/>
      <c r="C497" s="115"/>
      <c r="D497" s="115"/>
    </row>
    <row r="498" spans="1:4" s="113" customFormat="1">
      <c r="A498" s="115"/>
      <c r="B498" s="115"/>
      <c r="C498" s="115"/>
      <c r="D498" s="115"/>
    </row>
    <row r="499" spans="1:4" s="113" customFormat="1">
      <c r="A499" s="115"/>
      <c r="B499" s="115"/>
      <c r="C499" s="115"/>
      <c r="D499" s="115"/>
    </row>
    <row r="500" spans="1:4" s="113" customFormat="1">
      <c r="A500" s="115"/>
      <c r="B500" s="115"/>
      <c r="C500" s="115"/>
      <c r="D500" s="115"/>
    </row>
    <row r="501" spans="1:4" s="113" customFormat="1">
      <c r="A501" s="115"/>
      <c r="B501" s="115"/>
      <c r="C501" s="115"/>
      <c r="D501" s="115"/>
    </row>
    <row r="502" spans="1:4" s="113" customFormat="1">
      <c r="A502" s="115"/>
      <c r="B502" s="115"/>
      <c r="C502" s="115"/>
      <c r="D502" s="115"/>
    </row>
    <row r="503" spans="1:4" s="113" customFormat="1">
      <c r="A503" s="115"/>
      <c r="B503" s="115"/>
      <c r="C503" s="115"/>
      <c r="D503" s="115"/>
    </row>
    <row r="504" spans="1:4" s="113" customFormat="1">
      <c r="A504" s="115"/>
      <c r="B504" s="115"/>
      <c r="C504" s="115"/>
      <c r="D504" s="115"/>
    </row>
    <row r="505" spans="1:4" s="113" customFormat="1">
      <c r="A505" s="115"/>
      <c r="B505" s="115"/>
      <c r="C505" s="115"/>
      <c r="D505" s="115"/>
    </row>
    <row r="506" spans="1:4" s="113" customFormat="1">
      <c r="A506" s="115"/>
      <c r="B506" s="115"/>
      <c r="C506" s="115"/>
      <c r="D506" s="115"/>
    </row>
    <row r="507" spans="1:4" s="113" customFormat="1">
      <c r="A507" s="115"/>
      <c r="B507" s="115"/>
      <c r="C507" s="115"/>
      <c r="D507" s="115"/>
    </row>
    <row r="508" spans="1:4" s="113" customFormat="1">
      <c r="A508" s="115"/>
      <c r="B508" s="115"/>
      <c r="C508" s="115"/>
      <c r="D508" s="115"/>
    </row>
    <row r="509" spans="1:4" s="113" customFormat="1">
      <c r="A509" s="115"/>
      <c r="B509" s="115"/>
      <c r="C509" s="115"/>
      <c r="D509" s="115"/>
    </row>
    <row r="510" spans="1:4" s="113" customFormat="1">
      <c r="A510" s="115"/>
      <c r="B510" s="115"/>
      <c r="C510" s="115"/>
      <c r="D510" s="115"/>
    </row>
    <row r="511" spans="1:4" s="113" customFormat="1">
      <c r="A511" s="115"/>
      <c r="B511" s="115"/>
      <c r="C511" s="115"/>
      <c r="D511" s="115"/>
    </row>
    <row r="512" spans="1:4" s="113" customFormat="1">
      <c r="A512" s="115"/>
      <c r="B512" s="115"/>
      <c r="C512" s="115"/>
      <c r="D512" s="115"/>
    </row>
    <row r="513" spans="1:4" s="113" customFormat="1">
      <c r="A513" s="115"/>
      <c r="B513" s="115"/>
      <c r="C513" s="115"/>
      <c r="D513" s="115"/>
    </row>
    <row r="514" spans="1:4" s="113" customFormat="1">
      <c r="A514" s="115"/>
      <c r="B514" s="115"/>
      <c r="C514" s="115"/>
      <c r="D514" s="115"/>
    </row>
    <row r="515" spans="1:4" s="113" customFormat="1">
      <c r="A515" s="115"/>
      <c r="B515" s="115"/>
      <c r="C515" s="115"/>
      <c r="D515" s="115"/>
    </row>
    <row r="516" spans="1:4" s="113" customFormat="1">
      <c r="A516" s="115"/>
      <c r="B516" s="115"/>
      <c r="C516" s="115"/>
      <c r="D516" s="115"/>
    </row>
    <row r="517" spans="1:4" s="113" customFormat="1">
      <c r="A517" s="115"/>
      <c r="B517" s="115"/>
      <c r="C517" s="115"/>
      <c r="D517" s="115"/>
    </row>
    <row r="518" spans="1:4" s="113" customFormat="1">
      <c r="A518" s="115"/>
      <c r="B518" s="115"/>
      <c r="C518" s="115"/>
      <c r="D518" s="115"/>
    </row>
    <row r="519" spans="1:4" s="113" customFormat="1">
      <c r="A519" s="115"/>
      <c r="B519" s="115"/>
      <c r="C519" s="115"/>
      <c r="D519" s="115"/>
    </row>
    <row r="520" spans="1:4" s="113" customFormat="1">
      <c r="A520" s="115"/>
      <c r="B520" s="115"/>
      <c r="C520" s="115"/>
      <c r="D520" s="115"/>
    </row>
    <row r="521" spans="1:4" s="113" customFormat="1">
      <c r="A521" s="115"/>
      <c r="B521" s="115"/>
      <c r="C521" s="115"/>
      <c r="D521" s="115"/>
    </row>
    <row r="522" spans="1:4" s="113" customFormat="1">
      <c r="A522" s="115"/>
      <c r="B522" s="115"/>
      <c r="C522" s="115"/>
      <c r="D522" s="115"/>
    </row>
    <row r="523" spans="1:4" s="113" customFormat="1">
      <c r="A523" s="115"/>
      <c r="B523" s="115"/>
      <c r="C523" s="115"/>
      <c r="D523" s="115"/>
    </row>
    <row r="524" spans="1:4" s="113" customFormat="1">
      <c r="A524" s="115"/>
      <c r="B524" s="115"/>
      <c r="C524" s="115"/>
      <c r="D524" s="115"/>
    </row>
    <row r="525" spans="1:4" s="113" customFormat="1">
      <c r="A525" s="115"/>
      <c r="B525" s="115"/>
      <c r="C525" s="115"/>
      <c r="D525" s="115"/>
    </row>
    <row r="526" spans="1:4" s="113" customFormat="1">
      <c r="A526" s="115"/>
      <c r="B526" s="115"/>
      <c r="C526" s="115"/>
      <c r="D526" s="115"/>
    </row>
    <row r="527" spans="1:4" s="113" customFormat="1">
      <c r="A527" s="115"/>
      <c r="B527" s="115"/>
      <c r="C527" s="115"/>
      <c r="D527" s="115"/>
    </row>
    <row r="528" spans="1:4" s="113" customFormat="1">
      <c r="A528" s="115"/>
      <c r="B528" s="115"/>
      <c r="C528" s="115"/>
      <c r="D528" s="115"/>
    </row>
    <row r="529" spans="1:4" s="113" customFormat="1">
      <c r="A529" s="115"/>
      <c r="B529" s="115"/>
      <c r="C529" s="115"/>
      <c r="D529" s="115"/>
    </row>
    <row r="530" spans="1:4" s="113" customFormat="1">
      <c r="A530" s="115"/>
      <c r="B530" s="115"/>
      <c r="C530" s="115"/>
      <c r="D530" s="115"/>
    </row>
    <row r="531" spans="1:4" s="113" customFormat="1">
      <c r="A531" s="115"/>
      <c r="B531" s="115"/>
      <c r="C531" s="115"/>
      <c r="D531" s="115"/>
    </row>
    <row r="532" spans="1:4" s="113" customFormat="1">
      <c r="A532" s="115"/>
      <c r="B532" s="115"/>
      <c r="C532" s="115"/>
      <c r="D532" s="115"/>
    </row>
    <row r="533" spans="1:4" s="113" customFormat="1">
      <c r="A533" s="115"/>
      <c r="B533" s="115"/>
      <c r="C533" s="115"/>
      <c r="D533" s="115"/>
    </row>
    <row r="534" spans="1:4" s="113" customFormat="1">
      <c r="A534" s="115"/>
      <c r="B534" s="115"/>
      <c r="C534" s="115"/>
      <c r="D534" s="115"/>
    </row>
    <row r="535" spans="1:4" s="113" customFormat="1">
      <c r="A535" s="115"/>
      <c r="B535" s="115"/>
      <c r="C535" s="115"/>
      <c r="D535" s="115"/>
    </row>
    <row r="536" spans="1:4" s="113" customFormat="1">
      <c r="A536" s="115"/>
      <c r="B536" s="115"/>
      <c r="C536" s="115"/>
      <c r="D536" s="115"/>
    </row>
    <row r="537" spans="1:4" s="113" customFormat="1">
      <c r="A537" s="115"/>
      <c r="B537" s="115"/>
      <c r="C537" s="115"/>
      <c r="D537" s="115"/>
    </row>
    <row r="538" spans="1:4" s="113" customFormat="1">
      <c r="A538" s="115"/>
      <c r="B538" s="115"/>
      <c r="C538" s="115"/>
      <c r="D538" s="115"/>
    </row>
    <row r="539" spans="1:4" s="113" customFormat="1">
      <c r="A539" s="115"/>
      <c r="B539" s="115"/>
      <c r="C539" s="115"/>
      <c r="D539" s="115"/>
    </row>
    <row r="540" spans="1:4" s="113" customFormat="1">
      <c r="A540" s="115"/>
      <c r="B540" s="115"/>
      <c r="C540" s="115"/>
      <c r="D540" s="115"/>
    </row>
    <row r="541" spans="1:4" s="113" customFormat="1">
      <c r="A541" s="115"/>
      <c r="B541" s="115"/>
      <c r="C541" s="115"/>
      <c r="D541" s="115"/>
    </row>
    <row r="542" spans="1:4" s="113" customFormat="1">
      <c r="A542" s="115"/>
      <c r="B542" s="115"/>
      <c r="C542" s="115"/>
      <c r="D542" s="115"/>
    </row>
    <row r="543" spans="1:4" s="113" customFormat="1">
      <c r="A543" s="115"/>
      <c r="B543" s="115"/>
      <c r="C543" s="115"/>
      <c r="D543" s="115"/>
    </row>
    <row r="544" spans="1:4" s="113" customFormat="1">
      <c r="A544" s="115"/>
      <c r="B544" s="115"/>
      <c r="C544" s="115"/>
      <c r="D544" s="115"/>
    </row>
    <row r="545" spans="1:4" s="113" customFormat="1">
      <c r="A545" s="115"/>
      <c r="B545" s="115"/>
      <c r="C545" s="115"/>
      <c r="D545" s="115"/>
    </row>
    <row r="546" spans="1:4" s="113" customFormat="1">
      <c r="A546" s="115"/>
      <c r="B546" s="115"/>
      <c r="C546" s="115"/>
      <c r="D546" s="115"/>
    </row>
    <row r="547" spans="1:4" s="113" customFormat="1">
      <c r="A547" s="115"/>
      <c r="B547" s="115"/>
      <c r="C547" s="115"/>
      <c r="D547" s="115"/>
    </row>
    <row r="548" spans="1:4" s="113" customFormat="1">
      <c r="A548" s="115"/>
      <c r="B548" s="115"/>
      <c r="C548" s="115"/>
      <c r="D548" s="115"/>
    </row>
    <row r="549" spans="1:4" s="113" customFormat="1">
      <c r="A549" s="115"/>
      <c r="B549" s="115"/>
      <c r="C549" s="115"/>
      <c r="D549" s="115"/>
    </row>
    <row r="550" spans="1:4" s="113" customFormat="1">
      <c r="A550" s="115"/>
      <c r="B550" s="115"/>
      <c r="C550" s="115"/>
      <c r="D550" s="115"/>
    </row>
    <row r="551" spans="1:4" s="113" customFormat="1">
      <c r="A551" s="115"/>
      <c r="B551" s="115"/>
      <c r="C551" s="115"/>
      <c r="D551" s="115"/>
    </row>
    <row r="552" spans="1:4" s="113" customFormat="1">
      <c r="A552" s="115"/>
      <c r="B552" s="115"/>
      <c r="C552" s="115"/>
      <c r="D552" s="115"/>
    </row>
    <row r="553" spans="1:4" s="113" customFormat="1">
      <c r="A553" s="115"/>
      <c r="B553" s="115"/>
      <c r="C553" s="115"/>
      <c r="D553" s="115"/>
    </row>
    <row r="554" spans="1:4" s="113" customFormat="1">
      <c r="A554" s="115"/>
      <c r="B554" s="115"/>
      <c r="C554" s="115"/>
      <c r="D554" s="115"/>
    </row>
    <row r="555" spans="1:4" s="113" customFormat="1">
      <c r="A555" s="115"/>
      <c r="B555" s="115"/>
      <c r="C555" s="115"/>
      <c r="D555" s="115"/>
    </row>
    <row r="556" spans="1:4" s="113" customFormat="1">
      <c r="A556" s="115"/>
      <c r="B556" s="115"/>
      <c r="C556" s="115"/>
      <c r="D556" s="115"/>
    </row>
    <row r="557" spans="1:4" s="113" customFormat="1">
      <c r="A557" s="115"/>
      <c r="B557" s="115"/>
      <c r="C557" s="115"/>
      <c r="D557" s="115"/>
    </row>
    <row r="558" spans="1:4" s="113" customFormat="1">
      <c r="A558" s="115"/>
      <c r="B558" s="115"/>
      <c r="C558" s="115"/>
      <c r="D558" s="115"/>
    </row>
    <row r="559" spans="1:4" s="113" customFormat="1">
      <c r="A559" s="115"/>
      <c r="B559" s="115"/>
      <c r="C559" s="115"/>
      <c r="D559" s="115"/>
    </row>
    <row r="560" spans="1:4" s="113" customFormat="1">
      <c r="A560" s="115"/>
      <c r="B560" s="115"/>
      <c r="C560" s="115"/>
      <c r="D560" s="115"/>
    </row>
    <row r="561" spans="1:4" s="113" customFormat="1">
      <c r="A561" s="115"/>
      <c r="B561" s="115"/>
      <c r="C561" s="115"/>
      <c r="D561" s="115"/>
    </row>
    <row r="562" spans="1:4" s="113" customFormat="1">
      <c r="A562" s="115"/>
      <c r="B562" s="115"/>
      <c r="C562" s="115"/>
      <c r="D562" s="115"/>
    </row>
    <row r="563" spans="1:4" s="113" customFormat="1">
      <c r="A563" s="115"/>
      <c r="B563" s="115"/>
      <c r="C563" s="115"/>
      <c r="D563" s="115"/>
    </row>
    <row r="564" spans="1:4" s="113" customFormat="1">
      <c r="A564" s="115"/>
      <c r="B564" s="115"/>
      <c r="C564" s="115"/>
      <c r="D564" s="115"/>
    </row>
    <row r="565" spans="1:4" s="113" customFormat="1">
      <c r="A565" s="115"/>
      <c r="B565" s="115"/>
      <c r="C565" s="115"/>
      <c r="D565" s="115"/>
    </row>
    <row r="566" spans="1:4" s="113" customFormat="1">
      <c r="A566" s="115"/>
      <c r="B566" s="115"/>
      <c r="C566" s="115"/>
      <c r="D566" s="115"/>
    </row>
    <row r="567" spans="1:4" s="113" customFormat="1">
      <c r="A567" s="115"/>
      <c r="B567" s="115"/>
      <c r="C567" s="115"/>
      <c r="D567" s="115"/>
    </row>
    <row r="568" spans="1:4" s="113" customFormat="1">
      <c r="A568" s="115"/>
      <c r="B568" s="115"/>
      <c r="C568" s="115"/>
      <c r="D568" s="115"/>
    </row>
    <row r="569" spans="1:4" s="113" customFormat="1">
      <c r="A569" s="115"/>
      <c r="B569" s="115"/>
      <c r="C569" s="115"/>
      <c r="D569" s="115"/>
    </row>
    <row r="570" spans="1:4" s="113" customFormat="1">
      <c r="A570" s="115"/>
      <c r="B570" s="115"/>
      <c r="C570" s="115"/>
      <c r="D570" s="115"/>
    </row>
    <row r="571" spans="1:4" s="113" customFormat="1">
      <c r="A571" s="115"/>
      <c r="B571" s="115"/>
      <c r="C571" s="115"/>
      <c r="D571" s="115"/>
    </row>
    <row r="572" spans="1:4" s="113" customFormat="1">
      <c r="A572" s="115"/>
      <c r="B572" s="115"/>
      <c r="C572" s="115"/>
      <c r="D572" s="115"/>
    </row>
    <row r="573" spans="1:4" s="113" customFormat="1">
      <c r="A573" s="115"/>
      <c r="B573" s="115"/>
      <c r="C573" s="115"/>
      <c r="D573" s="115"/>
    </row>
    <row r="574" spans="1:4" s="113" customFormat="1">
      <c r="A574" s="115"/>
      <c r="B574" s="115"/>
      <c r="C574" s="115"/>
      <c r="D574" s="115"/>
    </row>
    <row r="575" spans="1:4" s="113" customFormat="1">
      <c r="A575" s="115"/>
      <c r="B575" s="115"/>
      <c r="C575" s="115"/>
      <c r="D575" s="115"/>
    </row>
    <row r="576" spans="1:4" s="113" customFormat="1">
      <c r="A576" s="115"/>
      <c r="B576" s="115"/>
      <c r="C576" s="115"/>
      <c r="D576" s="115"/>
    </row>
    <row r="577" spans="1:4" s="113" customFormat="1">
      <c r="A577" s="115"/>
      <c r="B577" s="115"/>
      <c r="C577" s="115"/>
      <c r="D577" s="115"/>
    </row>
    <row r="578" spans="1:4" s="113" customFormat="1">
      <c r="A578" s="115"/>
      <c r="B578" s="115"/>
      <c r="C578" s="115"/>
      <c r="D578" s="115"/>
    </row>
    <row r="579" spans="1:4" s="113" customFormat="1">
      <c r="A579" s="115"/>
      <c r="B579" s="115"/>
      <c r="C579" s="115"/>
      <c r="D579" s="115"/>
    </row>
    <row r="580" spans="1:4" s="113" customFormat="1">
      <c r="A580" s="115"/>
      <c r="B580" s="115"/>
      <c r="C580" s="115"/>
      <c r="D580" s="115"/>
    </row>
    <row r="581" spans="1:4" s="113" customFormat="1">
      <c r="A581" s="115"/>
      <c r="B581" s="115"/>
      <c r="C581" s="115"/>
      <c r="D581" s="115"/>
    </row>
    <row r="582" spans="1:4" s="113" customFormat="1">
      <c r="A582" s="115"/>
      <c r="B582" s="115"/>
      <c r="C582" s="115"/>
      <c r="D582" s="115"/>
    </row>
    <row r="583" spans="1:4" s="113" customFormat="1">
      <c r="A583" s="115"/>
      <c r="B583" s="115"/>
      <c r="C583" s="115"/>
      <c r="D583" s="115"/>
    </row>
    <row r="584" spans="1:4" s="113" customFormat="1">
      <c r="A584" s="115"/>
      <c r="B584" s="115"/>
      <c r="C584" s="115"/>
      <c r="D584" s="115"/>
    </row>
    <row r="585" spans="1:4" s="113" customFormat="1">
      <c r="A585" s="115"/>
      <c r="B585" s="115"/>
      <c r="C585" s="115"/>
      <c r="D585" s="115"/>
    </row>
    <row r="586" spans="1:4" s="113" customFormat="1">
      <c r="A586" s="115"/>
      <c r="B586" s="115"/>
      <c r="C586" s="115"/>
      <c r="D586" s="115"/>
    </row>
    <row r="587" spans="1:4" s="113" customFormat="1">
      <c r="A587" s="115"/>
      <c r="B587" s="115"/>
      <c r="C587" s="115"/>
      <c r="D587" s="115"/>
    </row>
    <row r="588" spans="1:4" s="113" customFormat="1">
      <c r="A588" s="115"/>
      <c r="B588" s="115"/>
      <c r="C588" s="115"/>
      <c r="D588" s="115"/>
    </row>
    <row r="589" spans="1:4" s="113" customFormat="1">
      <c r="A589" s="115"/>
      <c r="B589" s="115"/>
      <c r="C589" s="115"/>
      <c r="D589" s="115"/>
    </row>
    <row r="590" spans="1:4" s="113" customFormat="1">
      <c r="A590" s="115"/>
      <c r="B590" s="115"/>
      <c r="C590" s="115"/>
      <c r="D590" s="115"/>
    </row>
    <row r="591" spans="1:4" s="113" customFormat="1">
      <c r="A591" s="115"/>
      <c r="B591" s="115"/>
      <c r="C591" s="115"/>
      <c r="D591" s="115"/>
    </row>
    <row r="592" spans="1:4" s="113" customFormat="1">
      <c r="A592" s="115"/>
      <c r="B592" s="115"/>
      <c r="C592" s="115"/>
      <c r="D592" s="115"/>
    </row>
    <row r="593" spans="1:4" s="113" customFormat="1">
      <c r="A593" s="115"/>
      <c r="B593" s="115"/>
      <c r="C593" s="115"/>
      <c r="D593" s="115"/>
    </row>
    <row r="594" spans="1:4" s="113" customFormat="1">
      <c r="A594" s="115"/>
      <c r="B594" s="115"/>
      <c r="C594" s="115"/>
      <c r="D594" s="115"/>
    </row>
    <row r="595" spans="1:4" s="113" customFormat="1">
      <c r="A595" s="115"/>
      <c r="B595" s="115"/>
      <c r="C595" s="115"/>
      <c r="D595" s="115"/>
    </row>
    <row r="596" spans="1:4" s="113" customFormat="1">
      <c r="A596" s="115"/>
      <c r="B596" s="115"/>
      <c r="C596" s="115"/>
      <c r="D596" s="115"/>
    </row>
    <row r="597" spans="1:4" s="113" customFormat="1">
      <c r="A597" s="115"/>
      <c r="B597" s="115"/>
      <c r="C597" s="115"/>
      <c r="D597" s="115"/>
    </row>
    <row r="598" spans="1:4" s="113" customFormat="1">
      <c r="A598" s="115"/>
      <c r="B598" s="115"/>
      <c r="C598" s="115"/>
      <c r="D598" s="115"/>
    </row>
    <row r="599" spans="1:4" s="113" customFormat="1">
      <c r="A599" s="115"/>
      <c r="B599" s="115"/>
      <c r="C599" s="115"/>
      <c r="D599" s="115"/>
    </row>
    <row r="600" spans="1:4" s="113" customFormat="1">
      <c r="A600" s="115"/>
      <c r="B600" s="115"/>
      <c r="C600" s="115"/>
      <c r="D600" s="115"/>
    </row>
    <row r="601" spans="1:4" s="113" customFormat="1">
      <c r="A601" s="115"/>
      <c r="B601" s="115"/>
      <c r="C601" s="115"/>
      <c r="D601" s="115"/>
    </row>
    <row r="602" spans="1:4" s="113" customFormat="1">
      <c r="A602" s="115"/>
      <c r="B602" s="115"/>
      <c r="C602" s="115"/>
      <c r="D602" s="115"/>
    </row>
    <row r="603" spans="1:4" s="113" customFormat="1">
      <c r="A603" s="115"/>
      <c r="B603" s="115"/>
      <c r="C603" s="115"/>
      <c r="D603" s="115"/>
    </row>
    <row r="604" spans="1:4" s="113" customFormat="1">
      <c r="A604" s="115"/>
      <c r="B604" s="115"/>
      <c r="C604" s="115"/>
      <c r="D604" s="115"/>
    </row>
    <row r="605" spans="1:4" s="113" customFormat="1">
      <c r="A605" s="115"/>
      <c r="B605" s="115"/>
      <c r="C605" s="115"/>
      <c r="D605" s="115"/>
    </row>
    <row r="606" spans="1:4" s="113" customFormat="1">
      <c r="A606" s="115"/>
      <c r="B606" s="115"/>
      <c r="C606" s="115"/>
      <c r="D606" s="115"/>
    </row>
    <row r="607" spans="1:4" s="113" customFormat="1">
      <c r="A607" s="115"/>
      <c r="B607" s="115"/>
      <c r="C607" s="115"/>
      <c r="D607" s="115"/>
    </row>
    <row r="608" spans="1:4" s="113" customFormat="1">
      <c r="A608" s="115"/>
      <c r="B608" s="115"/>
      <c r="C608" s="115"/>
      <c r="D608" s="115"/>
    </row>
    <row r="609" spans="1:4" s="113" customFormat="1">
      <c r="A609" s="115"/>
      <c r="B609" s="115"/>
      <c r="C609" s="115"/>
      <c r="D609" s="115"/>
    </row>
    <row r="610" spans="1:4" s="113" customFormat="1">
      <c r="A610" s="115"/>
      <c r="B610" s="115"/>
      <c r="C610" s="115"/>
      <c r="D610" s="115"/>
    </row>
    <row r="611" spans="1:4" s="113" customFormat="1">
      <c r="A611" s="115"/>
      <c r="B611" s="115"/>
      <c r="C611" s="115"/>
      <c r="D611" s="115"/>
    </row>
    <row r="612" spans="1:4" s="113" customFormat="1">
      <c r="A612" s="115"/>
      <c r="B612" s="115"/>
      <c r="C612" s="115"/>
      <c r="D612" s="115"/>
    </row>
    <row r="613" spans="1:4" s="113" customFormat="1">
      <c r="A613" s="115"/>
      <c r="B613" s="115"/>
      <c r="C613" s="115"/>
      <c r="D613" s="115"/>
    </row>
    <row r="614" spans="1:4" s="113" customFormat="1">
      <c r="A614" s="115"/>
      <c r="B614" s="115"/>
      <c r="C614" s="115"/>
      <c r="D614" s="115"/>
    </row>
    <row r="615" spans="1:4" s="113" customFormat="1">
      <c r="A615" s="115"/>
      <c r="B615" s="115"/>
      <c r="C615" s="115"/>
      <c r="D615" s="115"/>
    </row>
    <row r="616" spans="1:4" s="113" customFormat="1">
      <c r="A616" s="115"/>
      <c r="B616" s="115"/>
      <c r="C616" s="115"/>
      <c r="D616" s="115"/>
    </row>
    <row r="617" spans="1:4" s="113" customFormat="1">
      <c r="A617" s="115"/>
      <c r="B617" s="115"/>
      <c r="C617" s="115"/>
      <c r="D617" s="115"/>
    </row>
    <row r="618" spans="1:4" s="113" customFormat="1">
      <c r="A618" s="115"/>
      <c r="B618" s="115"/>
      <c r="C618" s="115"/>
      <c r="D618" s="115"/>
    </row>
    <row r="619" spans="1:4" s="113" customFormat="1">
      <c r="A619" s="115"/>
      <c r="B619" s="115"/>
      <c r="C619" s="115"/>
      <c r="D619" s="115"/>
    </row>
    <row r="620" spans="1:4" s="113" customFormat="1">
      <c r="A620" s="115"/>
      <c r="B620" s="115"/>
      <c r="C620" s="115"/>
      <c r="D620" s="115"/>
    </row>
    <row r="621" spans="1:4" s="113" customFormat="1">
      <c r="A621" s="115"/>
      <c r="B621" s="115"/>
      <c r="C621" s="115"/>
      <c r="D621" s="115"/>
    </row>
    <row r="622" spans="1:4" s="113" customFormat="1">
      <c r="A622" s="115"/>
      <c r="B622" s="115"/>
      <c r="C622" s="115"/>
      <c r="D622" s="115"/>
    </row>
    <row r="623" spans="1:4" s="113" customFormat="1">
      <c r="A623" s="115"/>
      <c r="B623" s="115"/>
      <c r="C623" s="115"/>
      <c r="D623" s="115"/>
    </row>
    <row r="624" spans="1:4" s="113" customFormat="1">
      <c r="A624" s="115"/>
      <c r="B624" s="115"/>
      <c r="C624" s="115"/>
      <c r="D624" s="115"/>
    </row>
    <row r="625" spans="1:4" s="113" customFormat="1">
      <c r="A625" s="115"/>
      <c r="B625" s="115"/>
      <c r="C625" s="115"/>
      <c r="D625" s="115"/>
    </row>
    <row r="626" spans="1:4" s="113" customFormat="1">
      <c r="A626" s="115"/>
      <c r="B626" s="115"/>
      <c r="C626" s="115"/>
      <c r="D626" s="115"/>
    </row>
    <row r="627" spans="1:4" s="113" customFormat="1">
      <c r="A627" s="115"/>
      <c r="B627" s="115"/>
      <c r="C627" s="115"/>
      <c r="D627" s="115"/>
    </row>
    <row r="628" spans="1:4" s="113" customFormat="1">
      <c r="A628" s="115"/>
      <c r="B628" s="115"/>
      <c r="C628" s="115"/>
      <c r="D628" s="115"/>
    </row>
    <row r="629" spans="1:4" s="113" customFormat="1">
      <c r="A629" s="115"/>
      <c r="B629" s="115"/>
      <c r="C629" s="115"/>
      <c r="D629" s="115"/>
    </row>
    <row r="630" spans="1:4" s="113" customFormat="1">
      <c r="A630" s="115"/>
      <c r="B630" s="115"/>
      <c r="C630" s="115"/>
      <c r="D630" s="115"/>
    </row>
    <row r="631" spans="1:4" s="113" customFormat="1">
      <c r="A631" s="115"/>
      <c r="B631" s="115"/>
      <c r="C631" s="115"/>
      <c r="D631" s="115"/>
    </row>
    <row r="632" spans="1:4" s="113" customFormat="1">
      <c r="A632" s="115"/>
      <c r="B632" s="115"/>
      <c r="C632" s="115"/>
      <c r="D632" s="115"/>
    </row>
    <row r="633" spans="1:4" s="113" customFormat="1">
      <c r="A633" s="115"/>
      <c r="B633" s="115"/>
      <c r="C633" s="115"/>
      <c r="D633" s="115"/>
    </row>
    <row r="634" spans="1:4" s="113" customFormat="1">
      <c r="A634" s="115"/>
      <c r="B634" s="115"/>
      <c r="C634" s="115"/>
      <c r="D634" s="115"/>
    </row>
    <row r="635" spans="1:4" s="113" customFormat="1">
      <c r="A635" s="115"/>
      <c r="B635" s="115"/>
      <c r="C635" s="115"/>
      <c r="D635" s="115"/>
    </row>
    <row r="636" spans="1:4" s="113" customFormat="1">
      <c r="A636" s="115"/>
      <c r="B636" s="115"/>
      <c r="C636" s="115"/>
      <c r="D636" s="115"/>
    </row>
    <row r="637" spans="1:4" s="113" customFormat="1">
      <c r="A637" s="115"/>
      <c r="B637" s="115"/>
      <c r="C637" s="115"/>
      <c r="D637" s="115"/>
    </row>
    <row r="638" spans="1:4" s="113" customFormat="1">
      <c r="A638" s="115"/>
      <c r="B638" s="115"/>
      <c r="C638" s="115"/>
      <c r="D638" s="115"/>
    </row>
    <row r="639" spans="1:4" s="113" customFormat="1">
      <c r="A639" s="115"/>
      <c r="B639" s="115"/>
      <c r="C639" s="115"/>
      <c r="D639" s="115"/>
    </row>
    <row r="640" spans="1:4" s="113" customFormat="1">
      <c r="A640" s="115"/>
      <c r="B640" s="115"/>
      <c r="C640" s="115"/>
      <c r="D640" s="115"/>
    </row>
    <row r="641" spans="1:4" s="113" customFormat="1">
      <c r="A641" s="115"/>
      <c r="B641" s="115"/>
      <c r="C641" s="115"/>
      <c r="D641" s="115"/>
    </row>
    <row r="642" spans="1:4" s="113" customFormat="1">
      <c r="A642" s="115"/>
      <c r="B642" s="115"/>
      <c r="C642" s="115"/>
      <c r="D642" s="115"/>
    </row>
    <row r="643" spans="1:4" s="113" customFormat="1">
      <c r="A643" s="115"/>
      <c r="B643" s="115"/>
      <c r="C643" s="115"/>
      <c r="D643" s="115"/>
    </row>
    <row r="644" spans="1:4" s="113" customFormat="1">
      <c r="A644" s="115"/>
      <c r="B644" s="115"/>
      <c r="C644" s="115"/>
      <c r="D644" s="115"/>
    </row>
    <row r="645" spans="1:4" s="113" customFormat="1">
      <c r="A645" s="115"/>
      <c r="B645" s="115"/>
      <c r="C645" s="115"/>
      <c r="D645" s="115"/>
    </row>
    <row r="646" spans="1:4" s="113" customFormat="1">
      <c r="A646" s="115"/>
      <c r="B646" s="115"/>
      <c r="C646" s="115"/>
      <c r="D646" s="115"/>
    </row>
    <row r="647" spans="1:4" s="113" customFormat="1">
      <c r="A647" s="115"/>
      <c r="B647" s="115"/>
      <c r="C647" s="115"/>
      <c r="D647" s="115"/>
    </row>
    <row r="648" spans="1:4" s="113" customFormat="1">
      <c r="A648" s="115"/>
      <c r="B648" s="115"/>
      <c r="C648" s="115"/>
      <c r="D648" s="115"/>
    </row>
    <row r="649" spans="1:4" s="113" customFormat="1">
      <c r="A649" s="115"/>
      <c r="B649" s="115"/>
      <c r="C649" s="115"/>
      <c r="D649" s="115"/>
    </row>
    <row r="650" spans="1:4" s="113" customFormat="1">
      <c r="A650" s="115"/>
      <c r="B650" s="115"/>
      <c r="C650" s="115"/>
      <c r="D650" s="115"/>
    </row>
    <row r="651" spans="1:4" s="113" customFormat="1">
      <c r="A651" s="115"/>
      <c r="B651" s="115"/>
      <c r="C651" s="115"/>
      <c r="D651" s="115"/>
    </row>
    <row r="652" spans="1:4" s="113" customFormat="1">
      <c r="A652" s="115"/>
      <c r="B652" s="115"/>
      <c r="C652" s="115"/>
      <c r="D652" s="115"/>
    </row>
    <row r="653" spans="1:4" s="113" customFormat="1">
      <c r="A653" s="115"/>
      <c r="B653" s="115"/>
      <c r="C653" s="115"/>
      <c r="D653" s="115"/>
    </row>
    <row r="654" spans="1:4" s="113" customFormat="1">
      <c r="A654" s="115"/>
      <c r="B654" s="115"/>
      <c r="C654" s="115"/>
      <c r="D654" s="115"/>
    </row>
    <row r="655" spans="1:4" s="113" customFormat="1">
      <c r="A655" s="115"/>
      <c r="B655" s="115"/>
      <c r="C655" s="115"/>
      <c r="D655" s="115"/>
    </row>
    <row r="656" spans="1:4" s="113" customFormat="1">
      <c r="A656" s="115"/>
      <c r="B656" s="115"/>
      <c r="C656" s="115"/>
      <c r="D656" s="115"/>
    </row>
    <row r="657" spans="1:4" s="113" customFormat="1">
      <c r="A657" s="115"/>
      <c r="B657" s="115"/>
      <c r="C657" s="115"/>
      <c r="D657" s="115"/>
    </row>
    <row r="658" spans="1:4" s="113" customFormat="1">
      <c r="A658" s="115"/>
      <c r="B658" s="115"/>
      <c r="C658" s="115"/>
      <c r="D658" s="115"/>
    </row>
    <row r="659" spans="1:4" s="113" customFormat="1">
      <c r="A659" s="115"/>
      <c r="B659" s="115"/>
      <c r="C659" s="115"/>
      <c r="D659" s="115"/>
    </row>
    <row r="660" spans="1:4" s="113" customFormat="1">
      <c r="A660" s="115"/>
      <c r="B660" s="115"/>
      <c r="C660" s="115"/>
      <c r="D660" s="115"/>
    </row>
    <row r="661" spans="1:4" s="113" customFormat="1">
      <c r="A661" s="115"/>
      <c r="B661" s="115"/>
      <c r="C661" s="115"/>
      <c r="D661" s="115"/>
    </row>
    <row r="662" spans="1:4" s="113" customFormat="1">
      <c r="A662" s="115"/>
      <c r="B662" s="115"/>
      <c r="C662" s="115"/>
      <c r="D662" s="115"/>
    </row>
    <row r="663" spans="1:4" s="113" customFormat="1">
      <c r="A663" s="115"/>
      <c r="B663" s="115"/>
      <c r="C663" s="115"/>
      <c r="D663" s="115"/>
    </row>
    <row r="664" spans="1:4" s="113" customFormat="1">
      <c r="A664" s="115"/>
      <c r="B664" s="115"/>
      <c r="C664" s="115"/>
      <c r="D664" s="115"/>
    </row>
    <row r="665" spans="1:4" s="113" customFormat="1">
      <c r="A665" s="115"/>
      <c r="B665" s="115"/>
      <c r="C665" s="115"/>
      <c r="D665" s="115"/>
    </row>
    <row r="666" spans="1:4" s="113" customFormat="1">
      <c r="A666" s="115"/>
      <c r="B666" s="115"/>
      <c r="C666" s="115"/>
      <c r="D666" s="115"/>
    </row>
    <row r="667" spans="1:4" s="113" customFormat="1">
      <c r="A667" s="115"/>
      <c r="B667" s="115"/>
      <c r="C667" s="115"/>
      <c r="D667" s="115"/>
    </row>
    <row r="668" spans="1:4" s="113" customFormat="1">
      <c r="A668" s="115"/>
      <c r="B668" s="115"/>
      <c r="C668" s="115"/>
      <c r="D668" s="115"/>
    </row>
    <row r="669" spans="1:4" s="113" customFormat="1">
      <c r="A669" s="115"/>
      <c r="B669" s="115"/>
      <c r="C669" s="115"/>
      <c r="D669" s="115"/>
    </row>
    <row r="670" spans="1:4" s="113" customFormat="1">
      <c r="A670" s="115"/>
      <c r="B670" s="115"/>
      <c r="C670" s="115"/>
      <c r="D670" s="115"/>
    </row>
    <row r="671" spans="1:4" s="113" customFormat="1">
      <c r="A671" s="115"/>
      <c r="B671" s="115"/>
      <c r="C671" s="115"/>
      <c r="D671" s="115"/>
    </row>
    <row r="672" spans="1:4" s="113" customFormat="1">
      <c r="A672" s="115"/>
      <c r="B672" s="115"/>
      <c r="C672" s="115"/>
      <c r="D672" s="115"/>
    </row>
    <row r="673" spans="1:4" s="113" customFormat="1">
      <c r="A673" s="115"/>
      <c r="B673" s="115"/>
      <c r="C673" s="115"/>
      <c r="D673" s="115"/>
    </row>
    <row r="674" spans="1:4" s="113" customFormat="1">
      <c r="A674" s="115"/>
      <c r="B674" s="115"/>
      <c r="C674" s="115"/>
      <c r="D674" s="115"/>
    </row>
    <row r="675" spans="1:4" s="113" customFormat="1">
      <c r="A675" s="115"/>
      <c r="B675" s="115"/>
      <c r="C675" s="115"/>
      <c r="D675" s="115"/>
    </row>
    <row r="676" spans="1:4" s="113" customFormat="1">
      <c r="A676" s="115"/>
      <c r="B676" s="115"/>
      <c r="C676" s="115"/>
      <c r="D676" s="115"/>
    </row>
    <row r="677" spans="1:4" s="113" customFormat="1">
      <c r="A677" s="115"/>
      <c r="B677" s="115"/>
      <c r="C677" s="115"/>
      <c r="D677" s="115"/>
    </row>
    <row r="678" spans="1:4" s="113" customFormat="1">
      <c r="A678" s="115"/>
      <c r="B678" s="115"/>
      <c r="C678" s="115"/>
      <c r="D678" s="115"/>
    </row>
    <row r="679" spans="1:4" s="113" customFormat="1">
      <c r="A679" s="115"/>
      <c r="B679" s="115"/>
      <c r="C679" s="115"/>
      <c r="D679" s="115"/>
    </row>
    <row r="680" spans="1:4" s="113" customFormat="1">
      <c r="A680" s="115"/>
      <c r="B680" s="115"/>
      <c r="C680" s="115"/>
      <c r="D680" s="115"/>
    </row>
    <row r="681" spans="1:4" s="113" customFormat="1">
      <c r="A681" s="115"/>
      <c r="B681" s="115"/>
      <c r="C681" s="115"/>
      <c r="D681" s="115"/>
    </row>
    <row r="682" spans="1:4" s="113" customFormat="1">
      <c r="A682" s="115"/>
      <c r="B682" s="115"/>
      <c r="C682" s="115"/>
      <c r="D682" s="115"/>
    </row>
    <row r="683" spans="1:4" s="113" customFormat="1">
      <c r="A683" s="115"/>
      <c r="B683" s="115"/>
      <c r="C683" s="115"/>
      <c r="D683" s="115"/>
    </row>
    <row r="684" spans="1:4" s="113" customFormat="1">
      <c r="A684" s="115"/>
      <c r="B684" s="115"/>
      <c r="C684" s="115"/>
      <c r="D684" s="115"/>
    </row>
    <row r="685" spans="1:4" s="113" customFormat="1">
      <c r="A685" s="115"/>
      <c r="B685" s="115"/>
      <c r="C685" s="115"/>
      <c r="D685" s="115"/>
    </row>
    <row r="686" spans="1:4" s="113" customFormat="1">
      <c r="A686" s="115"/>
      <c r="B686" s="115"/>
      <c r="C686" s="115"/>
      <c r="D686" s="115"/>
    </row>
    <row r="687" spans="1:4" s="113" customFormat="1">
      <c r="A687" s="115"/>
      <c r="B687" s="115"/>
      <c r="C687" s="115"/>
      <c r="D687" s="115"/>
    </row>
    <row r="688" spans="1:4" s="113" customFormat="1">
      <c r="A688" s="115"/>
      <c r="B688" s="115"/>
      <c r="C688" s="115"/>
      <c r="D688" s="115"/>
    </row>
    <row r="689" spans="1:4" s="113" customFormat="1">
      <c r="A689" s="115"/>
      <c r="B689" s="115"/>
      <c r="C689" s="115"/>
      <c r="D689" s="115"/>
    </row>
    <row r="690" spans="1:4" s="113" customFormat="1">
      <c r="A690" s="115"/>
      <c r="B690" s="115"/>
      <c r="C690" s="115"/>
      <c r="D690" s="115"/>
    </row>
    <row r="691" spans="1:4" s="113" customFormat="1">
      <c r="A691" s="115"/>
      <c r="B691" s="115"/>
      <c r="C691" s="115"/>
      <c r="D691" s="115"/>
    </row>
    <row r="692" spans="1:4" s="113" customFormat="1">
      <c r="A692" s="115"/>
      <c r="B692" s="115"/>
      <c r="C692" s="115"/>
      <c r="D692" s="115"/>
    </row>
    <row r="693" spans="1:4" s="113" customFormat="1">
      <c r="A693" s="115"/>
      <c r="B693" s="115"/>
      <c r="C693" s="115"/>
      <c r="D693" s="115"/>
    </row>
    <row r="694" spans="1:4" s="113" customFormat="1">
      <c r="A694" s="115"/>
      <c r="B694" s="115"/>
      <c r="C694" s="115"/>
      <c r="D694" s="115"/>
    </row>
    <row r="695" spans="1:4" s="113" customFormat="1">
      <c r="A695" s="115"/>
      <c r="B695" s="115"/>
      <c r="C695" s="115"/>
      <c r="D695" s="115"/>
    </row>
    <row r="696" spans="1:4" s="113" customFormat="1">
      <c r="A696" s="115"/>
      <c r="B696" s="115"/>
      <c r="C696" s="115"/>
      <c r="D696" s="115"/>
    </row>
    <row r="697" spans="1:4" s="113" customFormat="1">
      <c r="A697" s="115"/>
      <c r="B697" s="115"/>
      <c r="C697" s="115"/>
      <c r="D697" s="115"/>
    </row>
    <row r="698" spans="1:4" s="113" customFormat="1">
      <c r="A698" s="115"/>
      <c r="B698" s="115"/>
      <c r="C698" s="115"/>
      <c r="D698" s="115"/>
    </row>
    <row r="699" spans="1:4" s="113" customFormat="1">
      <c r="A699" s="115"/>
      <c r="B699" s="115"/>
      <c r="C699" s="115"/>
      <c r="D699" s="115"/>
    </row>
    <row r="700" spans="1:4" s="113" customFormat="1">
      <c r="A700" s="115"/>
      <c r="B700" s="115"/>
      <c r="C700" s="115"/>
      <c r="D700" s="115"/>
    </row>
    <row r="701" spans="1:4" s="113" customFormat="1">
      <c r="A701" s="115"/>
      <c r="B701" s="115"/>
      <c r="C701" s="115"/>
      <c r="D701" s="115"/>
    </row>
    <row r="702" spans="1:4" s="113" customFormat="1">
      <c r="A702" s="115"/>
      <c r="B702" s="115"/>
      <c r="C702" s="115"/>
      <c r="D702" s="115"/>
    </row>
    <row r="703" spans="1:4" s="113" customFormat="1">
      <c r="A703" s="115"/>
      <c r="B703" s="115"/>
      <c r="C703" s="115"/>
      <c r="D703" s="115"/>
    </row>
    <row r="704" spans="1:4" s="113" customFormat="1">
      <c r="A704" s="115"/>
      <c r="B704" s="115"/>
      <c r="C704" s="115"/>
      <c r="D704" s="115"/>
    </row>
    <row r="705" spans="1:4" s="113" customFormat="1">
      <c r="A705" s="115"/>
      <c r="B705" s="115"/>
      <c r="C705" s="115"/>
      <c r="D705" s="115"/>
    </row>
    <row r="706" spans="1:4" s="113" customFormat="1">
      <c r="A706" s="115"/>
      <c r="B706" s="115"/>
      <c r="C706" s="115"/>
      <c r="D706" s="115"/>
    </row>
    <row r="707" spans="1:4" s="113" customFormat="1">
      <c r="A707" s="115"/>
      <c r="B707" s="115"/>
      <c r="C707" s="115"/>
      <c r="D707" s="115"/>
    </row>
    <row r="708" spans="1:4" s="113" customFormat="1">
      <c r="A708" s="115"/>
      <c r="B708" s="115"/>
      <c r="C708" s="115"/>
      <c r="D708" s="115"/>
    </row>
    <row r="709" spans="1:4" s="113" customFormat="1">
      <c r="A709" s="115"/>
      <c r="B709" s="115"/>
      <c r="C709" s="115"/>
      <c r="D709" s="115"/>
    </row>
    <row r="710" spans="1:4" s="113" customFormat="1">
      <c r="A710" s="115"/>
      <c r="B710" s="115"/>
      <c r="C710" s="115"/>
      <c r="D710" s="115"/>
    </row>
    <row r="711" spans="1:4" s="113" customFormat="1">
      <c r="A711" s="115"/>
      <c r="B711" s="115"/>
      <c r="C711" s="115"/>
      <c r="D711" s="115"/>
    </row>
    <row r="712" spans="1:4" s="113" customFormat="1">
      <c r="A712" s="115"/>
      <c r="B712" s="115"/>
      <c r="C712" s="115"/>
      <c r="D712" s="115"/>
    </row>
    <row r="713" spans="1:4" s="113" customFormat="1">
      <c r="A713" s="115"/>
      <c r="B713" s="115"/>
      <c r="C713" s="115"/>
      <c r="D713" s="115"/>
    </row>
    <row r="714" spans="1:4" s="113" customFormat="1">
      <c r="A714" s="115"/>
      <c r="B714" s="115"/>
      <c r="C714" s="115"/>
      <c r="D714" s="115"/>
    </row>
    <row r="715" spans="1:4" s="113" customFormat="1">
      <c r="A715" s="115"/>
      <c r="B715" s="115"/>
      <c r="C715" s="115"/>
      <c r="D715" s="115"/>
    </row>
    <row r="716" spans="1:4" s="113" customFormat="1">
      <c r="A716" s="115"/>
      <c r="B716" s="115"/>
      <c r="C716" s="115"/>
      <c r="D716" s="115"/>
    </row>
    <row r="717" spans="1:4" s="113" customFormat="1">
      <c r="A717" s="115"/>
      <c r="B717" s="115"/>
      <c r="C717" s="115"/>
      <c r="D717" s="115"/>
    </row>
    <row r="718" spans="1:4" s="113" customFormat="1">
      <c r="A718" s="115"/>
      <c r="B718" s="115"/>
      <c r="C718" s="115"/>
      <c r="D718" s="115"/>
    </row>
    <row r="719" spans="1:4" s="113" customFormat="1">
      <c r="A719" s="115"/>
      <c r="B719" s="115"/>
      <c r="C719" s="115"/>
      <c r="D719" s="115"/>
    </row>
    <row r="720" spans="1:4" s="113" customFormat="1">
      <c r="A720" s="115"/>
      <c r="B720" s="115"/>
      <c r="C720" s="115"/>
      <c r="D720" s="115"/>
    </row>
    <row r="721" spans="1:4" s="113" customFormat="1">
      <c r="A721" s="115"/>
      <c r="B721" s="115"/>
      <c r="C721" s="115"/>
      <c r="D721" s="115"/>
    </row>
    <row r="722" spans="1:4" s="113" customFormat="1">
      <c r="A722" s="115"/>
      <c r="B722" s="115"/>
      <c r="C722" s="115"/>
      <c r="D722" s="115"/>
    </row>
    <row r="723" spans="1:4" s="113" customFormat="1">
      <c r="A723" s="115"/>
      <c r="B723" s="115"/>
      <c r="C723" s="115"/>
      <c r="D723" s="115"/>
    </row>
    <row r="724" spans="1:4" s="113" customFormat="1">
      <c r="A724" s="115"/>
      <c r="B724" s="115"/>
      <c r="C724" s="115"/>
      <c r="D724" s="115"/>
    </row>
    <row r="725" spans="1:4" s="113" customFormat="1">
      <c r="A725" s="115"/>
      <c r="B725" s="115"/>
      <c r="C725" s="115"/>
      <c r="D725" s="115"/>
    </row>
    <row r="726" spans="1:4" s="113" customFormat="1">
      <c r="A726" s="115"/>
      <c r="B726" s="115"/>
      <c r="C726" s="115"/>
      <c r="D726" s="115"/>
    </row>
    <row r="727" spans="1:4" s="113" customFormat="1">
      <c r="A727" s="115"/>
      <c r="B727" s="115"/>
      <c r="C727" s="115"/>
      <c r="D727" s="115"/>
    </row>
    <row r="728" spans="1:4" s="113" customFormat="1">
      <c r="A728" s="115"/>
      <c r="B728" s="115"/>
      <c r="C728" s="115"/>
      <c r="D728" s="115"/>
    </row>
    <row r="729" spans="1:4" s="113" customFormat="1">
      <c r="A729" s="115"/>
      <c r="B729" s="115"/>
      <c r="C729" s="115"/>
      <c r="D729" s="115"/>
    </row>
    <row r="730" spans="1:4" s="113" customFormat="1">
      <c r="A730" s="115"/>
      <c r="B730" s="115"/>
      <c r="C730" s="115"/>
      <c r="D730" s="115"/>
    </row>
    <row r="731" spans="1:4" s="113" customFormat="1">
      <c r="A731" s="115"/>
      <c r="B731" s="115"/>
      <c r="C731" s="115"/>
      <c r="D731" s="115"/>
    </row>
    <row r="732" spans="1:4" s="113" customFormat="1">
      <c r="A732" s="115"/>
      <c r="B732" s="115"/>
      <c r="C732" s="115"/>
      <c r="D732" s="115"/>
    </row>
    <row r="733" spans="1:4" s="113" customFormat="1">
      <c r="A733" s="115"/>
      <c r="B733" s="115"/>
      <c r="C733" s="115"/>
      <c r="D733" s="115"/>
    </row>
    <row r="734" spans="1:4" s="113" customFormat="1">
      <c r="A734" s="115"/>
      <c r="B734" s="115"/>
      <c r="C734" s="115"/>
      <c r="D734" s="115"/>
    </row>
    <row r="735" spans="1:4" s="113" customFormat="1">
      <c r="A735" s="115"/>
      <c r="B735" s="115"/>
      <c r="C735" s="115"/>
      <c r="D735" s="115"/>
    </row>
    <row r="736" spans="1:4" s="113" customFormat="1">
      <c r="A736" s="115"/>
      <c r="B736" s="115"/>
      <c r="C736" s="115"/>
      <c r="D736" s="115"/>
    </row>
    <row r="737" spans="1:4" s="113" customFormat="1">
      <c r="A737" s="115"/>
      <c r="B737" s="115"/>
      <c r="C737" s="115"/>
      <c r="D737" s="115"/>
    </row>
    <row r="738" spans="1:4" s="113" customFormat="1">
      <c r="A738" s="115"/>
      <c r="B738" s="115"/>
      <c r="C738" s="115"/>
      <c r="D738" s="115"/>
    </row>
    <row r="739" spans="1:4" s="113" customFormat="1">
      <c r="A739" s="115"/>
      <c r="B739" s="115"/>
      <c r="C739" s="115"/>
      <c r="D739" s="115"/>
    </row>
    <row r="740" spans="1:4" s="113" customFormat="1">
      <c r="A740" s="115"/>
      <c r="B740" s="115"/>
      <c r="C740" s="115"/>
      <c r="D740" s="115"/>
    </row>
    <row r="741" spans="1:4" s="113" customFormat="1">
      <c r="A741" s="115"/>
      <c r="B741" s="115"/>
      <c r="C741" s="115"/>
      <c r="D741" s="115"/>
    </row>
    <row r="742" spans="1:4" s="113" customFormat="1">
      <c r="A742" s="115"/>
      <c r="B742" s="115"/>
      <c r="C742" s="115"/>
      <c r="D742" s="115"/>
    </row>
    <row r="743" spans="1:4" s="113" customFormat="1">
      <c r="A743" s="115"/>
      <c r="B743" s="115"/>
      <c r="C743" s="115"/>
      <c r="D743" s="115"/>
    </row>
    <row r="744" spans="1:4" s="113" customFormat="1">
      <c r="A744" s="115"/>
      <c r="B744" s="115"/>
      <c r="C744" s="115"/>
      <c r="D744" s="115"/>
    </row>
    <row r="745" spans="1:4" s="113" customFormat="1">
      <c r="A745" s="115"/>
      <c r="B745" s="115"/>
      <c r="C745" s="115"/>
      <c r="D745" s="115"/>
    </row>
    <row r="746" spans="1:4" s="113" customFormat="1">
      <c r="A746" s="115"/>
      <c r="B746" s="115"/>
      <c r="C746" s="115"/>
      <c r="D746" s="115"/>
    </row>
    <row r="747" spans="1:4" s="113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25" priority="28" operator="equal">
      <formula>0</formula>
    </cfRule>
  </conditionalFormatting>
  <conditionalFormatting sqref="D3:D57">
    <cfRule type="cellIs" dxfId="24" priority="14" operator="equal">
      <formula>0</formula>
    </cfRule>
  </conditionalFormatting>
  <conditionalFormatting sqref="D58:D77">
    <cfRule type="cellIs" dxfId="23" priority="13" operator="equal">
      <formula>0</formula>
    </cfRule>
  </conditionalFormatting>
  <conditionalFormatting sqref="D78:D97">
    <cfRule type="cellIs" dxfId="22" priority="12" operator="equal">
      <formula>0</formula>
    </cfRule>
  </conditionalFormatting>
  <conditionalFormatting sqref="D98:D117">
    <cfRule type="cellIs" dxfId="21" priority="11" operator="equal">
      <formula>0</formula>
    </cfRule>
  </conditionalFormatting>
  <conditionalFormatting sqref="D118:D137">
    <cfRule type="cellIs" dxfId="20" priority="10" operator="equal">
      <formula>0</formula>
    </cfRule>
  </conditionalFormatting>
  <conditionalFormatting sqref="D138:D157">
    <cfRule type="cellIs" dxfId="19" priority="9" operator="equal">
      <formula>0</formula>
    </cfRule>
  </conditionalFormatting>
  <conditionalFormatting sqref="D158:D177">
    <cfRule type="cellIs" dxfId="18" priority="8" operator="equal">
      <formula>0</formula>
    </cfRule>
  </conditionalFormatting>
  <conditionalFormatting sqref="D178:D197">
    <cfRule type="cellIs" dxfId="17" priority="7" operator="equal">
      <formula>0</formula>
    </cfRule>
  </conditionalFormatting>
  <conditionalFormatting sqref="D198:D217">
    <cfRule type="cellIs" dxfId="16" priority="6" operator="equal">
      <formula>0</formula>
    </cfRule>
  </conditionalFormatting>
  <conditionalFormatting sqref="D218:D237">
    <cfRule type="cellIs" dxfId="15" priority="5" operator="equal">
      <formula>0</formula>
    </cfRule>
  </conditionalFormatting>
  <conditionalFormatting sqref="D238:D257">
    <cfRule type="cellIs" dxfId="14" priority="4" operator="equal">
      <formula>0</formula>
    </cfRule>
  </conditionalFormatting>
  <conditionalFormatting sqref="D258:D277">
    <cfRule type="cellIs" dxfId="13" priority="3" operator="equal">
      <formula>0</formula>
    </cfRule>
  </conditionalFormatting>
  <conditionalFormatting sqref="D278:D297">
    <cfRule type="cellIs" dxfId="12" priority="2" operator="equal">
      <formula>0</formula>
    </cfRule>
  </conditionalFormatting>
  <conditionalFormatting sqref="D298:D317">
    <cfRule type="cellIs" dxfId="11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C23"/>
  <sheetViews>
    <sheetView rightToLeft="1" workbookViewId="0">
      <selection activeCell="E17" sqref="E17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bestFit="1" customWidth="1"/>
  </cols>
  <sheetData>
    <row r="1" spans="1:3">
      <c r="A1" s="220" t="s">
        <v>82</v>
      </c>
      <c r="B1" s="220"/>
      <c r="C1" s="92" t="s">
        <v>733</v>
      </c>
    </row>
    <row r="2" spans="1:3">
      <c r="A2" s="10" t="s">
        <v>69</v>
      </c>
      <c r="B2" s="11">
        <v>13</v>
      </c>
      <c r="C2" s="68"/>
    </row>
    <row r="3" spans="1:3">
      <c r="A3" s="10" t="s">
        <v>70</v>
      </c>
      <c r="B3" s="11">
        <v>5241</v>
      </c>
      <c r="C3" s="68"/>
    </row>
    <row r="4" spans="1:3">
      <c r="A4" s="10" t="s">
        <v>80</v>
      </c>
      <c r="B4" s="11">
        <v>26000</v>
      </c>
      <c r="C4" s="68"/>
    </row>
    <row r="5" spans="1:3">
      <c r="A5" s="10" t="s">
        <v>81</v>
      </c>
      <c r="B5" s="11"/>
      <c r="C5" s="68"/>
    </row>
    <row r="6" spans="1:3">
      <c r="A6" s="220" t="s">
        <v>902</v>
      </c>
      <c r="B6" s="220"/>
      <c r="C6" s="68">
        <v>0.9</v>
      </c>
    </row>
    <row r="7" spans="1:3">
      <c r="A7" s="10" t="s">
        <v>71</v>
      </c>
      <c r="B7" s="156">
        <v>45</v>
      </c>
      <c r="C7" s="68"/>
    </row>
    <row r="8" spans="1:3">
      <c r="A8" s="10" t="s">
        <v>72</v>
      </c>
      <c r="B8" s="156"/>
      <c r="C8" s="68"/>
    </row>
    <row r="9" spans="1:3">
      <c r="A9" s="10" t="s">
        <v>903</v>
      </c>
      <c r="B9" s="156"/>
      <c r="C9" s="68"/>
    </row>
    <row r="10" spans="1:3">
      <c r="A10" s="10" t="s">
        <v>904</v>
      </c>
      <c r="B10" s="11"/>
      <c r="C10" s="68"/>
    </row>
    <row r="11" spans="1:3">
      <c r="A11" s="10" t="s">
        <v>734</v>
      </c>
      <c r="B11" s="11"/>
      <c r="C11" s="68"/>
    </row>
    <row r="12" spans="1:3">
      <c r="A12" s="220" t="s">
        <v>73</v>
      </c>
      <c r="B12" s="220"/>
      <c r="C12" s="68">
        <v>0.95</v>
      </c>
    </row>
    <row r="13" spans="1:3">
      <c r="A13" s="10" t="s">
        <v>74</v>
      </c>
      <c r="B13" s="11">
        <v>1010</v>
      </c>
      <c r="C13" s="68"/>
    </row>
    <row r="14" spans="1:3">
      <c r="A14" s="10" t="s">
        <v>905</v>
      </c>
      <c r="B14" s="11">
        <v>13</v>
      </c>
      <c r="C14" s="68"/>
    </row>
    <row r="15" spans="1:3">
      <c r="A15" s="10" t="s">
        <v>75</v>
      </c>
      <c r="B15" s="11">
        <v>5241</v>
      </c>
      <c r="C15" s="68"/>
    </row>
    <row r="16" spans="1:3">
      <c r="A16" s="220" t="s">
        <v>76</v>
      </c>
      <c r="B16" s="220"/>
      <c r="C16" s="68">
        <v>1</v>
      </c>
    </row>
    <row r="17" spans="1:3">
      <c r="A17" s="10" t="s">
        <v>906</v>
      </c>
      <c r="B17" s="11"/>
      <c r="C17" s="68"/>
    </row>
    <row r="18" spans="1:3">
      <c r="A18" s="10" t="s">
        <v>77</v>
      </c>
      <c r="B18" s="11"/>
      <c r="C18" s="68"/>
    </row>
    <row r="19" spans="1:3">
      <c r="A19" s="220" t="s">
        <v>78</v>
      </c>
      <c r="B19" s="220"/>
      <c r="C19" s="68">
        <v>1</v>
      </c>
    </row>
    <row r="20" spans="1:3">
      <c r="A20" s="10" t="s">
        <v>907</v>
      </c>
      <c r="B20" s="11"/>
      <c r="C20" s="68"/>
    </row>
    <row r="21" spans="1:3">
      <c r="A21" s="10" t="s">
        <v>79</v>
      </c>
      <c r="B21" s="11"/>
      <c r="C21" s="68"/>
    </row>
    <row r="22" spans="1:3">
      <c r="A22" s="10" t="s">
        <v>908</v>
      </c>
      <c r="C22" s="68"/>
    </row>
    <row r="23" spans="1:3">
      <c r="A23" s="220" t="s">
        <v>732</v>
      </c>
      <c r="B23" s="220"/>
      <c r="C23" s="68">
        <v>1</v>
      </c>
    </row>
  </sheetData>
  <mergeCells count="6">
    <mergeCell ref="A23:B23"/>
    <mergeCell ref="A1:B1"/>
    <mergeCell ref="A6:B6"/>
    <mergeCell ref="A12:B12"/>
    <mergeCell ref="A16:B16"/>
    <mergeCell ref="A19:B19"/>
  </mergeCells>
  <conditionalFormatting sqref="A2:C21 A23:C23 A22 C22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31"/>
  <sheetViews>
    <sheetView rightToLeft="1" workbookViewId="0">
      <selection activeCell="A5" sqref="A5:B5"/>
    </sheetView>
  </sheetViews>
  <sheetFormatPr baseColWidth="10" defaultColWidth="9.140625" defaultRowHeight="15"/>
  <cols>
    <col min="1" max="1" width="22.28515625" bestFit="1" customWidth="1"/>
    <col min="2" max="2" width="20.5703125" customWidth="1"/>
  </cols>
  <sheetData>
    <row r="1" spans="1:2">
      <c r="A1" s="221" t="s">
        <v>83</v>
      </c>
      <c r="B1" s="221"/>
    </row>
    <row r="2" spans="1:2">
      <c r="A2" s="10" t="s">
        <v>84</v>
      </c>
      <c r="B2" s="12"/>
    </row>
    <row r="3" spans="1:2">
      <c r="A3" s="10" t="s">
        <v>735</v>
      </c>
      <c r="B3" s="12" t="s">
        <v>909</v>
      </c>
    </row>
    <row r="4" spans="1:2">
      <c r="A4" s="10" t="s">
        <v>736</v>
      </c>
      <c r="B4" s="12"/>
    </row>
    <row r="5" spans="1:2">
      <c r="A5" s="220" t="s">
        <v>85</v>
      </c>
      <c r="B5" s="222"/>
    </row>
    <row r="6" spans="1:2">
      <c r="A6" s="88" t="s">
        <v>95</v>
      </c>
      <c r="B6" s="10" t="s">
        <v>910</v>
      </c>
    </row>
    <row r="7" spans="1:2">
      <c r="A7" s="88" t="s">
        <v>726</v>
      </c>
      <c r="B7" s="10" t="s">
        <v>911</v>
      </c>
    </row>
    <row r="8" spans="1:2">
      <c r="A8" s="88" t="s">
        <v>86</v>
      </c>
      <c r="B8" s="10" t="s">
        <v>912</v>
      </c>
    </row>
    <row r="9" spans="1:2">
      <c r="A9" s="88" t="s">
        <v>86</v>
      </c>
      <c r="B9" s="10" t="s">
        <v>913</v>
      </c>
    </row>
    <row r="10" spans="1:2">
      <c r="A10" s="88" t="s">
        <v>86</v>
      </c>
      <c r="B10" s="10" t="s">
        <v>914</v>
      </c>
    </row>
    <row r="11" spans="1:2">
      <c r="A11" s="88" t="s">
        <v>86</v>
      </c>
      <c r="B11" s="10" t="s">
        <v>915</v>
      </c>
    </row>
    <row r="12" spans="1:2">
      <c r="A12" s="88" t="s">
        <v>86</v>
      </c>
      <c r="B12" s="10" t="s">
        <v>916</v>
      </c>
    </row>
    <row r="13" spans="1:2">
      <c r="A13" s="88" t="s">
        <v>86</v>
      </c>
      <c r="B13" s="10" t="s">
        <v>917</v>
      </c>
    </row>
    <row r="14" spans="1:2">
      <c r="A14" s="88" t="s">
        <v>86</v>
      </c>
      <c r="B14" s="10" t="s">
        <v>918</v>
      </c>
    </row>
    <row r="15" spans="1:2">
      <c r="A15" s="88" t="s">
        <v>86</v>
      </c>
      <c r="B15" s="10" t="s">
        <v>919</v>
      </c>
    </row>
    <row r="16" spans="1:2">
      <c r="A16" s="88" t="s">
        <v>86</v>
      </c>
      <c r="B16" s="10" t="s">
        <v>920</v>
      </c>
    </row>
    <row r="17" spans="1:2">
      <c r="A17" s="88" t="s">
        <v>86</v>
      </c>
      <c r="B17" s="10" t="s">
        <v>921</v>
      </c>
    </row>
    <row r="18" spans="1:2">
      <c r="A18" s="88" t="s">
        <v>86</v>
      </c>
      <c r="B18" s="10" t="s">
        <v>922</v>
      </c>
    </row>
    <row r="19" spans="1:2">
      <c r="A19" s="88" t="s">
        <v>86</v>
      </c>
      <c r="B19" s="10" t="s">
        <v>923</v>
      </c>
    </row>
    <row r="20" spans="1:2">
      <c r="A20" s="88" t="s">
        <v>86</v>
      </c>
      <c r="B20" s="10" t="s">
        <v>924</v>
      </c>
    </row>
    <row r="21" spans="1:2" ht="15.75" thickBot="1">
      <c r="A21" s="220" t="s">
        <v>925</v>
      </c>
      <c r="B21" s="223"/>
    </row>
    <row r="22" spans="1:2" ht="16.5">
      <c r="A22" s="10" t="s">
        <v>91</v>
      </c>
      <c r="B22" s="157" t="str">
        <f>B8</f>
        <v xml:space="preserve"> حلمي الخوني</v>
      </c>
    </row>
    <row r="23" spans="1:2" ht="16.5">
      <c r="A23" s="10" t="s">
        <v>87</v>
      </c>
      <c r="B23" s="158" t="str">
        <f>B9</f>
        <v>علاء الزواوي</v>
      </c>
    </row>
    <row r="24" spans="1:2" ht="16.5">
      <c r="A24" s="10" t="s">
        <v>88</v>
      </c>
      <c r="B24" s="158" t="str">
        <f>B10</f>
        <v>عبد الرزاق الصالحي</v>
      </c>
    </row>
    <row r="25" spans="1:2" ht="16.5">
      <c r="A25" s="10" t="s">
        <v>89</v>
      </c>
      <c r="B25" s="158" t="str">
        <f>B13</f>
        <v>جلال النفطي</v>
      </c>
    </row>
    <row r="26" spans="1:2" ht="16.5">
      <c r="A26" s="10" t="s">
        <v>90</v>
      </c>
      <c r="B26" s="158" t="str">
        <f>B12</f>
        <v>شافية الغربي</v>
      </c>
    </row>
    <row r="27" spans="1:2" ht="16.5">
      <c r="A27" s="10" t="s">
        <v>92</v>
      </c>
      <c r="B27" s="158" t="str">
        <f>B11</f>
        <v>رضوان الهلالي</v>
      </c>
    </row>
    <row r="28" spans="1:2" ht="16.5">
      <c r="A28" s="10" t="s">
        <v>93</v>
      </c>
      <c r="B28" s="158" t="str">
        <f>B14</f>
        <v>الطاهر المحفوظي</v>
      </c>
    </row>
    <row r="29" spans="1:2" ht="17.25" thickBot="1">
      <c r="A29" s="10" t="s">
        <v>94</v>
      </c>
      <c r="B29" s="159" t="str">
        <f>B15</f>
        <v xml:space="preserve">  الناصر البوعلافي </v>
      </c>
    </row>
    <row r="30" spans="1:2">
      <c r="A30" s="220" t="s">
        <v>926</v>
      </c>
      <c r="B30" s="220"/>
    </row>
    <row r="31" spans="1:2">
      <c r="A31" s="10" t="s">
        <v>927</v>
      </c>
      <c r="B31" s="10" t="str">
        <f>B13</f>
        <v>جلال النفطي</v>
      </c>
    </row>
  </sheetData>
  <mergeCells count="4">
    <mergeCell ref="A1:B1"/>
    <mergeCell ref="A5:B5"/>
    <mergeCell ref="A21:B21"/>
    <mergeCell ref="A30:B3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748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748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748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822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6"/>
  <sheetViews>
    <sheetView rightToLeft="1" zoomScale="110" zoomScaleNormal="110" workbookViewId="0">
      <selection sqref="A1:C1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5" max="5" width="15.5703125" bestFit="1" customWidth="1"/>
    <col min="6" max="6" width="16.7109375" bestFit="1" customWidth="1"/>
    <col min="7" max="7" width="16.85546875" bestFit="1" customWidth="1"/>
    <col min="8" max="8" width="20.42578125" bestFit="1" customWidth="1"/>
  </cols>
  <sheetData>
    <row r="1" spans="1:12" ht="18.75">
      <c r="A1" s="178" t="s">
        <v>30</v>
      </c>
      <c r="B1" s="178"/>
      <c r="C1" s="178"/>
      <c r="E1" s="43" t="s">
        <v>31</v>
      </c>
      <c r="F1" s="44">
        <f>C2+C114</f>
        <v>3021500</v>
      </c>
      <c r="G1" s="45">
        <v>3021500</v>
      </c>
      <c r="H1" s="46" t="b">
        <f>AND(F1=G1)</f>
        <v>1</v>
      </c>
    </row>
    <row r="2" spans="1:12">
      <c r="A2" s="186" t="s">
        <v>60</v>
      </c>
      <c r="B2" s="186"/>
      <c r="C2" s="26">
        <f>C3+C67</f>
        <v>1999500</v>
      </c>
      <c r="E2" s="39" t="s">
        <v>60</v>
      </c>
      <c r="F2" s="41"/>
      <c r="G2" s="42"/>
      <c r="H2" s="40" t="b">
        <f>AND(F2=G2)</f>
        <v>1</v>
      </c>
    </row>
    <row r="3" spans="1:12">
      <c r="A3" s="183" t="s">
        <v>578</v>
      </c>
      <c r="B3" s="183"/>
      <c r="C3" s="23">
        <f>C4+C11+C38+C61</f>
        <v>779900</v>
      </c>
      <c r="E3" s="39" t="s">
        <v>57</v>
      </c>
      <c r="F3" s="41"/>
      <c r="G3" s="42"/>
      <c r="H3" s="40" t="b">
        <f>AND(F3=G3)</f>
        <v>1</v>
      </c>
    </row>
    <row r="4" spans="1:12" ht="15" customHeight="1">
      <c r="A4" s="179" t="s">
        <v>124</v>
      </c>
      <c r="B4" s="180"/>
      <c r="C4" s="21">
        <f>SUM(C5:C10)</f>
        <v>276300</v>
      </c>
      <c r="E4" s="39" t="s">
        <v>53</v>
      </c>
      <c r="F4" s="41"/>
      <c r="G4" s="42"/>
      <c r="H4" s="40" t="b">
        <f>AND(F4=G4)</f>
        <v>1</v>
      </c>
      <c r="I4" s="17"/>
      <c r="J4" s="17"/>
      <c r="K4" s="17"/>
      <c r="L4" s="17"/>
    </row>
    <row r="5" spans="1:12" ht="15" hidden="1" customHeight="1" outlineLevel="1">
      <c r="A5" s="3">
        <v>1101</v>
      </c>
      <c r="B5" s="1" t="s">
        <v>0</v>
      </c>
      <c r="C5" s="2">
        <v>25000</v>
      </c>
      <c r="E5" s="17"/>
      <c r="F5" s="17"/>
      <c r="G5" s="17"/>
      <c r="H5" s="17"/>
      <c r="I5" s="17"/>
      <c r="J5" s="17"/>
      <c r="K5" s="17"/>
      <c r="L5" s="17"/>
    </row>
    <row r="6" spans="1:12" ht="15" hidden="1" customHeight="1" outlineLevel="1">
      <c r="A6" s="3">
        <v>1102</v>
      </c>
      <c r="B6" s="1" t="s">
        <v>1</v>
      </c>
      <c r="C6" s="2">
        <v>300</v>
      </c>
      <c r="E6" s="17"/>
      <c r="F6" s="17"/>
      <c r="G6" s="17"/>
      <c r="H6" s="17"/>
      <c r="I6" s="17"/>
      <c r="J6" s="17"/>
      <c r="K6" s="17"/>
      <c r="L6" s="17"/>
    </row>
    <row r="7" spans="1:12" ht="15" hidden="1" customHeight="1" outlineLevel="1">
      <c r="A7" s="3">
        <v>1201</v>
      </c>
      <c r="B7" s="1" t="s">
        <v>2</v>
      </c>
      <c r="C7" s="2">
        <v>200000</v>
      </c>
      <c r="E7" s="17"/>
      <c r="F7" s="17"/>
      <c r="G7" s="17"/>
      <c r="H7" s="17"/>
      <c r="I7" s="17"/>
      <c r="J7" s="17"/>
      <c r="K7" s="17"/>
      <c r="L7" s="17"/>
    </row>
    <row r="8" spans="1:12" ht="15" hidden="1" customHeight="1" outlineLevel="1">
      <c r="A8" s="3">
        <v>1201</v>
      </c>
      <c r="B8" s="1" t="s">
        <v>64</v>
      </c>
      <c r="C8" s="2"/>
      <c r="E8" s="17"/>
      <c r="F8" s="17"/>
      <c r="G8" s="17"/>
      <c r="H8" s="17"/>
      <c r="I8" s="17"/>
      <c r="J8" s="17"/>
      <c r="K8" s="17"/>
      <c r="L8" s="17"/>
    </row>
    <row r="9" spans="1:12" ht="15" hidden="1" customHeight="1" outlineLevel="1">
      <c r="A9" s="3">
        <v>1202</v>
      </c>
      <c r="B9" s="1" t="s">
        <v>123</v>
      </c>
      <c r="C9" s="2">
        <v>50000</v>
      </c>
      <c r="E9" s="17"/>
      <c r="F9" s="17"/>
      <c r="G9" s="17"/>
      <c r="H9" s="17"/>
      <c r="I9" s="17"/>
      <c r="J9" s="17"/>
      <c r="K9" s="17"/>
      <c r="L9" s="17"/>
    </row>
    <row r="10" spans="1:12" ht="15" hidden="1" customHeight="1" outlineLevel="1">
      <c r="A10" s="3">
        <v>1203</v>
      </c>
      <c r="B10" s="1" t="s">
        <v>3</v>
      </c>
      <c r="C10" s="2">
        <v>1000</v>
      </c>
      <c r="E10" s="17"/>
      <c r="F10" s="17"/>
      <c r="G10" s="17"/>
      <c r="H10" s="17"/>
      <c r="I10" s="17"/>
      <c r="J10" s="17"/>
      <c r="K10" s="17"/>
      <c r="L10" s="17"/>
    </row>
    <row r="11" spans="1:12" ht="15" customHeight="1" collapsed="1">
      <c r="A11" s="179" t="s">
        <v>125</v>
      </c>
      <c r="B11" s="180"/>
      <c r="C11" s="21">
        <f>SUM(C12:C37)</f>
        <v>404800</v>
      </c>
      <c r="E11" s="39" t="s">
        <v>54</v>
      </c>
      <c r="F11" s="41"/>
      <c r="G11" s="42"/>
      <c r="H11" s="40" t="b">
        <f>AND(F11=G11)</f>
        <v>1</v>
      </c>
      <c r="I11" s="17"/>
      <c r="J11" s="17"/>
      <c r="K11" s="17"/>
      <c r="L11" s="17"/>
    </row>
    <row r="12" spans="1:12" hidden="1" outlineLevel="1">
      <c r="A12" s="3">
        <v>2101</v>
      </c>
      <c r="B12" s="1" t="s">
        <v>4</v>
      </c>
      <c r="C12" s="2">
        <v>361500</v>
      </c>
    </row>
    <row r="13" spans="1:12" hidden="1" outlineLevel="1">
      <c r="A13" s="3">
        <v>2102</v>
      </c>
      <c r="B13" s="1" t="s">
        <v>126</v>
      </c>
      <c r="C13" s="2">
        <v>16500</v>
      </c>
    </row>
    <row r="14" spans="1:12" hidden="1" outlineLevel="1">
      <c r="A14" s="3">
        <v>2201</v>
      </c>
      <c r="B14" s="1" t="s">
        <v>5</v>
      </c>
      <c r="C14" s="2">
        <v>15000</v>
      </c>
    </row>
    <row r="15" spans="1:12" hidden="1" outlineLevel="1">
      <c r="A15" s="3">
        <v>2201</v>
      </c>
      <c r="B15" s="1" t="s">
        <v>127</v>
      </c>
      <c r="C15" s="2"/>
    </row>
    <row r="16" spans="1:12" hidden="1" outlineLevel="1">
      <c r="A16" s="3">
        <v>2201</v>
      </c>
      <c r="B16" s="1" t="s">
        <v>128</v>
      </c>
      <c r="C16" s="2"/>
    </row>
    <row r="17" spans="1:3" hidden="1" outlineLevel="1">
      <c r="A17" s="3">
        <v>2202</v>
      </c>
      <c r="B17" s="1" t="s">
        <v>129</v>
      </c>
      <c r="C17" s="2"/>
    </row>
    <row r="18" spans="1:3" hidden="1" outlineLevel="1">
      <c r="A18" s="3">
        <v>2203</v>
      </c>
      <c r="B18" s="1" t="s">
        <v>130</v>
      </c>
      <c r="C18" s="2">
        <v>7000</v>
      </c>
    </row>
    <row r="19" spans="1:3" hidden="1" outlineLevel="1">
      <c r="A19" s="3">
        <v>2204</v>
      </c>
      <c r="B19" s="1" t="s">
        <v>131</v>
      </c>
      <c r="C19" s="2"/>
    </row>
    <row r="20" spans="1:3" hidden="1" outlineLevel="1">
      <c r="A20" s="3">
        <v>2299</v>
      </c>
      <c r="B20" s="1" t="s">
        <v>132</v>
      </c>
      <c r="C20" s="2"/>
    </row>
    <row r="21" spans="1:3" hidden="1" outlineLevel="1">
      <c r="A21" s="3">
        <v>2301</v>
      </c>
      <c r="B21" s="1" t="s">
        <v>133</v>
      </c>
      <c r="C21" s="2"/>
    </row>
    <row r="22" spans="1:3" hidden="1" outlineLevel="1">
      <c r="A22" s="3">
        <v>2302</v>
      </c>
      <c r="B22" s="1" t="s">
        <v>134</v>
      </c>
      <c r="C22" s="2"/>
    </row>
    <row r="23" spans="1:3" hidden="1" outlineLevel="1">
      <c r="A23" s="3">
        <v>2303</v>
      </c>
      <c r="B23" s="1" t="s">
        <v>135</v>
      </c>
      <c r="C23" s="2"/>
    </row>
    <row r="24" spans="1:3" hidden="1" outlineLevel="1">
      <c r="A24" s="3">
        <v>2304</v>
      </c>
      <c r="B24" s="1" t="s">
        <v>136</v>
      </c>
      <c r="C24" s="2"/>
    </row>
    <row r="25" spans="1:3" hidden="1" outlineLevel="1">
      <c r="A25" s="3">
        <v>2305</v>
      </c>
      <c r="B25" s="1" t="s">
        <v>137</v>
      </c>
      <c r="C25" s="2"/>
    </row>
    <row r="26" spans="1:3" hidden="1" outlineLevel="1">
      <c r="A26" s="3">
        <v>2306</v>
      </c>
      <c r="B26" s="1" t="s">
        <v>138</v>
      </c>
      <c r="C26" s="2"/>
    </row>
    <row r="27" spans="1:3" hidden="1" outlineLevel="1">
      <c r="A27" s="3">
        <v>2307</v>
      </c>
      <c r="B27" s="1" t="s">
        <v>139</v>
      </c>
      <c r="C27" s="2"/>
    </row>
    <row r="28" spans="1:3" hidden="1" outlineLevel="1">
      <c r="A28" s="3">
        <v>2308</v>
      </c>
      <c r="B28" s="1" t="s">
        <v>140</v>
      </c>
      <c r="C28" s="2"/>
    </row>
    <row r="29" spans="1:3" hidden="1" outlineLevel="1">
      <c r="A29" s="3">
        <v>2401</v>
      </c>
      <c r="B29" s="1" t="s">
        <v>141</v>
      </c>
      <c r="C29" s="2"/>
    </row>
    <row r="30" spans="1:3" ht="12.75" hidden="1" customHeight="1" outlineLevel="1">
      <c r="A30" s="3">
        <v>2401</v>
      </c>
      <c r="B30" s="1" t="s">
        <v>142</v>
      </c>
      <c r="C30" s="2"/>
    </row>
    <row r="31" spans="1:3" hidden="1" outlineLevel="1">
      <c r="A31" s="3">
        <v>2401</v>
      </c>
      <c r="B31" s="1" t="s">
        <v>143</v>
      </c>
      <c r="C31" s="2"/>
    </row>
    <row r="32" spans="1:3" hidden="1" outlineLevel="1">
      <c r="A32" s="3">
        <v>2402</v>
      </c>
      <c r="B32" s="1" t="s">
        <v>6</v>
      </c>
      <c r="C32" s="2">
        <v>1000</v>
      </c>
    </row>
    <row r="33" spans="1:8" hidden="1" outlineLevel="1">
      <c r="A33" s="3">
        <v>2403</v>
      </c>
      <c r="B33" s="1" t="s">
        <v>144</v>
      </c>
      <c r="C33" s="2">
        <v>200</v>
      </c>
    </row>
    <row r="34" spans="1:8" hidden="1" outlineLevel="1">
      <c r="A34" s="3">
        <v>2404</v>
      </c>
      <c r="B34" s="1" t="s">
        <v>7</v>
      </c>
      <c r="C34" s="2">
        <v>1500</v>
      </c>
    </row>
    <row r="35" spans="1:8" hidden="1" outlineLevel="1">
      <c r="A35" s="3">
        <v>2405</v>
      </c>
      <c r="B35" s="1" t="s">
        <v>8</v>
      </c>
      <c r="C35" s="2">
        <v>100</v>
      </c>
    </row>
    <row r="36" spans="1:8" hidden="1" outlineLevel="1">
      <c r="A36" s="3">
        <v>2406</v>
      </c>
      <c r="B36" s="1" t="s">
        <v>9</v>
      </c>
      <c r="C36" s="2">
        <v>1500</v>
      </c>
    </row>
    <row r="37" spans="1:8" hidden="1" outlineLevel="1">
      <c r="A37" s="3">
        <v>2499</v>
      </c>
      <c r="B37" s="1" t="s">
        <v>10</v>
      </c>
      <c r="C37" s="15">
        <v>500</v>
      </c>
    </row>
    <row r="38" spans="1:8" collapsed="1">
      <c r="A38" s="179" t="s">
        <v>145</v>
      </c>
      <c r="B38" s="180"/>
      <c r="C38" s="21">
        <f>SUM(C39:C60)</f>
        <v>98800</v>
      </c>
      <c r="E38" s="39" t="s">
        <v>55</v>
      </c>
      <c r="F38" s="41"/>
      <c r="G38" s="42"/>
      <c r="H38" s="40" t="b">
        <f>AND(F38=G38)</f>
        <v>1</v>
      </c>
    </row>
    <row r="39" spans="1:8" hidden="1" outlineLevel="1">
      <c r="A39" s="20">
        <v>3101</v>
      </c>
      <c r="B39" s="20" t="s">
        <v>11</v>
      </c>
      <c r="C39" s="2">
        <v>16000</v>
      </c>
    </row>
    <row r="40" spans="1:8" hidden="1" outlineLevel="1">
      <c r="A40" s="20">
        <v>3102</v>
      </c>
      <c r="B40" s="20" t="s">
        <v>12</v>
      </c>
      <c r="C40" s="2">
        <v>7000</v>
      </c>
    </row>
    <row r="41" spans="1:8" hidden="1" outlineLevel="1">
      <c r="A41" s="20">
        <v>3103</v>
      </c>
      <c r="B41" s="20" t="s">
        <v>13</v>
      </c>
      <c r="C41" s="2">
        <v>15000</v>
      </c>
    </row>
    <row r="42" spans="1:8" hidden="1" outlineLevel="1">
      <c r="A42" s="20">
        <v>3199</v>
      </c>
      <c r="B42" s="20" t="s">
        <v>14</v>
      </c>
      <c r="C42" s="2">
        <v>200</v>
      </c>
    </row>
    <row r="43" spans="1:8" hidden="1" outlineLevel="1">
      <c r="A43" s="20">
        <v>3201</v>
      </c>
      <c r="B43" s="20" t="s">
        <v>146</v>
      </c>
      <c r="C43" s="2"/>
    </row>
    <row r="44" spans="1:8" hidden="1" outlineLevel="1">
      <c r="A44" s="20">
        <v>3202</v>
      </c>
      <c r="B44" s="20" t="s">
        <v>15</v>
      </c>
      <c r="C44" s="2">
        <v>150</v>
      </c>
    </row>
    <row r="45" spans="1:8" hidden="1" outlineLevel="1">
      <c r="A45" s="20">
        <v>3203</v>
      </c>
      <c r="B45" s="20" t="s">
        <v>16</v>
      </c>
      <c r="C45" s="2">
        <v>2000</v>
      </c>
    </row>
    <row r="46" spans="1:8" hidden="1" outlineLevel="1">
      <c r="A46" s="20">
        <v>3204</v>
      </c>
      <c r="B46" s="20" t="s">
        <v>147</v>
      </c>
      <c r="C46" s="2">
        <v>50</v>
      </c>
    </row>
    <row r="47" spans="1:8" hidden="1" outlineLevel="1">
      <c r="A47" s="20">
        <v>3205</v>
      </c>
      <c r="B47" s="20" t="s">
        <v>148</v>
      </c>
      <c r="C47" s="2">
        <v>100</v>
      </c>
    </row>
    <row r="48" spans="1:8" hidden="1" outlineLevel="1">
      <c r="A48" s="20">
        <v>3206</v>
      </c>
      <c r="B48" s="20" t="s">
        <v>17</v>
      </c>
      <c r="C48" s="2">
        <v>3000</v>
      </c>
    </row>
    <row r="49" spans="1:8" hidden="1" outlineLevel="1">
      <c r="A49" s="20">
        <v>3207</v>
      </c>
      <c r="B49" s="20" t="s">
        <v>149</v>
      </c>
      <c r="C49" s="2">
        <v>50</v>
      </c>
    </row>
    <row r="50" spans="1:8" hidden="1" outlineLevel="1">
      <c r="A50" s="20">
        <v>3208</v>
      </c>
      <c r="B50" s="20" t="s">
        <v>150</v>
      </c>
      <c r="C50" s="2">
        <v>200</v>
      </c>
    </row>
    <row r="51" spans="1:8" hidden="1" outlineLevel="1">
      <c r="A51" s="20">
        <v>3209</v>
      </c>
      <c r="B51" s="20" t="s">
        <v>151</v>
      </c>
      <c r="C51" s="2"/>
    </row>
    <row r="52" spans="1:8" hidden="1" outlineLevel="1">
      <c r="A52" s="20">
        <v>3299</v>
      </c>
      <c r="B52" s="20" t="s">
        <v>152</v>
      </c>
      <c r="C52" s="2"/>
    </row>
    <row r="53" spans="1:8" hidden="1" outlineLevel="1">
      <c r="A53" s="20">
        <v>3301</v>
      </c>
      <c r="B53" s="20" t="s">
        <v>18</v>
      </c>
      <c r="C53" s="2">
        <v>1000</v>
      </c>
    </row>
    <row r="54" spans="1:8" hidden="1" outlineLevel="1">
      <c r="A54" s="20">
        <v>3302</v>
      </c>
      <c r="B54" s="20" t="s">
        <v>19</v>
      </c>
      <c r="C54" s="2">
        <v>3000</v>
      </c>
    </row>
    <row r="55" spans="1:8" hidden="1" outlineLevel="1">
      <c r="A55" s="20">
        <v>3303</v>
      </c>
      <c r="B55" s="20" t="s">
        <v>153</v>
      </c>
      <c r="C55" s="2">
        <v>40000</v>
      </c>
    </row>
    <row r="56" spans="1:8" hidden="1" outlineLevel="1">
      <c r="A56" s="20">
        <v>3303</v>
      </c>
      <c r="B56" s="20" t="s">
        <v>154</v>
      </c>
      <c r="C56" s="2"/>
    </row>
    <row r="57" spans="1:8" hidden="1" outlineLevel="1">
      <c r="A57" s="20">
        <v>3304</v>
      </c>
      <c r="B57" s="20" t="s">
        <v>155</v>
      </c>
      <c r="C57" s="2">
        <v>10000</v>
      </c>
    </row>
    <row r="58" spans="1:8" hidden="1" outlineLevel="1">
      <c r="A58" s="20">
        <v>3305</v>
      </c>
      <c r="B58" s="20" t="s">
        <v>156</v>
      </c>
      <c r="C58" s="2"/>
    </row>
    <row r="59" spans="1:8" hidden="1" outlineLevel="1">
      <c r="A59" s="20">
        <v>3306</v>
      </c>
      <c r="B59" s="20" t="s">
        <v>157</v>
      </c>
      <c r="C59" s="2">
        <v>50</v>
      </c>
    </row>
    <row r="60" spans="1:8" hidden="1" outlineLevel="1">
      <c r="A60" s="20">
        <v>3399</v>
      </c>
      <c r="B60" s="20" t="s">
        <v>104</v>
      </c>
      <c r="C60" s="2">
        <v>1000</v>
      </c>
    </row>
    <row r="61" spans="1:8" collapsed="1">
      <c r="A61" s="179" t="s">
        <v>158</v>
      </c>
      <c r="B61" s="180"/>
      <c r="C61" s="22">
        <f>SUM(C62:C66)</f>
        <v>0</v>
      </c>
      <c r="E61" s="39" t="s">
        <v>105</v>
      </c>
      <c r="F61" s="41"/>
      <c r="G61" s="42"/>
      <c r="H61" s="40" t="b">
        <f>AND(F61=G61)</f>
        <v>1</v>
      </c>
    </row>
    <row r="62" spans="1:8" hidden="1" outlineLevel="1">
      <c r="A62" s="3">
        <v>4001</v>
      </c>
      <c r="B62" s="1" t="s">
        <v>159</v>
      </c>
      <c r="C62" s="2"/>
    </row>
    <row r="63" spans="1:8" hidden="1" outlineLevel="1">
      <c r="A63" s="3">
        <v>4002</v>
      </c>
      <c r="B63" s="1" t="s">
        <v>160</v>
      </c>
      <c r="C63" s="2"/>
    </row>
    <row r="64" spans="1:8" hidden="1" outlineLevel="1">
      <c r="A64" s="3">
        <v>4003</v>
      </c>
      <c r="B64" s="1" t="s">
        <v>106</v>
      </c>
      <c r="C64" s="2"/>
    </row>
    <row r="65" spans="1:8" hidden="1" outlineLevel="1">
      <c r="A65" s="14">
        <v>4004</v>
      </c>
      <c r="B65" s="1" t="s">
        <v>161</v>
      </c>
      <c r="C65" s="2"/>
    </row>
    <row r="66" spans="1:8" hidden="1" outlineLevel="1">
      <c r="A66" s="14">
        <v>4099</v>
      </c>
      <c r="B66" s="1" t="s">
        <v>162</v>
      </c>
      <c r="C66" s="2"/>
    </row>
    <row r="67" spans="1:8" collapsed="1">
      <c r="A67" s="183" t="s">
        <v>579</v>
      </c>
      <c r="B67" s="183"/>
      <c r="C67" s="25">
        <f>C97+C68</f>
        <v>1219600</v>
      </c>
      <c r="E67" s="39" t="s">
        <v>59</v>
      </c>
      <c r="F67" s="41"/>
      <c r="G67" s="42"/>
      <c r="H67" s="40" t="b">
        <f>AND(F67=G67)</f>
        <v>1</v>
      </c>
    </row>
    <row r="68" spans="1:8">
      <c r="A68" s="179" t="s">
        <v>163</v>
      </c>
      <c r="B68" s="180"/>
      <c r="C68" s="21">
        <f>SUM(C69:C96)</f>
        <v>34000</v>
      </c>
      <c r="E68" s="39" t="s">
        <v>56</v>
      </c>
      <c r="F68" s="41"/>
      <c r="G68" s="42"/>
      <c r="H68" s="40" t="b">
        <f>AND(F68=G68)</f>
        <v>1</v>
      </c>
    </row>
    <row r="69" spans="1:8" ht="15" hidden="1" customHeight="1" outlineLevel="1">
      <c r="A69" s="3">
        <v>5101</v>
      </c>
      <c r="B69" s="2" t="s">
        <v>164</v>
      </c>
      <c r="C69" s="2"/>
    </row>
    <row r="70" spans="1:8" ht="15" hidden="1" customHeight="1" outlineLevel="1">
      <c r="A70" s="3">
        <v>5102</v>
      </c>
      <c r="B70" s="2" t="s">
        <v>165</v>
      </c>
      <c r="C70" s="2"/>
    </row>
    <row r="71" spans="1:8" ht="15" hidden="1" customHeight="1" outlineLevel="1">
      <c r="A71" s="3">
        <v>5102</v>
      </c>
      <c r="B71" s="2" t="s">
        <v>22</v>
      </c>
      <c r="C71" s="2"/>
    </row>
    <row r="72" spans="1:8" ht="15" hidden="1" customHeight="1" outlineLevel="1">
      <c r="A72" s="3">
        <v>5102</v>
      </c>
      <c r="B72" s="2" t="s">
        <v>166</v>
      </c>
      <c r="C72" s="2"/>
    </row>
    <row r="73" spans="1:8" ht="15" hidden="1" customHeight="1" outlineLevel="1">
      <c r="A73" s="3">
        <v>5103</v>
      </c>
      <c r="B73" s="2" t="s">
        <v>167</v>
      </c>
      <c r="C73" s="2"/>
    </row>
    <row r="74" spans="1:8" ht="15" hidden="1" customHeight="1" outlineLevel="1">
      <c r="A74" s="3">
        <v>5104</v>
      </c>
      <c r="B74" s="2" t="s">
        <v>168</v>
      </c>
      <c r="C74" s="2"/>
    </row>
    <row r="75" spans="1:8" ht="15" hidden="1" customHeight="1" outlineLevel="1">
      <c r="A75" s="3">
        <v>5105</v>
      </c>
      <c r="B75" s="2" t="s">
        <v>169</v>
      </c>
      <c r="C75" s="2"/>
    </row>
    <row r="76" spans="1:8" ht="15" hidden="1" customHeight="1" outlineLevel="1">
      <c r="A76" s="3">
        <v>5106</v>
      </c>
      <c r="B76" s="2" t="s">
        <v>170</v>
      </c>
      <c r="C76" s="2"/>
    </row>
    <row r="77" spans="1:8" ht="15" hidden="1" customHeight="1" outlineLevel="1">
      <c r="A77" s="3">
        <v>5107</v>
      </c>
      <c r="B77" s="2" t="s">
        <v>171</v>
      </c>
      <c r="C77" s="2"/>
    </row>
    <row r="78" spans="1:8" ht="15" hidden="1" customHeight="1" outlineLevel="1">
      <c r="A78" s="3">
        <v>5199</v>
      </c>
      <c r="B78" s="2" t="s">
        <v>173</v>
      </c>
      <c r="C78" s="2"/>
    </row>
    <row r="79" spans="1:8" ht="15" hidden="1" customHeight="1" outlineLevel="1">
      <c r="A79" s="3">
        <v>5201</v>
      </c>
      <c r="B79" s="2" t="s">
        <v>20</v>
      </c>
      <c r="C79" s="18">
        <v>25000</v>
      </c>
    </row>
    <row r="80" spans="1:8" ht="15" hidden="1" customHeight="1" outlineLevel="1">
      <c r="A80" s="3">
        <v>5202</v>
      </c>
      <c r="B80" s="2" t="s">
        <v>172</v>
      </c>
      <c r="C80" s="2">
        <v>1000</v>
      </c>
    </row>
    <row r="81" spans="1:3" ht="15" hidden="1" customHeight="1" outlineLevel="1">
      <c r="A81" s="3">
        <v>5203</v>
      </c>
      <c r="B81" s="2" t="s">
        <v>21</v>
      </c>
      <c r="C81" s="2"/>
    </row>
    <row r="82" spans="1:3" ht="15" hidden="1" customHeight="1" outlineLevel="1">
      <c r="A82" s="3">
        <v>5204</v>
      </c>
      <c r="B82" s="2" t="s">
        <v>174</v>
      </c>
      <c r="C82" s="2"/>
    </row>
    <row r="83" spans="1:3" s="16" customFormat="1" ht="15" hidden="1" customHeight="1" outlineLevel="1">
      <c r="A83" s="3">
        <v>5205</v>
      </c>
      <c r="B83" s="2" t="s">
        <v>175</v>
      </c>
      <c r="C83" s="2">
        <v>3000</v>
      </c>
    </row>
    <row r="84" spans="1:3" ht="15" hidden="1" customHeight="1" outlineLevel="1">
      <c r="A84" s="3">
        <v>5206</v>
      </c>
      <c r="B84" s="2" t="s">
        <v>176</v>
      </c>
      <c r="C84" s="2"/>
    </row>
    <row r="85" spans="1:3" ht="15" hidden="1" customHeight="1" outlineLevel="1">
      <c r="A85" s="3">
        <v>5206</v>
      </c>
      <c r="B85" s="2" t="s">
        <v>177</v>
      </c>
      <c r="C85" s="2"/>
    </row>
    <row r="86" spans="1:3" ht="15" hidden="1" customHeight="1" outlineLevel="1">
      <c r="A86" s="3">
        <v>5206</v>
      </c>
      <c r="B86" s="2" t="s">
        <v>178</v>
      </c>
      <c r="C86" s="2"/>
    </row>
    <row r="87" spans="1:3" ht="15" hidden="1" customHeight="1" outlineLevel="1">
      <c r="A87" s="3">
        <v>5207</v>
      </c>
      <c r="B87" s="2" t="s">
        <v>179</v>
      </c>
      <c r="C87" s="2"/>
    </row>
    <row r="88" spans="1:3" ht="15" hidden="1" customHeight="1" outlineLevel="1">
      <c r="A88" s="3">
        <v>5208</v>
      </c>
      <c r="B88" s="2" t="s">
        <v>180</v>
      </c>
      <c r="C88" s="2"/>
    </row>
    <row r="89" spans="1:3" ht="15" hidden="1" customHeight="1" outlineLevel="1">
      <c r="A89" s="3">
        <v>5209</v>
      </c>
      <c r="B89" s="2" t="s">
        <v>107</v>
      </c>
      <c r="C89" s="2"/>
    </row>
    <row r="90" spans="1:3" ht="15" hidden="1" customHeight="1" outlineLevel="1">
      <c r="A90" s="3">
        <v>5210</v>
      </c>
      <c r="B90" s="2" t="s">
        <v>108</v>
      </c>
      <c r="C90" s="2"/>
    </row>
    <row r="91" spans="1:3" ht="15" hidden="1" customHeight="1" outlineLevel="1">
      <c r="A91" s="3">
        <v>5211</v>
      </c>
      <c r="B91" s="2" t="s">
        <v>23</v>
      </c>
      <c r="C91" s="2"/>
    </row>
    <row r="92" spans="1:3" ht="15" hidden="1" customHeight="1" outlineLevel="1">
      <c r="A92" s="3">
        <v>5212</v>
      </c>
      <c r="B92" s="2" t="s">
        <v>181</v>
      </c>
      <c r="C92" s="2"/>
    </row>
    <row r="93" spans="1:3" ht="15" hidden="1" customHeight="1" outlineLevel="1">
      <c r="A93" s="3">
        <v>5299</v>
      </c>
      <c r="B93" s="2" t="s">
        <v>182</v>
      </c>
      <c r="C93" s="2"/>
    </row>
    <row r="94" spans="1:3" ht="15" hidden="1" customHeight="1" outlineLevel="1">
      <c r="A94" s="3">
        <v>5301</v>
      </c>
      <c r="B94" s="2" t="s">
        <v>109</v>
      </c>
      <c r="C94" s="2">
        <v>1000</v>
      </c>
    </row>
    <row r="95" spans="1:3" ht="13.5" hidden="1" customHeight="1" outlineLevel="1">
      <c r="A95" s="3">
        <v>5302</v>
      </c>
      <c r="B95" s="2" t="s">
        <v>24</v>
      </c>
      <c r="C95" s="2">
        <v>2000</v>
      </c>
    </row>
    <row r="96" spans="1:3" ht="13.5" hidden="1" customHeight="1" outlineLevel="1">
      <c r="A96" s="3">
        <v>5399</v>
      </c>
      <c r="B96" s="2" t="s">
        <v>183</v>
      </c>
      <c r="C96" s="2">
        <v>2000</v>
      </c>
    </row>
    <row r="97" spans="1:8" collapsed="1">
      <c r="A97" s="19" t="s">
        <v>184</v>
      </c>
      <c r="B97" s="24"/>
      <c r="C97" s="21">
        <f>SUM(C98:C113)</f>
        <v>1185600</v>
      </c>
      <c r="E97" s="39" t="s">
        <v>58</v>
      </c>
      <c r="F97" s="41"/>
      <c r="G97" s="42"/>
      <c r="H97" s="40" t="b">
        <f>AND(F97=G97)</f>
        <v>1</v>
      </c>
    </row>
    <row r="98" spans="1:8" ht="15" hidden="1" customHeight="1" outlineLevel="1">
      <c r="A98" s="3">
        <v>6001</v>
      </c>
      <c r="B98" s="1" t="s">
        <v>25</v>
      </c>
      <c r="C98" s="2">
        <v>335000</v>
      </c>
    </row>
    <row r="99" spans="1:8" ht="15" hidden="1" customHeight="1" outlineLevel="1">
      <c r="A99" s="3">
        <v>6002</v>
      </c>
      <c r="B99" s="1" t="s">
        <v>185</v>
      </c>
      <c r="C99" s="2">
        <v>475000</v>
      </c>
    </row>
    <row r="100" spans="1:8" ht="15" hidden="1" customHeight="1" outlineLevel="1">
      <c r="A100" s="3">
        <v>6003</v>
      </c>
      <c r="B100" s="1" t="s">
        <v>186</v>
      </c>
      <c r="C100" s="2">
        <v>370000</v>
      </c>
    </row>
    <row r="101" spans="1:8" ht="15" hidden="1" customHeight="1" outlineLevel="1">
      <c r="A101" s="3">
        <v>6004</v>
      </c>
      <c r="B101" s="1" t="s">
        <v>187</v>
      </c>
      <c r="C101" s="2"/>
    </row>
    <row r="102" spans="1:8" ht="15" hidden="1" customHeight="1" outlineLevel="1">
      <c r="A102" s="3">
        <v>6005</v>
      </c>
      <c r="B102" s="1" t="s">
        <v>188</v>
      </c>
      <c r="C102" s="2"/>
    </row>
    <row r="103" spans="1:8" hidden="1" outlineLevel="1">
      <c r="A103" s="3">
        <v>6006</v>
      </c>
      <c r="B103" s="1" t="s">
        <v>26</v>
      </c>
      <c r="C103" s="2">
        <v>1500</v>
      </c>
    </row>
    <row r="104" spans="1:8" ht="15" hidden="1" customHeight="1" outlineLevel="1">
      <c r="A104" s="3">
        <v>6007</v>
      </c>
      <c r="B104" s="1" t="s">
        <v>27</v>
      </c>
      <c r="C104" s="2"/>
    </row>
    <row r="105" spans="1:8" hidden="1" outlineLevel="1">
      <c r="A105" s="3">
        <v>6008</v>
      </c>
      <c r="B105" s="1" t="s">
        <v>110</v>
      </c>
      <c r="C105" s="2">
        <v>1000</v>
      </c>
    </row>
    <row r="106" spans="1:8" hidden="1" outlineLevel="1">
      <c r="A106" s="3">
        <v>6009</v>
      </c>
      <c r="B106" s="1" t="s">
        <v>28</v>
      </c>
      <c r="C106" s="2">
        <v>1000</v>
      </c>
    </row>
    <row r="107" spans="1:8" hidden="1" outlineLevel="1">
      <c r="A107" s="3">
        <v>6010</v>
      </c>
      <c r="B107" s="1" t="s">
        <v>189</v>
      </c>
      <c r="C107" s="2"/>
    </row>
    <row r="108" spans="1:8" hidden="1" outlineLevel="1">
      <c r="A108" s="3">
        <v>6011</v>
      </c>
      <c r="B108" s="1" t="s">
        <v>190</v>
      </c>
      <c r="C108" s="2"/>
    </row>
    <row r="109" spans="1:8" hidden="1" outlineLevel="1">
      <c r="A109" s="3">
        <v>6099</v>
      </c>
      <c r="B109" s="1" t="s">
        <v>191</v>
      </c>
      <c r="C109" s="2"/>
    </row>
    <row r="110" spans="1:8" hidden="1" outlineLevel="1">
      <c r="A110" s="3">
        <v>6099</v>
      </c>
      <c r="B110" s="1" t="s">
        <v>192</v>
      </c>
      <c r="C110" s="2"/>
    </row>
    <row r="111" spans="1:8" hidden="1" outlineLevel="1">
      <c r="A111" s="3">
        <v>6099</v>
      </c>
      <c r="B111" s="1" t="s">
        <v>193</v>
      </c>
      <c r="C111" s="2">
        <v>100</v>
      </c>
    </row>
    <row r="112" spans="1:8" hidden="1" outlineLevel="1">
      <c r="A112" s="3">
        <v>6099</v>
      </c>
      <c r="B112" s="1" t="s">
        <v>194</v>
      </c>
      <c r="C112" s="2"/>
    </row>
    <row r="113" spans="1:8" hidden="1" outlineLevel="1">
      <c r="A113" s="8">
        <v>6099</v>
      </c>
      <c r="B113" s="1" t="s">
        <v>29</v>
      </c>
      <c r="C113" s="2">
        <v>2000</v>
      </c>
    </row>
    <row r="114" spans="1:8" collapsed="1">
      <c r="A114" s="184" t="s">
        <v>62</v>
      </c>
      <c r="B114" s="185"/>
      <c r="C114" s="26">
        <f>C115+C129+C140</f>
        <v>1022000</v>
      </c>
      <c r="E114" s="39" t="s">
        <v>62</v>
      </c>
      <c r="F114" s="41"/>
      <c r="G114" s="42"/>
      <c r="H114" s="40" t="b">
        <f>AND(F114=G114)</f>
        <v>1</v>
      </c>
    </row>
    <row r="115" spans="1:8">
      <c r="A115" s="181" t="s">
        <v>580</v>
      </c>
      <c r="B115" s="182"/>
      <c r="C115" s="23">
        <f>C116+C123</f>
        <v>1022000</v>
      </c>
      <c r="E115" s="39" t="s">
        <v>61</v>
      </c>
      <c r="F115" s="41"/>
      <c r="G115" s="42"/>
      <c r="H115" s="40" t="b">
        <f>AND(F115=G115)</f>
        <v>1</v>
      </c>
    </row>
    <row r="116" spans="1:8" ht="15" customHeight="1">
      <c r="A116" s="179" t="s">
        <v>195</v>
      </c>
      <c r="B116" s="180"/>
      <c r="C116" s="21">
        <f>SUM(C117:C122)</f>
        <v>1022000</v>
      </c>
      <c r="E116" s="39" t="s">
        <v>583</v>
      </c>
      <c r="F116" s="41"/>
      <c r="G116" s="42"/>
      <c r="H116" s="40" t="b">
        <f>AND(F116=G116)</f>
        <v>1</v>
      </c>
    </row>
    <row r="117" spans="1:8" ht="15" hidden="1" customHeight="1" outlineLevel="1">
      <c r="A117" s="3">
        <v>7001</v>
      </c>
      <c r="B117" s="1" t="s">
        <v>196</v>
      </c>
      <c r="C117" s="2">
        <v>1022000</v>
      </c>
    </row>
    <row r="118" spans="1:8" ht="15" hidden="1" customHeight="1" outlineLevel="1">
      <c r="A118" s="3">
        <v>7001</v>
      </c>
      <c r="B118" s="1" t="s">
        <v>197</v>
      </c>
      <c r="C118" s="2">
        <v>0</v>
      </c>
    </row>
    <row r="119" spans="1:8" ht="15" hidden="1" customHeight="1" outlineLevel="1">
      <c r="A119" s="3">
        <v>7001</v>
      </c>
      <c r="B119" s="1" t="s">
        <v>198</v>
      </c>
      <c r="C119" s="2">
        <v>0</v>
      </c>
    </row>
    <row r="120" spans="1:8" ht="15" hidden="1" customHeight="1" outlineLevel="1">
      <c r="A120" s="3">
        <v>7001</v>
      </c>
      <c r="B120" s="1" t="s">
        <v>199</v>
      </c>
      <c r="C120" s="2">
        <v>0</v>
      </c>
    </row>
    <row r="121" spans="1:8" ht="15" hidden="1" customHeight="1" outlineLevel="1">
      <c r="A121" s="3">
        <v>7002</v>
      </c>
      <c r="B121" s="1" t="s">
        <v>200</v>
      </c>
      <c r="C121" s="2">
        <v>0</v>
      </c>
    </row>
    <row r="122" spans="1:8" ht="15" hidden="1" customHeight="1" outlineLevel="1">
      <c r="A122" s="3">
        <v>7002</v>
      </c>
      <c r="B122" s="1" t="s">
        <v>201</v>
      </c>
      <c r="C122" s="2">
        <v>0</v>
      </c>
    </row>
    <row r="123" spans="1:8" collapsed="1">
      <c r="A123" s="179" t="s">
        <v>202</v>
      </c>
      <c r="B123" s="180"/>
      <c r="C123" s="21">
        <f>SUM(C124:C128)</f>
        <v>0</v>
      </c>
      <c r="E123" s="39" t="s">
        <v>584</v>
      </c>
      <c r="F123" s="41"/>
      <c r="G123" s="42"/>
      <c r="H123" s="40" t="b">
        <f>AND(F123=G123)</f>
        <v>1</v>
      </c>
    </row>
    <row r="124" spans="1:8" ht="15" hidden="1" customHeight="1" outlineLevel="1">
      <c r="A124" s="3">
        <v>8001</v>
      </c>
      <c r="B124" s="1" t="s">
        <v>203</v>
      </c>
      <c r="C124" s="2">
        <v>0</v>
      </c>
    </row>
    <row r="125" spans="1:8" ht="15" hidden="1" customHeight="1" outlineLevel="1">
      <c r="A125" s="3">
        <v>8002</v>
      </c>
      <c r="B125" s="1" t="s">
        <v>204</v>
      </c>
      <c r="C125" s="2">
        <v>0</v>
      </c>
    </row>
    <row r="126" spans="1:8" ht="15" hidden="1" customHeight="1" outlineLevel="1">
      <c r="A126" s="3">
        <v>8003</v>
      </c>
      <c r="B126" s="1" t="s">
        <v>205</v>
      </c>
      <c r="C126" s="2">
        <v>0</v>
      </c>
    </row>
    <row r="127" spans="1:8" ht="15" hidden="1" customHeight="1" outlineLevel="1">
      <c r="A127" s="3">
        <v>8004</v>
      </c>
      <c r="B127" s="1" t="s">
        <v>206</v>
      </c>
      <c r="C127" s="2">
        <v>0</v>
      </c>
    </row>
    <row r="128" spans="1:8" ht="15" hidden="1" customHeight="1" outlineLevel="1">
      <c r="A128" s="3">
        <v>8005</v>
      </c>
      <c r="B128" s="1" t="s">
        <v>207</v>
      </c>
      <c r="C128" s="2">
        <v>0</v>
      </c>
    </row>
    <row r="129" spans="1:8" collapsed="1">
      <c r="A129" s="181" t="s">
        <v>581</v>
      </c>
      <c r="B129" s="182"/>
      <c r="C129" s="23">
        <f>C130+C134+C137</f>
        <v>0</v>
      </c>
      <c r="E129" s="39" t="s">
        <v>66</v>
      </c>
      <c r="F129" s="41"/>
      <c r="G129" s="42"/>
      <c r="H129" s="40" t="b">
        <f>AND(F129=G129)</f>
        <v>1</v>
      </c>
    </row>
    <row r="130" spans="1:8">
      <c r="A130" s="179" t="s">
        <v>208</v>
      </c>
      <c r="B130" s="180"/>
      <c r="C130" s="21">
        <f>SUM(C131:C133)</f>
        <v>0</v>
      </c>
      <c r="E130" s="39" t="s">
        <v>585</v>
      </c>
      <c r="F130" s="41"/>
      <c r="G130" s="42"/>
      <c r="H130" s="40" t="b">
        <f>AND(F130=G130)</f>
        <v>1</v>
      </c>
    </row>
    <row r="131" spans="1:8" ht="15" hidden="1" customHeight="1" outlineLevel="1">
      <c r="A131" s="3">
        <v>9001</v>
      </c>
      <c r="B131" s="1" t="s">
        <v>209</v>
      </c>
      <c r="C131" s="2">
        <v>0</v>
      </c>
    </row>
    <row r="132" spans="1:8" ht="15" hidden="1" customHeight="1" outlineLevel="1">
      <c r="A132" s="3">
        <v>9002</v>
      </c>
      <c r="B132" s="1" t="s">
        <v>210</v>
      </c>
      <c r="C132" s="2">
        <v>0</v>
      </c>
    </row>
    <row r="133" spans="1:8" ht="15" hidden="1" customHeight="1" outlineLevel="1">
      <c r="A133" s="3">
        <v>9003</v>
      </c>
      <c r="B133" s="1" t="s">
        <v>211</v>
      </c>
      <c r="C133" s="2">
        <v>0</v>
      </c>
    </row>
    <row r="134" spans="1:8" collapsed="1">
      <c r="A134" s="179" t="s">
        <v>212</v>
      </c>
      <c r="B134" s="180"/>
      <c r="C134" s="21">
        <f>SUM(C135:C136)</f>
        <v>0</v>
      </c>
      <c r="E134" s="39" t="s">
        <v>63</v>
      </c>
      <c r="F134" s="41"/>
      <c r="G134" s="42"/>
      <c r="H134" s="40" t="b">
        <f>AND(F134=G134)</f>
        <v>1</v>
      </c>
    </row>
    <row r="135" spans="1:8" ht="15" hidden="1" customHeight="1" outlineLevel="1">
      <c r="A135" s="3">
        <v>10001</v>
      </c>
      <c r="B135" s="1" t="s">
        <v>213</v>
      </c>
      <c r="C135" s="2">
        <v>0</v>
      </c>
    </row>
    <row r="136" spans="1:8" ht="15" hidden="1" customHeight="1" outlineLevel="1">
      <c r="A136" s="3">
        <v>10002</v>
      </c>
      <c r="B136" s="1" t="s">
        <v>215</v>
      </c>
      <c r="C136" s="2">
        <v>0</v>
      </c>
    </row>
    <row r="137" spans="1:8" collapsed="1">
      <c r="A137" s="179" t="s">
        <v>214</v>
      </c>
      <c r="B137" s="180"/>
      <c r="C137" s="21">
        <f>SUM(C138:C139)</f>
        <v>0</v>
      </c>
      <c r="E137" s="39" t="s">
        <v>586</v>
      </c>
      <c r="F137" s="41"/>
      <c r="G137" s="42"/>
      <c r="H137" s="40" t="b">
        <f>AND(F137=G137)</f>
        <v>1</v>
      </c>
    </row>
    <row r="138" spans="1:8" ht="15" hidden="1" customHeight="1" outlineLevel="1">
      <c r="A138" s="3">
        <v>11001</v>
      </c>
      <c r="B138" s="1" t="s">
        <v>213</v>
      </c>
      <c r="C138" s="2">
        <v>0</v>
      </c>
    </row>
    <row r="139" spans="1:8" ht="15" hidden="1" customHeight="1" outlineLevel="1">
      <c r="A139" s="3">
        <v>11002</v>
      </c>
      <c r="B139" s="1" t="s">
        <v>215</v>
      </c>
      <c r="C139" s="2">
        <v>0</v>
      </c>
    </row>
    <row r="140" spans="1:8" collapsed="1">
      <c r="A140" s="181" t="s">
        <v>582</v>
      </c>
      <c r="B140" s="182"/>
      <c r="C140" s="27">
        <f>C141</f>
        <v>0</v>
      </c>
      <c r="E140" s="39" t="s">
        <v>216</v>
      </c>
      <c r="F140" s="41"/>
      <c r="G140" s="42"/>
      <c r="H140" s="40" t="b">
        <f>AND(F140=G140)</f>
        <v>1</v>
      </c>
    </row>
    <row r="141" spans="1:8">
      <c r="A141" s="179" t="s">
        <v>217</v>
      </c>
      <c r="B141" s="180"/>
      <c r="C141" s="21">
        <f>SUM(C142:C143)</f>
        <v>0</v>
      </c>
      <c r="E141" s="39" t="s">
        <v>587</v>
      </c>
      <c r="F141" s="41"/>
      <c r="G141" s="42"/>
      <c r="H141" s="40" t="b">
        <f>AND(F141=G141)</f>
        <v>1</v>
      </c>
    </row>
    <row r="142" spans="1:8" hidden="1" outlineLevel="1">
      <c r="A142" s="3"/>
      <c r="B142" s="1"/>
      <c r="C142" s="2">
        <v>0</v>
      </c>
    </row>
    <row r="143" spans="1:8" hidden="1" outlineLevel="1">
      <c r="A143" s="3"/>
      <c r="B143" s="1"/>
      <c r="C143" s="2">
        <v>0</v>
      </c>
    </row>
    <row r="144" spans="1:8" collapsed="1">
      <c r="C144" s="51"/>
    </row>
    <row r="145" spans="1:8">
      <c r="C145" s="51"/>
    </row>
    <row r="146" spans="1:8" ht="18.75">
      <c r="A146" s="178" t="s">
        <v>67</v>
      </c>
      <c r="B146" s="178"/>
      <c r="C146" s="178"/>
      <c r="E146" s="47" t="s">
        <v>589</v>
      </c>
      <c r="F146" s="48">
        <f>C147+C449</f>
        <v>3021500</v>
      </c>
      <c r="G146" s="49">
        <v>3021500</v>
      </c>
      <c r="H146" s="50" t="b">
        <f>AND(F146=G146)</f>
        <v>1</v>
      </c>
    </row>
    <row r="147" spans="1:8">
      <c r="A147" s="170" t="s">
        <v>60</v>
      </c>
      <c r="B147" s="171"/>
      <c r="C147" s="37">
        <f>C148+C440</f>
        <v>1862500</v>
      </c>
      <c r="E147" s="39" t="s">
        <v>60</v>
      </c>
      <c r="F147" s="41"/>
      <c r="G147" s="42"/>
      <c r="H147" s="40" t="b">
        <f>AND(F147=G147)</f>
        <v>1</v>
      </c>
    </row>
    <row r="148" spans="1:8">
      <c r="A148" s="166" t="s">
        <v>266</v>
      </c>
      <c r="B148" s="167"/>
      <c r="C148" s="36">
        <f>C149+C229+C373+C437</f>
        <v>1861500</v>
      </c>
      <c r="E148" s="39" t="s">
        <v>57</v>
      </c>
      <c r="F148" s="41"/>
      <c r="G148" s="42"/>
      <c r="H148" s="40" t="b">
        <f>AND(F148=G148)</f>
        <v>1</v>
      </c>
    </row>
    <row r="149" spans="1:8">
      <c r="A149" s="164" t="s">
        <v>267</v>
      </c>
      <c r="B149" s="165"/>
      <c r="C149" s="33">
        <f>C150+C153+C204</f>
        <v>1144532</v>
      </c>
      <c r="E149" s="39" t="s">
        <v>590</v>
      </c>
      <c r="F149" s="41"/>
      <c r="G149" s="42"/>
      <c r="H149" s="40" t="b">
        <f>AND(F149=G149)</f>
        <v>1</v>
      </c>
    </row>
    <row r="150" spans="1:8" hidden="1" outlineLevel="1">
      <c r="A150" s="168" t="s">
        <v>268</v>
      </c>
      <c r="B150" s="169"/>
      <c r="C150" s="32">
        <f>SUM(C151:C152)</f>
        <v>4032</v>
      </c>
    </row>
    <row r="151" spans="1:8" hidden="1" outlineLevel="2">
      <c r="A151" s="7">
        <v>1100</v>
      </c>
      <c r="B151" s="4" t="s">
        <v>32</v>
      </c>
      <c r="C151" s="5">
        <v>960</v>
      </c>
    </row>
    <row r="152" spans="1:8" hidden="1" outlineLevel="2">
      <c r="A152" s="6">
        <v>1100</v>
      </c>
      <c r="B152" s="4" t="s">
        <v>33</v>
      </c>
      <c r="C152" s="5">
        <v>3072</v>
      </c>
    </row>
    <row r="153" spans="1:8" hidden="1" outlineLevel="1" collapsed="1">
      <c r="A153" s="168" t="s">
        <v>269</v>
      </c>
      <c r="B153" s="169"/>
      <c r="C153" s="32">
        <f>C154+C155+C179+C186+C188+C192+C195+C198+C203</f>
        <v>950000</v>
      </c>
    </row>
    <row r="154" spans="1:8" hidden="1" outlineLevel="2">
      <c r="A154" s="6">
        <v>1101</v>
      </c>
      <c r="B154" s="4" t="s">
        <v>34</v>
      </c>
      <c r="C154" s="5">
        <v>301874</v>
      </c>
    </row>
    <row r="155" spans="1:8" hidden="1" outlineLevel="2">
      <c r="A155" s="6">
        <v>1101</v>
      </c>
      <c r="B155" s="4" t="s">
        <v>35</v>
      </c>
      <c r="C155" s="5">
        <v>438746</v>
      </c>
    </row>
    <row r="156" spans="1:8" hidden="1" outlineLevel="3">
      <c r="A156" s="29"/>
      <c r="B156" s="28" t="s">
        <v>218</v>
      </c>
      <c r="C156" s="30"/>
    </row>
    <row r="157" spans="1:8" hidden="1" outlineLevel="3">
      <c r="A157" s="29"/>
      <c r="B157" s="28" t="s">
        <v>219</v>
      </c>
      <c r="C157" s="30"/>
    </row>
    <row r="158" spans="1:8" hidden="1" outlineLevel="3">
      <c r="A158" s="29"/>
      <c r="B158" s="28" t="s">
        <v>220</v>
      </c>
      <c r="C158" s="30"/>
    </row>
    <row r="159" spans="1:8" hidden="1" outlineLevel="3">
      <c r="A159" s="29"/>
      <c r="B159" s="28" t="s">
        <v>221</v>
      </c>
      <c r="C159" s="30"/>
    </row>
    <row r="160" spans="1:8" hidden="1" outlineLevel="3">
      <c r="A160" s="29"/>
      <c r="B160" s="28" t="s">
        <v>222</v>
      </c>
      <c r="C160" s="30"/>
    </row>
    <row r="161" spans="1:3" hidden="1" outlineLevel="3">
      <c r="A161" s="29"/>
      <c r="B161" s="28" t="s">
        <v>223</v>
      </c>
      <c r="C161" s="30"/>
    </row>
    <row r="162" spans="1:3" hidden="1" outlineLevel="3">
      <c r="A162" s="29"/>
      <c r="B162" s="28" t="s">
        <v>224</v>
      </c>
      <c r="C162" s="30"/>
    </row>
    <row r="163" spans="1:3" hidden="1" outlineLevel="3">
      <c r="A163" s="29"/>
      <c r="B163" s="28" t="s">
        <v>225</v>
      </c>
      <c r="C163" s="30"/>
    </row>
    <row r="164" spans="1:3" hidden="1" outlineLevel="3">
      <c r="A164" s="29"/>
      <c r="B164" s="28" t="s">
        <v>226</v>
      </c>
      <c r="C164" s="30"/>
    </row>
    <row r="165" spans="1:3" hidden="1" outlineLevel="3">
      <c r="A165" s="29"/>
      <c r="B165" s="28" t="s">
        <v>227</v>
      </c>
      <c r="C165" s="30"/>
    </row>
    <row r="166" spans="1:3" hidden="1" outlineLevel="3">
      <c r="A166" s="29"/>
      <c r="B166" s="28" t="s">
        <v>228</v>
      </c>
      <c r="C166" s="30"/>
    </row>
    <row r="167" spans="1:3" hidden="1" outlineLevel="3">
      <c r="A167" s="29"/>
      <c r="B167" s="28" t="s">
        <v>229</v>
      </c>
      <c r="C167" s="30"/>
    </row>
    <row r="168" spans="1:3" hidden="1" outlineLevel="3">
      <c r="A168" s="29"/>
      <c r="B168" s="28" t="s">
        <v>230</v>
      </c>
      <c r="C168" s="30"/>
    </row>
    <row r="169" spans="1:3" hidden="1" outlineLevel="3">
      <c r="A169" s="29"/>
      <c r="B169" s="28" t="s">
        <v>231</v>
      </c>
      <c r="C169" s="30"/>
    </row>
    <row r="170" spans="1:3" hidden="1" outlineLevel="3">
      <c r="A170" s="29"/>
      <c r="B170" s="28" t="s">
        <v>232</v>
      </c>
      <c r="C170" s="30"/>
    </row>
    <row r="171" spans="1:3" hidden="1" outlineLevel="3">
      <c r="A171" s="29"/>
      <c r="B171" s="28" t="s">
        <v>233</v>
      </c>
      <c r="C171" s="30"/>
    </row>
    <row r="172" spans="1:3" hidden="1" outlineLevel="3">
      <c r="A172" s="29"/>
      <c r="B172" s="28" t="s">
        <v>234</v>
      </c>
      <c r="C172" s="30"/>
    </row>
    <row r="173" spans="1:3" hidden="1" outlineLevel="3">
      <c r="A173" s="29"/>
      <c r="B173" s="28" t="s">
        <v>235</v>
      </c>
      <c r="C173" s="30"/>
    </row>
    <row r="174" spans="1:3" hidden="1" outlineLevel="3">
      <c r="A174" s="29"/>
      <c r="B174" s="28" t="s">
        <v>236</v>
      </c>
      <c r="C174" s="30"/>
    </row>
    <row r="175" spans="1:3" hidden="1" outlineLevel="3">
      <c r="A175" s="29"/>
      <c r="B175" s="28" t="s">
        <v>237</v>
      </c>
      <c r="C175" s="30"/>
    </row>
    <row r="176" spans="1:3" hidden="1" outlineLevel="3">
      <c r="A176" s="29"/>
      <c r="B176" s="28" t="s">
        <v>238</v>
      </c>
      <c r="C176" s="30"/>
    </row>
    <row r="177" spans="1:3" hidden="1" outlineLevel="3">
      <c r="A177" s="29"/>
      <c r="B177" s="28" t="s">
        <v>239</v>
      </c>
      <c r="C177" s="30"/>
    </row>
    <row r="178" spans="1:3" hidden="1" outlineLevel="3">
      <c r="A178" s="29"/>
      <c r="B178" s="28" t="s">
        <v>240</v>
      </c>
      <c r="C178" s="30"/>
    </row>
    <row r="179" spans="1:3" hidden="1" outlineLevel="2">
      <c r="A179" s="6">
        <v>1101</v>
      </c>
      <c r="B179" s="4" t="s">
        <v>36</v>
      </c>
      <c r="C179" s="5">
        <v>2880</v>
      </c>
    </row>
    <row r="180" spans="1:3" hidden="1" outlineLevel="3">
      <c r="A180" s="29"/>
      <c r="B180" s="28" t="s">
        <v>241</v>
      </c>
      <c r="C180" s="30"/>
    </row>
    <row r="181" spans="1:3" hidden="1" outlineLevel="3">
      <c r="A181" s="29"/>
      <c r="B181" s="28" t="s">
        <v>242</v>
      </c>
      <c r="C181" s="30"/>
    </row>
    <row r="182" spans="1:3" hidden="1" outlineLevel="3">
      <c r="A182" s="29"/>
      <c r="B182" s="28" t="s">
        <v>243</v>
      </c>
      <c r="C182" s="30"/>
    </row>
    <row r="183" spans="1:3" hidden="1" outlineLevel="3">
      <c r="A183" s="29"/>
      <c r="B183" s="28" t="s">
        <v>244</v>
      </c>
      <c r="C183" s="30"/>
    </row>
    <row r="184" spans="1:3" hidden="1" outlineLevel="3">
      <c r="A184" s="29"/>
      <c r="B184" s="28" t="s">
        <v>245</v>
      </c>
      <c r="C184" s="30"/>
    </row>
    <row r="185" spans="1:3" hidden="1" outlineLevel="3">
      <c r="A185" s="29"/>
      <c r="B185" s="28" t="s">
        <v>246</v>
      </c>
      <c r="C185" s="30"/>
    </row>
    <row r="186" spans="1:3" hidden="1" outlineLevel="2">
      <c r="A186" s="6">
        <v>1101</v>
      </c>
      <c r="B186" s="4" t="s">
        <v>247</v>
      </c>
      <c r="C186" s="5">
        <f>SUM(C187)</f>
        <v>0</v>
      </c>
    </row>
    <row r="187" spans="1:3" hidden="1" outlineLevel="3">
      <c r="A187" s="29"/>
      <c r="B187" s="28" t="s">
        <v>111</v>
      </c>
      <c r="C187" s="30"/>
    </row>
    <row r="188" spans="1:3" hidden="1" outlineLevel="2">
      <c r="A188" s="6">
        <v>1101</v>
      </c>
      <c r="B188" s="4" t="s">
        <v>37</v>
      </c>
      <c r="C188" s="5">
        <v>56000</v>
      </c>
    </row>
    <row r="189" spans="1:3" hidden="1" outlineLevel="3">
      <c r="A189" s="29"/>
      <c r="B189" s="28" t="s">
        <v>248</v>
      </c>
      <c r="C189" s="30"/>
    </row>
    <row r="190" spans="1:3" hidden="1" outlineLevel="3">
      <c r="A190" s="29"/>
      <c r="B190" s="28" t="s">
        <v>249</v>
      </c>
      <c r="C190" s="30"/>
    </row>
    <row r="191" spans="1:3" hidden="1" outlineLevel="3">
      <c r="A191" s="29"/>
      <c r="B191" s="28" t="s">
        <v>250</v>
      </c>
      <c r="C191" s="30"/>
    </row>
    <row r="192" spans="1:3" hidden="1" outlineLevel="2">
      <c r="A192" s="6">
        <v>1101</v>
      </c>
      <c r="B192" s="4" t="s">
        <v>251</v>
      </c>
      <c r="C192" s="5">
        <f>SUM(C193:C194)</f>
        <v>0</v>
      </c>
    </row>
    <row r="193" spans="1:3" hidden="1" outlineLevel="3">
      <c r="A193" s="29"/>
      <c r="B193" s="28" t="s">
        <v>252</v>
      </c>
      <c r="C193" s="30">
        <v>0</v>
      </c>
    </row>
    <row r="194" spans="1:3" hidden="1" outlineLevel="3">
      <c r="A194" s="29"/>
      <c r="B194" s="28" t="s">
        <v>253</v>
      </c>
      <c r="C194" s="30">
        <v>0</v>
      </c>
    </row>
    <row r="195" spans="1:3" hidden="1" outlineLevel="2">
      <c r="A195" s="6">
        <v>1101</v>
      </c>
      <c r="B195" s="4" t="s">
        <v>38</v>
      </c>
      <c r="C195" s="5">
        <v>11500</v>
      </c>
    </row>
    <row r="196" spans="1:3" hidden="1" outlineLevel="3">
      <c r="A196" s="29"/>
      <c r="B196" s="28" t="s">
        <v>254</v>
      </c>
      <c r="C196" s="30"/>
    </row>
    <row r="197" spans="1:3" hidden="1" outlineLevel="3">
      <c r="A197" s="29"/>
      <c r="B197" s="28" t="s">
        <v>255</v>
      </c>
      <c r="C197" s="30"/>
    </row>
    <row r="198" spans="1:3" hidden="1" outlineLevel="2">
      <c r="A198" s="6">
        <v>1101</v>
      </c>
      <c r="B198" s="4" t="s">
        <v>39</v>
      </c>
      <c r="C198" s="5">
        <v>139000</v>
      </c>
    </row>
    <row r="199" spans="1:3" hidden="1" outlineLevel="3">
      <c r="A199" s="29"/>
      <c r="B199" s="28" t="s">
        <v>256</v>
      </c>
      <c r="C199" s="30"/>
    </row>
    <row r="200" spans="1:3" hidden="1" outlineLevel="3">
      <c r="A200" s="29"/>
      <c r="B200" s="28" t="s">
        <v>257</v>
      </c>
      <c r="C200" s="30"/>
    </row>
    <row r="201" spans="1:3" hidden="1" outlineLevel="3">
      <c r="A201" s="29"/>
      <c r="B201" s="28" t="s">
        <v>258</v>
      </c>
      <c r="C201" s="30"/>
    </row>
    <row r="202" spans="1:3" hidden="1" outlineLevel="3">
      <c r="A202" s="29"/>
      <c r="B202" s="28" t="s">
        <v>259</v>
      </c>
      <c r="C202" s="30"/>
    </row>
    <row r="203" spans="1:3" hidden="1" outlineLevel="2">
      <c r="A203" s="6">
        <v>1101</v>
      </c>
      <c r="B203" s="4" t="s">
        <v>112</v>
      </c>
      <c r="C203" s="5"/>
    </row>
    <row r="204" spans="1:3" hidden="1" outlineLevel="1" collapsed="1">
      <c r="A204" s="168" t="s">
        <v>601</v>
      </c>
      <c r="B204" s="169"/>
      <c r="C204" s="32">
        <f>C205+C215+C221+C226+C227+C228+C218</f>
        <v>190500</v>
      </c>
    </row>
    <row r="205" spans="1:3" hidden="1" outlineLevel="2">
      <c r="A205" s="6">
        <v>1102</v>
      </c>
      <c r="B205" s="4" t="s">
        <v>65</v>
      </c>
      <c r="C205" s="5">
        <v>175100</v>
      </c>
    </row>
    <row r="206" spans="1:3" hidden="1" outlineLevel="3">
      <c r="A206" s="29"/>
      <c r="B206" s="28" t="s">
        <v>260</v>
      </c>
      <c r="C206" s="30"/>
    </row>
    <row r="207" spans="1:3" hidden="1" outlineLevel="3">
      <c r="A207" s="29"/>
      <c r="B207" s="28" t="s">
        <v>218</v>
      </c>
      <c r="C207" s="30"/>
    </row>
    <row r="208" spans="1:3" hidden="1" outlineLevel="3">
      <c r="A208" s="29"/>
      <c r="B208" s="28" t="s">
        <v>261</v>
      </c>
      <c r="C208" s="30"/>
    </row>
    <row r="209" spans="1:3" hidden="1" outlineLevel="3">
      <c r="A209" s="29"/>
      <c r="B209" s="28" t="s">
        <v>248</v>
      </c>
      <c r="C209" s="30"/>
    </row>
    <row r="210" spans="1:3" hidden="1" outlineLevel="3">
      <c r="A210" s="29"/>
      <c r="B210" s="28" t="s">
        <v>262</v>
      </c>
      <c r="C210" s="30"/>
    </row>
    <row r="211" spans="1:3" hidden="1" outlineLevel="3">
      <c r="A211" s="29"/>
      <c r="B211" s="28" t="s">
        <v>252</v>
      </c>
      <c r="C211" s="30"/>
    </row>
    <row r="212" spans="1:3" hidden="1" outlineLevel="3">
      <c r="A212" s="29"/>
      <c r="B212" s="28" t="s">
        <v>253</v>
      </c>
      <c r="C212" s="30"/>
    </row>
    <row r="213" spans="1:3" hidden="1" outlineLevel="3">
      <c r="A213" s="29"/>
      <c r="B213" s="28" t="s">
        <v>238</v>
      </c>
      <c r="C213" s="30"/>
    </row>
    <row r="214" spans="1:3" hidden="1" outlineLevel="3">
      <c r="A214" s="29"/>
      <c r="B214" s="28" t="s">
        <v>239</v>
      </c>
      <c r="C214" s="30"/>
    </row>
    <row r="215" spans="1:3" hidden="1" outlineLevel="2">
      <c r="A215" s="6">
        <v>1102</v>
      </c>
      <c r="B215" s="4" t="s">
        <v>263</v>
      </c>
      <c r="C215" s="5">
        <f>SUM(C216:C217)</f>
        <v>0</v>
      </c>
    </row>
    <row r="216" spans="1:3" hidden="1" outlineLevel="3">
      <c r="A216" s="29"/>
      <c r="B216" s="28" t="s">
        <v>264</v>
      </c>
      <c r="C216" s="30">
        <v>0</v>
      </c>
    </row>
    <row r="217" spans="1:3" hidden="1" outlineLevel="3">
      <c r="A217" s="29"/>
      <c r="B217" s="28" t="s">
        <v>265</v>
      </c>
      <c r="C217" s="30">
        <v>0</v>
      </c>
    </row>
    <row r="218" spans="1:3" hidden="1" outlineLevel="2">
      <c r="A218" s="6">
        <v>1102</v>
      </c>
      <c r="B218" s="4" t="s">
        <v>38</v>
      </c>
      <c r="C218" s="5">
        <v>900</v>
      </c>
    </row>
    <row r="219" spans="1:3" hidden="1" outlineLevel="3">
      <c r="A219" s="29"/>
      <c r="B219" s="28" t="s">
        <v>254</v>
      </c>
      <c r="C219" s="30"/>
    </row>
    <row r="220" spans="1:3" hidden="1" outlineLevel="3">
      <c r="A220" s="29"/>
      <c r="B220" s="28" t="s">
        <v>255</v>
      </c>
      <c r="C220" s="30"/>
    </row>
    <row r="221" spans="1:3" hidden="1" outlineLevel="2">
      <c r="A221" s="6">
        <v>1102</v>
      </c>
      <c r="B221" s="4" t="s">
        <v>39</v>
      </c>
      <c r="C221" s="5">
        <v>14500</v>
      </c>
    </row>
    <row r="222" spans="1:3" hidden="1" outlineLevel="3">
      <c r="A222" s="29"/>
      <c r="B222" s="28" t="s">
        <v>256</v>
      </c>
      <c r="C222" s="30"/>
    </row>
    <row r="223" spans="1:3" hidden="1" outlineLevel="3">
      <c r="A223" s="29"/>
      <c r="B223" s="28" t="s">
        <v>257</v>
      </c>
      <c r="C223" s="30"/>
    </row>
    <row r="224" spans="1:3" hidden="1" outlineLevel="3">
      <c r="A224" s="29"/>
      <c r="B224" s="28" t="s">
        <v>258</v>
      </c>
      <c r="C224" s="30"/>
    </row>
    <row r="225" spans="1:8" hidden="1" outlineLevel="3">
      <c r="A225" s="29"/>
      <c r="B225" s="28" t="s">
        <v>259</v>
      </c>
      <c r="C225" s="30"/>
    </row>
    <row r="226" spans="1:8" hidden="1" outlineLevel="2">
      <c r="A226" s="6">
        <v>1102</v>
      </c>
      <c r="B226" s="4" t="s">
        <v>453</v>
      </c>
      <c r="C226" s="5">
        <v>0</v>
      </c>
    </row>
    <row r="227" spans="1:8" hidden="1" outlineLevel="2">
      <c r="A227" s="6">
        <v>1102</v>
      </c>
      <c r="B227" s="4" t="s">
        <v>452</v>
      </c>
      <c r="C227" s="5">
        <v>0</v>
      </c>
    </row>
    <row r="228" spans="1:8" hidden="1" outlineLevel="2">
      <c r="A228" s="6">
        <v>1102</v>
      </c>
      <c r="B228" s="4" t="s">
        <v>454</v>
      </c>
      <c r="C228" s="5">
        <v>0</v>
      </c>
    </row>
    <row r="229" spans="1:8" collapsed="1">
      <c r="A229" s="164" t="s">
        <v>270</v>
      </c>
      <c r="B229" s="165"/>
      <c r="C229" s="33">
        <f>C230+C334+C372</f>
        <v>577980</v>
      </c>
      <c r="E229" s="39" t="s">
        <v>591</v>
      </c>
      <c r="F229" s="41"/>
      <c r="G229" s="42"/>
      <c r="H229" s="40" t="b">
        <f>AND(F229=G229)</f>
        <v>1</v>
      </c>
    </row>
    <row r="230" spans="1:8" hidden="1" outlineLevel="1">
      <c r="A230" s="168" t="s">
        <v>271</v>
      </c>
      <c r="B230" s="169"/>
      <c r="C230" s="32">
        <f>C231+C232+C233+C234+C237+C238+C243+C246+C247+C252+C257+BE290516+C261+C262+C263+C266+C267+C268+C272+C278+C281+C282+C285+C288+C289+C294+C297+C298+C299+C302+C305+C306+C309+C310+C311+C312+C319+C333+C258</f>
        <v>513480</v>
      </c>
    </row>
    <row r="231" spans="1:8" hidden="1" outlineLevel="2">
      <c r="A231" s="6">
        <v>2201</v>
      </c>
      <c r="B231" s="34" t="s">
        <v>272</v>
      </c>
      <c r="C231" s="5">
        <v>0</v>
      </c>
    </row>
    <row r="232" spans="1:8" hidden="1" outlineLevel="2">
      <c r="A232" s="6">
        <v>2201</v>
      </c>
      <c r="B232" s="4" t="s">
        <v>40</v>
      </c>
      <c r="C232" s="5">
        <v>10000</v>
      </c>
    </row>
    <row r="233" spans="1:8" hidden="1" outlineLevel="2">
      <c r="A233" s="6">
        <v>2201</v>
      </c>
      <c r="B233" s="4" t="s">
        <v>41</v>
      </c>
      <c r="C233" s="5">
        <v>20000</v>
      </c>
    </row>
    <row r="234" spans="1:8" hidden="1" outlineLevel="2">
      <c r="A234" s="6">
        <v>2201</v>
      </c>
      <c r="B234" s="4" t="s">
        <v>273</v>
      </c>
      <c r="C234" s="5">
        <f>SUM(C235:C236)</f>
        <v>4000</v>
      </c>
    </row>
    <row r="235" spans="1:8" hidden="1" outlineLevel="3">
      <c r="A235" s="29"/>
      <c r="B235" s="28" t="s">
        <v>274</v>
      </c>
      <c r="C235" s="30">
        <v>3000</v>
      </c>
    </row>
    <row r="236" spans="1:8" hidden="1" outlineLevel="3">
      <c r="A236" s="29"/>
      <c r="B236" s="28" t="s">
        <v>275</v>
      </c>
      <c r="C236" s="30">
        <v>1000</v>
      </c>
    </row>
    <row r="237" spans="1:8" hidden="1" outlineLevel="2">
      <c r="A237" s="6">
        <v>2201</v>
      </c>
      <c r="B237" s="4" t="s">
        <v>276</v>
      </c>
      <c r="C237" s="5">
        <v>5000</v>
      </c>
    </row>
    <row r="238" spans="1:8" hidden="1" outlineLevel="2">
      <c r="A238" s="6">
        <v>2201</v>
      </c>
      <c r="B238" s="4" t="s">
        <v>277</v>
      </c>
      <c r="C238" s="5">
        <f>SUM(C239:C242)</f>
        <v>50500</v>
      </c>
    </row>
    <row r="239" spans="1:8" hidden="1" outlineLevel="3">
      <c r="A239" s="29"/>
      <c r="B239" s="28" t="s">
        <v>278</v>
      </c>
      <c r="C239" s="30">
        <v>50000</v>
      </c>
    </row>
    <row r="240" spans="1:8" hidden="1" outlineLevel="3">
      <c r="A240" s="29"/>
      <c r="B240" s="28" t="s">
        <v>279</v>
      </c>
      <c r="C240" s="30">
        <v>500</v>
      </c>
    </row>
    <row r="241" spans="1:3" hidden="1" outlineLevel="3">
      <c r="A241" s="29"/>
      <c r="B241" s="28" t="s">
        <v>280</v>
      </c>
      <c r="C241" s="30">
        <v>0</v>
      </c>
    </row>
    <row r="242" spans="1:3" hidden="1" outlineLevel="3">
      <c r="A242" s="29"/>
      <c r="B242" s="28" t="s">
        <v>281</v>
      </c>
      <c r="C242" s="30">
        <v>0</v>
      </c>
    </row>
    <row r="243" spans="1:3" hidden="1" outlineLevel="2">
      <c r="A243" s="6">
        <v>2201</v>
      </c>
      <c r="B243" s="4" t="s">
        <v>282</v>
      </c>
      <c r="C243" s="5">
        <f>SUM(C244:C245)</f>
        <v>700</v>
      </c>
    </row>
    <row r="244" spans="1:3" hidden="1" outlineLevel="3">
      <c r="A244" s="29"/>
      <c r="B244" s="28" t="s">
        <v>42</v>
      </c>
      <c r="C244" s="30">
        <v>100</v>
      </c>
    </row>
    <row r="245" spans="1:3" hidden="1" outlineLevel="3">
      <c r="A245" s="29"/>
      <c r="B245" s="28" t="s">
        <v>283</v>
      </c>
      <c r="C245" s="30">
        <v>600</v>
      </c>
    </row>
    <row r="246" spans="1:3" hidden="1" outlineLevel="2">
      <c r="A246" s="6">
        <v>2201</v>
      </c>
      <c r="B246" s="4" t="s">
        <v>284</v>
      </c>
      <c r="C246" s="5">
        <v>5000</v>
      </c>
    </row>
    <row r="247" spans="1:3" hidden="1" outlineLevel="2">
      <c r="A247" s="6">
        <v>2201</v>
      </c>
      <c r="B247" s="4" t="s">
        <v>285</v>
      </c>
      <c r="C247" s="5">
        <f>SUM(C248:C251)</f>
        <v>11500</v>
      </c>
    </row>
    <row r="248" spans="1:3" hidden="1" outlineLevel="3">
      <c r="A248" s="29"/>
      <c r="B248" s="28" t="s">
        <v>286</v>
      </c>
      <c r="C248" s="30">
        <v>10000</v>
      </c>
    </row>
    <row r="249" spans="1:3" hidden="1" outlineLevel="3">
      <c r="A249" s="29"/>
      <c r="B249" s="28" t="s">
        <v>287</v>
      </c>
      <c r="C249" s="30"/>
    </row>
    <row r="250" spans="1:3" hidden="1" outlineLevel="3">
      <c r="A250" s="29"/>
      <c r="B250" s="28" t="s">
        <v>288</v>
      </c>
      <c r="C250" s="30">
        <v>1500</v>
      </c>
    </row>
    <row r="251" spans="1:3" hidden="1" outlineLevel="3">
      <c r="A251" s="29"/>
      <c r="B251" s="28" t="s">
        <v>289</v>
      </c>
      <c r="C251" s="30"/>
    </row>
    <row r="252" spans="1:3" hidden="1" outlineLevel="2">
      <c r="A252" s="6">
        <v>2201</v>
      </c>
      <c r="B252" s="4" t="s">
        <v>290</v>
      </c>
      <c r="C252" s="5">
        <f>SUM(C253:C256)</f>
        <v>72000</v>
      </c>
    </row>
    <row r="253" spans="1:3" hidden="1" outlineLevel="3">
      <c r="A253" s="29"/>
      <c r="B253" s="28" t="s">
        <v>291</v>
      </c>
      <c r="C253" s="30">
        <v>20000</v>
      </c>
    </row>
    <row r="254" spans="1:3" hidden="1" outlineLevel="3">
      <c r="A254" s="29"/>
      <c r="B254" s="28" t="s">
        <v>292</v>
      </c>
      <c r="C254" s="30">
        <v>50000</v>
      </c>
    </row>
    <row r="255" spans="1:3" hidden="1" outlineLevel="3">
      <c r="A255" s="29"/>
      <c r="B255" s="28" t="s">
        <v>293</v>
      </c>
      <c r="C255" s="30">
        <v>2000</v>
      </c>
    </row>
    <row r="256" spans="1:3" hidden="1" outlineLevel="3">
      <c r="A256" s="29"/>
      <c r="B256" s="28" t="s">
        <v>294</v>
      </c>
      <c r="C256" s="30"/>
    </row>
    <row r="257" spans="1:3" hidden="1" outlineLevel="2">
      <c r="A257" s="6">
        <v>2201</v>
      </c>
      <c r="B257" s="4" t="s">
        <v>43</v>
      </c>
      <c r="C257" s="5">
        <v>2500</v>
      </c>
    </row>
    <row r="258" spans="1:3" hidden="1" outlineLevel="2" collapsed="1">
      <c r="A258" s="6">
        <v>2201</v>
      </c>
      <c r="B258" s="4" t="s">
        <v>295</v>
      </c>
      <c r="C258" s="5">
        <f>SUM(C259:C260)</f>
        <v>0</v>
      </c>
    </row>
    <row r="259" spans="1:3" hidden="1" outlineLevel="3">
      <c r="A259" s="29"/>
      <c r="B259" s="28" t="s">
        <v>296</v>
      </c>
      <c r="C259" s="30">
        <v>0</v>
      </c>
    </row>
    <row r="260" spans="1:3" hidden="1" outlineLevel="3">
      <c r="A260" s="29"/>
      <c r="B260" s="28" t="s">
        <v>297</v>
      </c>
      <c r="C260" s="30">
        <v>0</v>
      </c>
    </row>
    <row r="261" spans="1:3" hidden="1" outlineLevel="2">
      <c r="A261" s="6">
        <v>2201</v>
      </c>
      <c r="B261" s="4" t="s">
        <v>44</v>
      </c>
      <c r="C261" s="5">
        <v>6000</v>
      </c>
    </row>
    <row r="262" spans="1:3" hidden="1" outlineLevel="2">
      <c r="A262" s="6">
        <v>2201</v>
      </c>
      <c r="B262" s="4" t="s">
        <v>45</v>
      </c>
      <c r="C262" s="5">
        <v>10000</v>
      </c>
    </row>
    <row r="263" spans="1:3" hidden="1" outlineLevel="2" collapsed="1">
      <c r="A263" s="6">
        <v>2201</v>
      </c>
      <c r="B263" s="4" t="s">
        <v>298</v>
      </c>
      <c r="C263" s="5">
        <f>SUM(C264:C265)</f>
        <v>2500</v>
      </c>
    </row>
    <row r="264" spans="1:3" hidden="1" outlineLevel="3">
      <c r="A264" s="29"/>
      <c r="B264" s="28" t="s">
        <v>299</v>
      </c>
      <c r="C264" s="30">
        <v>500</v>
      </c>
    </row>
    <row r="265" spans="1:3" hidden="1" outlineLevel="3">
      <c r="A265" s="29"/>
      <c r="B265" s="28" t="s">
        <v>300</v>
      </c>
      <c r="C265" s="30">
        <v>2000</v>
      </c>
    </row>
    <row r="266" spans="1:3" hidden="1" outlineLevel="2">
      <c r="A266" s="6">
        <v>2201</v>
      </c>
      <c r="B266" s="4" t="s">
        <v>301</v>
      </c>
      <c r="C266" s="5">
        <v>300</v>
      </c>
    </row>
    <row r="267" spans="1:3" hidden="1" outlineLevel="2" collapsed="1">
      <c r="A267" s="6">
        <v>2201</v>
      </c>
      <c r="B267" s="4" t="s">
        <v>302</v>
      </c>
      <c r="C267" s="5">
        <v>1500</v>
      </c>
    </row>
    <row r="268" spans="1:3" hidden="1" outlineLevel="2">
      <c r="A268" s="6">
        <v>2201</v>
      </c>
      <c r="B268" s="4" t="s">
        <v>303</v>
      </c>
      <c r="C268" s="5">
        <f>SUM(C269:C271)</f>
        <v>14500</v>
      </c>
    </row>
    <row r="269" spans="1:3" hidden="1" outlineLevel="3">
      <c r="A269" s="29"/>
      <c r="B269" s="28" t="s">
        <v>46</v>
      </c>
      <c r="C269" s="30">
        <v>10000</v>
      </c>
    </row>
    <row r="270" spans="1:3" hidden="1" outlineLevel="3">
      <c r="A270" s="29"/>
      <c r="B270" s="28" t="s">
        <v>113</v>
      </c>
      <c r="C270" s="30">
        <v>3000</v>
      </c>
    </row>
    <row r="271" spans="1:3" hidden="1" outlineLevel="3">
      <c r="A271" s="29"/>
      <c r="B271" s="28" t="s">
        <v>47</v>
      </c>
      <c r="C271" s="30">
        <v>1500</v>
      </c>
    </row>
    <row r="272" spans="1:3" hidden="1" outlineLevel="2">
      <c r="A272" s="6">
        <v>2201</v>
      </c>
      <c r="B272" s="4" t="s">
        <v>114</v>
      </c>
      <c r="C272" s="5">
        <f>SUM(C273:C277)</f>
        <v>4500</v>
      </c>
    </row>
    <row r="273" spans="1:3" hidden="1" outlineLevel="3">
      <c r="A273" s="29"/>
      <c r="B273" s="28" t="s">
        <v>304</v>
      </c>
      <c r="C273" s="30">
        <v>1500</v>
      </c>
    </row>
    <row r="274" spans="1:3" hidden="1" outlineLevel="3">
      <c r="A274" s="29"/>
      <c r="B274" s="28" t="s">
        <v>305</v>
      </c>
      <c r="C274" s="30"/>
    </row>
    <row r="275" spans="1:3" hidden="1" outlineLevel="3">
      <c r="A275" s="29"/>
      <c r="B275" s="28" t="s">
        <v>306</v>
      </c>
      <c r="C275" s="30"/>
    </row>
    <row r="276" spans="1:3" hidden="1" outlineLevel="3">
      <c r="A276" s="29"/>
      <c r="B276" s="28" t="s">
        <v>307</v>
      </c>
      <c r="C276" s="30">
        <v>2000</v>
      </c>
    </row>
    <row r="277" spans="1:3" hidden="1" outlineLevel="3">
      <c r="A277" s="29"/>
      <c r="B277" s="28" t="s">
        <v>308</v>
      </c>
      <c r="C277" s="30">
        <v>1000</v>
      </c>
    </row>
    <row r="278" spans="1:3" hidden="1" outlineLevel="2">
      <c r="A278" s="6">
        <v>2201</v>
      </c>
      <c r="B278" s="4" t="s">
        <v>309</v>
      </c>
      <c r="C278" s="5">
        <f>SUM(C279:C280)</f>
        <v>6000</v>
      </c>
    </row>
    <row r="279" spans="1:3" hidden="1" outlineLevel="3">
      <c r="A279" s="29"/>
      <c r="B279" s="28" t="s">
        <v>48</v>
      </c>
      <c r="C279" s="30">
        <v>5000</v>
      </c>
    </row>
    <row r="280" spans="1:3" hidden="1" outlineLevel="3">
      <c r="A280" s="29"/>
      <c r="B280" s="28" t="s">
        <v>310</v>
      </c>
      <c r="C280" s="30">
        <v>1000</v>
      </c>
    </row>
    <row r="281" spans="1:3" hidden="1" outlineLevel="2">
      <c r="A281" s="6">
        <v>2201</v>
      </c>
      <c r="B281" s="4" t="s">
        <v>311</v>
      </c>
      <c r="C281" s="5">
        <v>0</v>
      </c>
    </row>
    <row r="282" spans="1:3" hidden="1" outlineLevel="2" collapsed="1">
      <c r="A282" s="6">
        <v>2201</v>
      </c>
      <c r="B282" s="4" t="s">
        <v>312</v>
      </c>
      <c r="C282" s="5">
        <f>SUM(C283:C284)</f>
        <v>14000</v>
      </c>
    </row>
    <row r="283" spans="1:3" hidden="1" outlineLevel="3">
      <c r="A283" s="29"/>
      <c r="B283" s="28" t="s">
        <v>313</v>
      </c>
      <c r="C283" s="30">
        <v>2000</v>
      </c>
    </row>
    <row r="284" spans="1:3" hidden="1" outlineLevel="3">
      <c r="A284" s="29"/>
      <c r="B284" s="28" t="s">
        <v>314</v>
      </c>
      <c r="C284" s="30">
        <v>12000</v>
      </c>
    </row>
    <row r="285" spans="1:3" hidden="1" outlineLevel="2">
      <c r="A285" s="6">
        <v>2201</v>
      </c>
      <c r="B285" s="4" t="s">
        <v>115</v>
      </c>
      <c r="C285" s="5">
        <f>SUM(C286:C287)</f>
        <v>500</v>
      </c>
    </row>
    <row r="286" spans="1:3" hidden="1" outlineLevel="3">
      <c r="A286" s="29"/>
      <c r="B286" s="28" t="s">
        <v>315</v>
      </c>
      <c r="C286" s="30">
        <v>500</v>
      </c>
    </row>
    <row r="287" spans="1:3" hidden="1" outlineLevel="3">
      <c r="A287" s="29"/>
      <c r="B287" s="28" t="s">
        <v>316</v>
      </c>
      <c r="C287" s="30">
        <v>0</v>
      </c>
    </row>
    <row r="288" spans="1:3" hidden="1" outlineLevel="2">
      <c r="A288" s="6">
        <v>2201</v>
      </c>
      <c r="B288" s="4" t="s">
        <v>317</v>
      </c>
      <c r="C288" s="5">
        <v>0</v>
      </c>
    </row>
    <row r="289" spans="1:3" hidden="1" outlineLevel="2" collapsed="1">
      <c r="A289" s="6">
        <v>2201</v>
      </c>
      <c r="B289" s="4" t="s">
        <v>116</v>
      </c>
      <c r="C289" s="5">
        <f>SUM(C290:C293)</f>
        <v>0</v>
      </c>
    </row>
    <row r="290" spans="1:3" hidden="1" outlineLevel="3">
      <c r="A290" s="29"/>
      <c r="B290" s="28" t="s">
        <v>318</v>
      </c>
      <c r="C290" s="30">
        <v>0</v>
      </c>
    </row>
    <row r="291" spans="1:3" hidden="1" outlineLevel="3">
      <c r="A291" s="29"/>
      <c r="B291" s="28" t="s">
        <v>319</v>
      </c>
      <c r="C291" s="30"/>
    </row>
    <row r="292" spans="1:3" hidden="1" outlineLevel="3">
      <c r="A292" s="29"/>
      <c r="B292" s="28" t="s">
        <v>320</v>
      </c>
      <c r="C292" s="30">
        <v>0</v>
      </c>
    </row>
    <row r="293" spans="1:3" hidden="1" outlineLevel="3">
      <c r="A293" s="29"/>
      <c r="B293" s="28" t="s">
        <v>321</v>
      </c>
      <c r="C293" s="30">
        <v>0</v>
      </c>
    </row>
    <row r="294" spans="1:3" hidden="1" outlineLevel="2">
      <c r="A294" s="6">
        <v>2201</v>
      </c>
      <c r="B294" s="4" t="s">
        <v>322</v>
      </c>
      <c r="C294" s="5">
        <f>SUM(C295:C296)</f>
        <v>500</v>
      </c>
    </row>
    <row r="295" spans="1:3" hidden="1" outlineLevel="3">
      <c r="A295" s="29"/>
      <c r="B295" s="28" t="s">
        <v>323</v>
      </c>
      <c r="C295" s="30">
        <v>0</v>
      </c>
    </row>
    <row r="296" spans="1:3" hidden="1" outlineLevel="3">
      <c r="A296" s="29"/>
      <c r="B296" s="28" t="s">
        <v>324</v>
      </c>
      <c r="C296" s="30">
        <v>500</v>
      </c>
    </row>
    <row r="297" spans="1:3" hidden="1" outlineLevel="2">
      <c r="A297" s="6">
        <v>2201</v>
      </c>
      <c r="B297" s="4" t="s">
        <v>325</v>
      </c>
      <c r="C297" s="5">
        <v>0</v>
      </c>
    </row>
    <row r="298" spans="1:3" hidden="1" outlineLevel="2" collapsed="1">
      <c r="A298" s="6">
        <v>2201</v>
      </c>
      <c r="B298" s="4" t="s">
        <v>326</v>
      </c>
      <c r="C298" s="5">
        <v>0</v>
      </c>
    </row>
    <row r="299" spans="1:3" hidden="1" outlineLevel="2" collapsed="1">
      <c r="A299" s="6">
        <v>2201</v>
      </c>
      <c r="B299" s="4" t="s">
        <v>327</v>
      </c>
      <c r="C299" s="5">
        <f>SUM(C300:C301)</f>
        <v>6000</v>
      </c>
    </row>
    <row r="300" spans="1:3" hidden="1" outlineLevel="3" collapsed="1">
      <c r="A300" s="29"/>
      <c r="B300" s="28" t="s">
        <v>49</v>
      </c>
      <c r="C300" s="30">
        <v>6000</v>
      </c>
    </row>
    <row r="301" spans="1:3" hidden="1" outlineLevel="3">
      <c r="A301" s="29"/>
      <c r="B301" s="28" t="s">
        <v>50</v>
      </c>
      <c r="C301" s="30"/>
    </row>
    <row r="302" spans="1:3" hidden="1" outlineLevel="2">
      <c r="A302" s="6">
        <v>2201</v>
      </c>
      <c r="B302" s="4" t="s">
        <v>117</v>
      </c>
      <c r="C302" s="5">
        <f>SUM(C303:C304)</f>
        <v>14000</v>
      </c>
    </row>
    <row r="303" spans="1:3" hidden="1" outlineLevel="3" collapsed="1">
      <c r="A303" s="29"/>
      <c r="B303" s="28" t="s">
        <v>328</v>
      </c>
      <c r="C303" s="30">
        <v>8000</v>
      </c>
    </row>
    <row r="304" spans="1:3" hidden="1" outlineLevel="3">
      <c r="A304" s="29"/>
      <c r="B304" s="28" t="s">
        <v>329</v>
      </c>
      <c r="C304" s="30">
        <v>6000</v>
      </c>
    </row>
    <row r="305" spans="1:3" hidden="1" outlineLevel="2">
      <c r="A305" s="6">
        <v>2201</v>
      </c>
      <c r="B305" s="4" t="s">
        <v>118</v>
      </c>
      <c r="C305" s="5">
        <v>300</v>
      </c>
    </row>
    <row r="306" spans="1:3" hidden="1" outlineLevel="2" collapsed="1">
      <c r="A306" s="6">
        <v>2201</v>
      </c>
      <c r="B306" s="4" t="s">
        <v>332</v>
      </c>
      <c r="C306" s="5">
        <f>SUM(C307:C308)</f>
        <v>1000</v>
      </c>
    </row>
    <row r="307" spans="1:3" hidden="1" outlineLevel="3" collapsed="1">
      <c r="A307" s="29"/>
      <c r="B307" s="28" t="s">
        <v>330</v>
      </c>
      <c r="C307" s="30">
        <v>1000</v>
      </c>
    </row>
    <row r="308" spans="1:3" hidden="1" outlineLevel="3">
      <c r="A308" s="29"/>
      <c r="B308" s="28" t="s">
        <v>331</v>
      </c>
      <c r="C308" s="30">
        <v>0</v>
      </c>
    </row>
    <row r="309" spans="1:3" hidden="1" outlineLevel="2">
      <c r="A309" s="6">
        <v>2201</v>
      </c>
      <c r="B309" s="4" t="s">
        <v>333</v>
      </c>
      <c r="C309" s="5">
        <v>0</v>
      </c>
    </row>
    <row r="310" spans="1:3" hidden="1" outlineLevel="2">
      <c r="A310" s="6">
        <v>2201</v>
      </c>
      <c r="B310" s="4" t="s">
        <v>334</v>
      </c>
      <c r="C310" s="5">
        <v>15000</v>
      </c>
    </row>
    <row r="311" spans="1:3" hidden="1" outlineLevel="2" collapsed="1">
      <c r="A311" s="6">
        <v>2201</v>
      </c>
      <c r="B311" s="4" t="s">
        <v>335</v>
      </c>
      <c r="C311" s="5">
        <v>0</v>
      </c>
    </row>
    <row r="312" spans="1:3" hidden="1" outlineLevel="2" collapsed="1">
      <c r="A312" s="6">
        <v>2201</v>
      </c>
      <c r="B312" s="4" t="s">
        <v>119</v>
      </c>
      <c r="C312" s="5">
        <f>SUM(C313:C318)</f>
        <v>680</v>
      </c>
    </row>
    <row r="313" spans="1:3" hidden="1" outlineLevel="3">
      <c r="A313" s="29"/>
      <c r="B313" s="28" t="s">
        <v>336</v>
      </c>
      <c r="C313" s="30">
        <v>0</v>
      </c>
    </row>
    <row r="314" spans="1:3" hidden="1" outlineLevel="3">
      <c r="A314" s="29"/>
      <c r="B314" s="28" t="s">
        <v>337</v>
      </c>
      <c r="C314" s="30"/>
    </row>
    <row r="315" spans="1:3" hidden="1" outlineLevel="3">
      <c r="A315" s="29"/>
      <c r="B315" s="28" t="s">
        <v>338</v>
      </c>
      <c r="C315" s="30"/>
    </row>
    <row r="316" spans="1:3" hidden="1" outlineLevel="3">
      <c r="A316" s="29"/>
      <c r="B316" s="28" t="s">
        <v>339</v>
      </c>
      <c r="C316" s="30"/>
    </row>
    <row r="317" spans="1:3" hidden="1" outlineLevel="3">
      <c r="A317" s="29"/>
      <c r="B317" s="28" t="s">
        <v>340</v>
      </c>
      <c r="C317" s="30">
        <v>180</v>
      </c>
    </row>
    <row r="318" spans="1:3" hidden="1" outlineLevel="3">
      <c r="A318" s="29"/>
      <c r="B318" s="28" t="s">
        <v>341</v>
      </c>
      <c r="C318" s="30">
        <v>500</v>
      </c>
    </row>
    <row r="319" spans="1:3" hidden="1" outlineLevel="2">
      <c r="A319" s="6">
        <v>2201</v>
      </c>
      <c r="B319" s="4" t="s">
        <v>342</v>
      </c>
      <c r="C319" s="5">
        <f>SUM(C320:C332)</f>
        <v>235000</v>
      </c>
    </row>
    <row r="320" spans="1:3" hidden="1" outlineLevel="3">
      <c r="A320" s="29"/>
      <c r="B320" s="28" t="s">
        <v>343</v>
      </c>
      <c r="C320" s="30"/>
    </row>
    <row r="321" spans="1:3" hidden="1" outlineLevel="3">
      <c r="A321" s="29"/>
      <c r="B321" s="28" t="s">
        <v>344</v>
      </c>
      <c r="C321" s="30">
        <v>115000</v>
      </c>
    </row>
    <row r="322" spans="1:3" hidden="1" outlineLevel="3">
      <c r="A322" s="29"/>
      <c r="B322" s="28" t="s">
        <v>345</v>
      </c>
      <c r="C322" s="30">
        <v>30000</v>
      </c>
    </row>
    <row r="323" spans="1:3" hidden="1" outlineLevel="3">
      <c r="A323" s="29"/>
      <c r="B323" s="28" t="s">
        <v>346</v>
      </c>
      <c r="C323" s="30">
        <v>15000</v>
      </c>
    </row>
    <row r="324" spans="1:3" hidden="1" outlineLevel="3">
      <c r="A324" s="29"/>
      <c r="B324" s="28" t="s">
        <v>347</v>
      </c>
      <c r="C324" s="30"/>
    </row>
    <row r="325" spans="1:3" hidden="1" outlineLevel="3">
      <c r="A325" s="29"/>
      <c r="B325" s="28" t="s">
        <v>348</v>
      </c>
      <c r="C325" s="30"/>
    </row>
    <row r="326" spans="1:3" hidden="1" outlineLevel="3">
      <c r="A326" s="29"/>
      <c r="B326" s="28" t="s">
        <v>349</v>
      </c>
      <c r="C326" s="30"/>
    </row>
    <row r="327" spans="1:3" hidden="1" outlineLevel="3">
      <c r="A327" s="29"/>
      <c r="B327" s="28" t="s">
        <v>350</v>
      </c>
      <c r="C327" s="30"/>
    </row>
    <row r="328" spans="1:3" hidden="1" outlineLevel="3">
      <c r="A328" s="29"/>
      <c r="B328" s="28" t="s">
        <v>351</v>
      </c>
      <c r="C328" s="30"/>
    </row>
    <row r="329" spans="1:3" hidden="1" outlineLevel="3">
      <c r="A329" s="29"/>
      <c r="B329" s="28" t="s">
        <v>352</v>
      </c>
      <c r="C329" s="30"/>
    </row>
    <row r="330" spans="1:3" hidden="1" outlineLevel="3">
      <c r="A330" s="29"/>
      <c r="B330" s="28" t="s">
        <v>353</v>
      </c>
      <c r="C330" s="30"/>
    </row>
    <row r="331" spans="1:3" hidden="1" outlineLevel="3">
      <c r="A331" s="29"/>
      <c r="B331" s="28" t="s">
        <v>354</v>
      </c>
      <c r="C331" s="30">
        <v>70000</v>
      </c>
    </row>
    <row r="332" spans="1:3" hidden="1" outlineLevel="3">
      <c r="A332" s="29"/>
      <c r="B332" s="28" t="s">
        <v>355</v>
      </c>
      <c r="C332" s="30">
        <v>5000</v>
      </c>
    </row>
    <row r="333" spans="1:3" ht="15" hidden="1" customHeight="1" outlineLevel="2">
      <c r="A333" s="6">
        <v>2201</v>
      </c>
      <c r="B333" s="4" t="s">
        <v>356</v>
      </c>
      <c r="C333" s="5">
        <v>0</v>
      </c>
    </row>
    <row r="334" spans="1:3" hidden="1" outlineLevel="1" collapsed="1">
      <c r="A334" s="168" t="s">
        <v>357</v>
      </c>
      <c r="B334" s="169"/>
      <c r="C334" s="32">
        <f>C335+C344+C345+C349+C352+C353+C358+C364+C367+C370+C371</f>
        <v>64500</v>
      </c>
    </row>
    <row r="335" spans="1:3" ht="15" hidden="1" customHeight="1" outlineLevel="2">
      <c r="A335" s="6">
        <v>2202</v>
      </c>
      <c r="B335" s="4" t="s">
        <v>358</v>
      </c>
      <c r="C335" s="5">
        <f>SUM(C336:C339)</f>
        <v>14500</v>
      </c>
    </row>
    <row r="336" spans="1:3" ht="15" hidden="1" customHeight="1" outlineLevel="3">
      <c r="A336" s="28"/>
      <c r="B336" s="28" t="s">
        <v>359</v>
      </c>
      <c r="C336" s="30">
        <v>1500</v>
      </c>
    </row>
    <row r="337" spans="1:3" ht="15" hidden="1" customHeight="1" outlineLevel="3">
      <c r="A337" s="28"/>
      <c r="B337" s="28" t="s">
        <v>360</v>
      </c>
      <c r="C337" s="30"/>
    </row>
    <row r="338" spans="1:3" ht="15" hidden="1" customHeight="1" outlineLevel="3">
      <c r="A338" s="28"/>
      <c r="B338" s="28" t="s">
        <v>361</v>
      </c>
      <c r="C338" s="30">
        <v>3000</v>
      </c>
    </row>
    <row r="339" spans="1:3" ht="15" hidden="1" customHeight="1" outlineLevel="3">
      <c r="A339" s="28"/>
      <c r="B339" s="28" t="s">
        <v>362</v>
      </c>
      <c r="C339" s="30">
        <v>10000</v>
      </c>
    </row>
    <row r="340" spans="1:3" ht="15" hidden="1" customHeight="1" outlineLevel="2">
      <c r="A340" s="6">
        <v>2202</v>
      </c>
      <c r="B340" s="4" t="s">
        <v>363</v>
      </c>
      <c r="C340" s="5">
        <f>SUM(C341:C343)</f>
        <v>0</v>
      </c>
    </row>
    <row r="341" spans="1:3" ht="15" hidden="1" customHeight="1" outlineLevel="3">
      <c r="A341" s="28"/>
      <c r="B341" s="28" t="s">
        <v>364</v>
      </c>
      <c r="C341" s="30">
        <v>0</v>
      </c>
    </row>
    <row r="342" spans="1:3" ht="15" hidden="1" customHeight="1" outlineLevel="3">
      <c r="A342" s="28"/>
      <c r="B342" s="28" t="s">
        <v>365</v>
      </c>
      <c r="C342" s="30">
        <v>0</v>
      </c>
    </row>
    <row r="343" spans="1:3" ht="15" hidden="1" customHeight="1" outlineLevel="3">
      <c r="A343" s="28"/>
      <c r="B343" s="28" t="s">
        <v>366</v>
      </c>
      <c r="C343" s="30">
        <v>0</v>
      </c>
    </row>
    <row r="344" spans="1:3" ht="15" hidden="1" customHeight="1" outlineLevel="2">
      <c r="A344" s="6">
        <v>2202</v>
      </c>
      <c r="B344" s="4" t="s">
        <v>51</v>
      </c>
      <c r="C344" s="5">
        <v>25000</v>
      </c>
    </row>
    <row r="345" spans="1:3" hidden="1" outlineLevel="2">
      <c r="A345" s="6">
        <v>2202</v>
      </c>
      <c r="B345" s="4" t="s">
        <v>120</v>
      </c>
      <c r="C345" s="5">
        <f>SUM(C346:C348)</f>
        <v>5000</v>
      </c>
    </row>
    <row r="346" spans="1:3" ht="15" hidden="1" customHeight="1" outlineLevel="3">
      <c r="A346" s="28"/>
      <c r="B346" s="28" t="s">
        <v>367</v>
      </c>
      <c r="C346" s="30"/>
    </row>
    <row r="347" spans="1:3" ht="15" hidden="1" customHeight="1" outlineLevel="3">
      <c r="A347" s="28"/>
      <c r="B347" s="28" t="s">
        <v>368</v>
      </c>
      <c r="C347" s="30">
        <v>5000</v>
      </c>
    </row>
    <row r="348" spans="1:3" ht="15" hidden="1" customHeight="1" outlineLevel="3">
      <c r="A348" s="28"/>
      <c r="B348" s="28" t="s">
        <v>361</v>
      </c>
      <c r="C348" s="30">
        <v>0</v>
      </c>
    </row>
    <row r="349" spans="1:3" hidden="1" outlineLevel="2">
      <c r="A349" s="6">
        <v>2202</v>
      </c>
      <c r="B349" s="4" t="s">
        <v>121</v>
      </c>
      <c r="C349" s="5">
        <f>SUM(C350:C351)</f>
        <v>5000</v>
      </c>
    </row>
    <row r="350" spans="1:3" ht="15" hidden="1" customHeight="1" outlineLevel="3">
      <c r="A350" s="28"/>
      <c r="B350" s="28" t="s">
        <v>369</v>
      </c>
      <c r="C350" s="30">
        <v>0</v>
      </c>
    </row>
    <row r="351" spans="1:3" ht="15" hidden="1" customHeight="1" outlineLevel="3">
      <c r="A351" s="28"/>
      <c r="B351" s="28" t="s">
        <v>370</v>
      </c>
      <c r="C351" s="30">
        <v>5000</v>
      </c>
    </row>
    <row r="352" spans="1:3" hidden="1" outlineLevel="2">
      <c r="A352" s="6">
        <v>2202</v>
      </c>
      <c r="B352" s="4" t="s">
        <v>371</v>
      </c>
      <c r="C352" s="5">
        <v>0</v>
      </c>
    </row>
    <row r="353" spans="1:3" hidden="1" outlineLevel="2" collapsed="1">
      <c r="A353" s="6">
        <v>2202</v>
      </c>
      <c r="B353" s="4" t="s">
        <v>372</v>
      </c>
      <c r="C353" s="5">
        <f>SUM(C354:C357)</f>
        <v>0</v>
      </c>
    </row>
    <row r="354" spans="1:3" ht="15" hidden="1" customHeight="1" outlineLevel="3">
      <c r="A354" s="28"/>
      <c r="B354" s="28" t="s">
        <v>373</v>
      </c>
      <c r="C354" s="30">
        <v>0</v>
      </c>
    </row>
    <row r="355" spans="1:3" ht="15" hidden="1" customHeight="1" outlineLevel="3">
      <c r="A355" s="28"/>
      <c r="B355" s="28" t="s">
        <v>374</v>
      </c>
      <c r="C355" s="30">
        <v>0</v>
      </c>
    </row>
    <row r="356" spans="1:3" ht="15" hidden="1" customHeight="1" outlineLevel="3">
      <c r="A356" s="28"/>
      <c r="B356" s="28" t="s">
        <v>375</v>
      </c>
      <c r="C356" s="30">
        <v>0</v>
      </c>
    </row>
    <row r="357" spans="1:3" ht="15" hidden="1" customHeight="1" outlineLevel="3">
      <c r="A357" s="28"/>
      <c r="B357" s="28" t="s">
        <v>376</v>
      </c>
      <c r="C357" s="30">
        <v>0</v>
      </c>
    </row>
    <row r="358" spans="1:3" hidden="1" outlineLevel="2">
      <c r="A358" s="6">
        <v>2202</v>
      </c>
      <c r="B358" s="4" t="s">
        <v>377</v>
      </c>
      <c r="C358" s="5">
        <f>SUM(C359:C363)</f>
        <v>0</v>
      </c>
    </row>
    <row r="359" spans="1:3" ht="15" hidden="1" customHeight="1" outlineLevel="3">
      <c r="A359" s="28"/>
      <c r="B359" s="28" t="s">
        <v>378</v>
      </c>
      <c r="C359" s="30">
        <v>0</v>
      </c>
    </row>
    <row r="360" spans="1:3" ht="15" hidden="1" customHeight="1" outlineLevel="3">
      <c r="A360" s="28"/>
      <c r="B360" s="28" t="s">
        <v>379</v>
      </c>
      <c r="C360" s="30">
        <v>0</v>
      </c>
    </row>
    <row r="361" spans="1:3" ht="15" hidden="1" customHeight="1" outlineLevel="3">
      <c r="A361" s="28"/>
      <c r="B361" s="28" t="s">
        <v>380</v>
      </c>
      <c r="C361" s="30">
        <v>0</v>
      </c>
    </row>
    <row r="362" spans="1:3" ht="15" hidden="1" customHeight="1" outlineLevel="3">
      <c r="A362" s="28"/>
      <c r="B362" s="28" t="s">
        <v>381</v>
      </c>
      <c r="C362" s="30">
        <v>0</v>
      </c>
    </row>
    <row r="363" spans="1:3" ht="15" hidden="1" customHeight="1" outlineLevel="3">
      <c r="A363" s="28"/>
      <c r="B363" s="28" t="s">
        <v>382</v>
      </c>
      <c r="C363" s="30">
        <v>0</v>
      </c>
    </row>
    <row r="364" spans="1:3" hidden="1" outlineLevel="2">
      <c r="A364" s="6">
        <v>2202</v>
      </c>
      <c r="B364" s="4" t="s">
        <v>122</v>
      </c>
      <c r="C364" s="5">
        <f>SUM(C365:C366)</f>
        <v>10000</v>
      </c>
    </row>
    <row r="365" spans="1:3" ht="15" hidden="1" customHeight="1" outlineLevel="3">
      <c r="A365" s="28"/>
      <c r="B365" s="28" t="s">
        <v>383</v>
      </c>
      <c r="C365" s="30">
        <v>10000</v>
      </c>
    </row>
    <row r="366" spans="1:3" ht="15" hidden="1" customHeight="1" outlineLevel="3">
      <c r="A366" s="28"/>
      <c r="B366" s="28" t="s">
        <v>384</v>
      </c>
      <c r="C366" s="30">
        <v>0</v>
      </c>
    </row>
    <row r="367" spans="1:3" hidden="1" outlineLevel="2">
      <c r="A367" s="6">
        <v>2202</v>
      </c>
      <c r="B367" s="4" t="s">
        <v>385</v>
      </c>
      <c r="C367" s="5">
        <f>SUM(C368:C369)</f>
        <v>0</v>
      </c>
    </row>
    <row r="368" spans="1:3" ht="15" hidden="1" customHeight="1" outlineLevel="3">
      <c r="A368" s="28"/>
      <c r="B368" s="28" t="s">
        <v>383</v>
      </c>
      <c r="C368" s="30">
        <v>0</v>
      </c>
    </row>
    <row r="369" spans="1:8" ht="15" hidden="1" customHeight="1" outlineLevel="3">
      <c r="A369" s="28"/>
      <c r="B369" s="28" t="s">
        <v>384</v>
      </c>
      <c r="C369" s="30">
        <v>0</v>
      </c>
    </row>
    <row r="370" spans="1:8" hidden="1" outlineLevel="2">
      <c r="A370" s="6">
        <v>2202</v>
      </c>
      <c r="B370" s="4" t="s">
        <v>386</v>
      </c>
      <c r="C370" s="5">
        <v>5000</v>
      </c>
    </row>
    <row r="371" spans="1:8" hidden="1" outlineLevel="2" collapsed="1">
      <c r="A371" s="6">
        <v>2202</v>
      </c>
      <c r="B371" s="4" t="s">
        <v>387</v>
      </c>
      <c r="C371" s="5">
        <v>0</v>
      </c>
    </row>
    <row r="372" spans="1:8" hidden="1" outlineLevel="1" collapsed="1">
      <c r="A372" s="168" t="s">
        <v>388</v>
      </c>
      <c r="B372" s="169"/>
      <c r="C372" s="32">
        <v>0</v>
      </c>
    </row>
    <row r="373" spans="1:8" collapsed="1">
      <c r="A373" s="174" t="s">
        <v>389</v>
      </c>
      <c r="B373" s="175"/>
      <c r="C373" s="35">
        <f>C374+C394+C399+C412+C418+C428</f>
        <v>138988</v>
      </c>
      <c r="E373" s="39" t="s">
        <v>592</v>
      </c>
      <c r="F373" s="41"/>
      <c r="G373" s="42"/>
      <c r="H373" s="40" t="b">
        <f>AND(F373=G373)</f>
        <v>1</v>
      </c>
    </row>
    <row r="374" spans="1:8" hidden="1" outlineLevel="1">
      <c r="A374" s="168" t="s">
        <v>390</v>
      </c>
      <c r="B374" s="169"/>
      <c r="C374" s="32">
        <f>C375+C376+C380+C381+C384+C387+C390+C391+C392+C393</f>
        <v>43000</v>
      </c>
    </row>
    <row r="375" spans="1:8" hidden="1" outlineLevel="2">
      <c r="A375" s="6">
        <v>3302</v>
      </c>
      <c r="B375" s="4" t="s">
        <v>391</v>
      </c>
      <c r="C375" s="5">
        <v>15000</v>
      </c>
    </row>
    <row r="376" spans="1:8" hidden="1" outlineLevel="2">
      <c r="A376" s="6">
        <v>3302</v>
      </c>
      <c r="B376" s="4" t="s">
        <v>392</v>
      </c>
      <c r="C376" s="5">
        <f>SUM(C377:C379)</f>
        <v>10000</v>
      </c>
    </row>
    <row r="377" spans="1:8" ht="15" hidden="1" customHeight="1" outlineLevel="3">
      <c r="A377" s="28"/>
      <c r="B377" s="28" t="s">
        <v>393</v>
      </c>
      <c r="C377" s="30">
        <v>5000</v>
      </c>
    </row>
    <row r="378" spans="1:8" ht="15" hidden="1" customHeight="1" outlineLevel="3">
      <c r="A378" s="28"/>
      <c r="B378" s="28" t="s">
        <v>394</v>
      </c>
      <c r="C378" s="30">
        <v>5000</v>
      </c>
    </row>
    <row r="379" spans="1:8" ht="15" hidden="1" customHeight="1" outlineLevel="3">
      <c r="A379" s="28"/>
      <c r="B379" s="28" t="s">
        <v>395</v>
      </c>
      <c r="C379" s="30">
        <v>0</v>
      </c>
    </row>
    <row r="380" spans="1:8" hidden="1" outlineLevel="2">
      <c r="A380" s="6">
        <v>3302</v>
      </c>
      <c r="B380" s="4" t="s">
        <v>396</v>
      </c>
      <c r="C380" s="5"/>
    </row>
    <row r="381" spans="1:8" hidden="1" outlineLevel="2">
      <c r="A381" s="6">
        <v>3302</v>
      </c>
      <c r="B381" s="4" t="s">
        <v>397</v>
      </c>
      <c r="C381" s="5">
        <f>SUM(C382:C383)</f>
        <v>1000</v>
      </c>
    </row>
    <row r="382" spans="1:8" ht="15" hidden="1" customHeight="1" outlineLevel="3">
      <c r="A382" s="28"/>
      <c r="B382" s="28" t="s">
        <v>398</v>
      </c>
      <c r="C382" s="30">
        <v>1000</v>
      </c>
    </row>
    <row r="383" spans="1:8" ht="15" hidden="1" customHeight="1" outlineLevel="3">
      <c r="A383" s="28"/>
      <c r="B383" s="28" t="s">
        <v>399</v>
      </c>
      <c r="C383" s="30">
        <v>0</v>
      </c>
    </row>
    <row r="384" spans="1:8" hidden="1" outlineLevel="2">
      <c r="A384" s="6">
        <v>3302</v>
      </c>
      <c r="B384" s="4" t="s">
        <v>400</v>
      </c>
      <c r="C384" s="5">
        <f>SUM(C385:C386)</f>
        <v>1000</v>
      </c>
    </row>
    <row r="385" spans="1:10" ht="15" hidden="1" customHeight="1" outlineLevel="3">
      <c r="A385" s="28"/>
      <c r="B385" s="28" t="s">
        <v>401</v>
      </c>
      <c r="C385" s="30">
        <v>1000</v>
      </c>
    </row>
    <row r="386" spans="1:10" ht="15" hidden="1" customHeight="1" outlineLevel="3">
      <c r="A386" s="28"/>
      <c r="B386" s="28" t="s">
        <v>402</v>
      </c>
      <c r="C386" s="30">
        <v>0</v>
      </c>
    </row>
    <row r="387" spans="1:10" hidden="1" outlineLevel="2">
      <c r="A387" s="6">
        <v>3302</v>
      </c>
      <c r="B387" s="4" t="s">
        <v>403</v>
      </c>
      <c r="C387" s="5">
        <f>SUM(C388:C389)</f>
        <v>5000</v>
      </c>
    </row>
    <row r="388" spans="1:10" ht="15" hidden="1" customHeight="1" outlineLevel="3">
      <c r="A388" s="28"/>
      <c r="B388" s="28" t="s">
        <v>404</v>
      </c>
      <c r="C388" s="30">
        <v>3000</v>
      </c>
    </row>
    <row r="389" spans="1:10" ht="15" hidden="1" customHeight="1" outlineLevel="3">
      <c r="A389" s="28"/>
      <c r="B389" s="28" t="s">
        <v>405</v>
      </c>
      <c r="C389" s="30">
        <v>2000</v>
      </c>
    </row>
    <row r="390" spans="1:10" hidden="1" outlineLevel="2">
      <c r="A390" s="6">
        <v>3302</v>
      </c>
      <c r="B390" s="4" t="s">
        <v>406</v>
      </c>
      <c r="C390" s="5"/>
    </row>
    <row r="391" spans="1:10" hidden="1" outlineLevel="2">
      <c r="A391" s="6">
        <v>3302</v>
      </c>
      <c r="B391" s="4" t="s">
        <v>407</v>
      </c>
      <c r="C391" s="5">
        <v>1000</v>
      </c>
    </row>
    <row r="392" spans="1:10" hidden="1" outlineLevel="2">
      <c r="A392" s="6">
        <v>3302</v>
      </c>
      <c r="B392" s="4" t="s">
        <v>408</v>
      </c>
      <c r="C392" s="5">
        <v>10000</v>
      </c>
    </row>
    <row r="393" spans="1:10" hidden="1" outlineLevel="2">
      <c r="A393" s="6">
        <v>3302</v>
      </c>
      <c r="B393" s="4" t="s">
        <v>409</v>
      </c>
      <c r="C393" s="5">
        <v>0</v>
      </c>
    </row>
    <row r="394" spans="1:10" hidden="1" outlineLevel="1" collapsed="1">
      <c r="A394" s="168" t="s">
        <v>410</v>
      </c>
      <c r="B394" s="169"/>
      <c r="C394" s="32">
        <f>SUM(C395:C398)</f>
        <v>3500</v>
      </c>
    </row>
    <row r="395" spans="1:10" hidden="1" outlineLevel="2" collapsed="1">
      <c r="A395" s="6">
        <v>3303</v>
      </c>
      <c r="B395" s="4" t="s">
        <v>411</v>
      </c>
      <c r="C395" s="5">
        <v>2000</v>
      </c>
    </row>
    <row r="396" spans="1:10" hidden="1" outlineLevel="2">
      <c r="A396" s="6">
        <v>3303</v>
      </c>
      <c r="B396" s="4" t="s">
        <v>412</v>
      </c>
      <c r="C396" s="5"/>
    </row>
    <row r="397" spans="1:10" hidden="1" outlineLevel="2">
      <c r="A397" s="6">
        <v>3303</v>
      </c>
      <c r="B397" s="4" t="s">
        <v>413</v>
      </c>
      <c r="C397" s="5">
        <v>1500</v>
      </c>
    </row>
    <row r="398" spans="1:10" hidden="1" outlineLevel="2">
      <c r="A398" s="6">
        <v>3303</v>
      </c>
      <c r="B398" s="4" t="s">
        <v>409</v>
      </c>
      <c r="C398" s="5"/>
    </row>
    <row r="399" spans="1:10" hidden="1" outlineLevel="1" collapsed="1">
      <c r="A399" s="168" t="s">
        <v>414</v>
      </c>
      <c r="B399" s="169"/>
      <c r="C399" s="32">
        <f>C400+C401+C402+C403+C407+C408+C409+C410+C411</f>
        <v>91900</v>
      </c>
      <c r="J399" s="51"/>
    </row>
    <row r="400" spans="1:10" hidden="1" outlineLevel="2" collapsed="1">
      <c r="A400" s="6">
        <v>3305</v>
      </c>
      <c r="B400" s="4" t="s">
        <v>415</v>
      </c>
      <c r="C400" s="5">
        <v>0</v>
      </c>
    </row>
    <row r="401" spans="1:3" hidden="1" outlineLevel="2">
      <c r="A401" s="6">
        <v>3305</v>
      </c>
      <c r="B401" s="4" t="s">
        <v>416</v>
      </c>
      <c r="C401" s="5">
        <v>0</v>
      </c>
    </row>
    <row r="402" spans="1:3" hidden="1" outlineLevel="2">
      <c r="A402" s="6">
        <v>3305</v>
      </c>
      <c r="B402" s="4" t="s">
        <v>417</v>
      </c>
      <c r="C402" s="5">
        <v>0</v>
      </c>
    </row>
    <row r="403" spans="1:3" hidden="1" outlineLevel="2">
      <c r="A403" s="6">
        <v>3305</v>
      </c>
      <c r="B403" s="4" t="s">
        <v>418</v>
      </c>
      <c r="C403" s="5">
        <f>SUM(C404:C406)</f>
        <v>11500</v>
      </c>
    </row>
    <row r="404" spans="1:3" ht="15" hidden="1" customHeight="1" outlineLevel="3">
      <c r="A404" s="29"/>
      <c r="B404" s="28" t="s">
        <v>419</v>
      </c>
      <c r="C404" s="30">
        <v>10000</v>
      </c>
    </row>
    <row r="405" spans="1:3" ht="15" hidden="1" customHeight="1" outlineLevel="3">
      <c r="A405" s="29"/>
      <c r="B405" s="28" t="s">
        <v>420</v>
      </c>
      <c r="C405" s="30">
        <v>1500</v>
      </c>
    </row>
    <row r="406" spans="1:3" ht="15" hidden="1" customHeight="1" outlineLevel="3">
      <c r="A406" s="29"/>
      <c r="B406" s="28" t="s">
        <v>421</v>
      </c>
      <c r="C406" s="30">
        <v>0</v>
      </c>
    </row>
    <row r="407" spans="1:3" hidden="1" outlineLevel="2">
      <c r="A407" s="6">
        <v>3305</v>
      </c>
      <c r="B407" s="4" t="s">
        <v>422</v>
      </c>
      <c r="C407" s="5"/>
    </row>
    <row r="408" spans="1:3" hidden="1" outlineLevel="2">
      <c r="A408" s="6">
        <v>3305</v>
      </c>
      <c r="B408" s="4" t="s">
        <v>423</v>
      </c>
      <c r="C408" s="5">
        <v>200</v>
      </c>
    </row>
    <row r="409" spans="1:3" hidden="1" outlineLevel="2">
      <c r="A409" s="6">
        <v>3305</v>
      </c>
      <c r="B409" s="4" t="s">
        <v>424</v>
      </c>
      <c r="C409" s="5">
        <v>200</v>
      </c>
    </row>
    <row r="410" spans="1:3" hidden="1" outlineLevel="2">
      <c r="A410" s="6">
        <v>3305</v>
      </c>
      <c r="B410" s="4" t="s">
        <v>425</v>
      </c>
      <c r="C410" s="5">
        <v>80000</v>
      </c>
    </row>
    <row r="411" spans="1:3" hidden="1" outlineLevel="2">
      <c r="A411" s="6">
        <v>3305</v>
      </c>
      <c r="B411" s="4" t="s">
        <v>409</v>
      </c>
      <c r="C411" s="5">
        <v>0</v>
      </c>
    </row>
    <row r="412" spans="1:3" hidden="1" outlineLevel="1" collapsed="1">
      <c r="A412" s="168" t="s">
        <v>426</v>
      </c>
      <c r="B412" s="169"/>
      <c r="C412" s="32">
        <f>SUM(C413:C417)</f>
        <v>0</v>
      </c>
    </row>
    <row r="413" spans="1:3" hidden="1" outlineLevel="2" collapsed="1">
      <c r="A413" s="6">
        <v>3306</v>
      </c>
      <c r="B413" s="4" t="s">
        <v>427</v>
      </c>
      <c r="C413" s="5">
        <v>0</v>
      </c>
    </row>
    <row r="414" spans="1:3" hidden="1" outlineLevel="2">
      <c r="A414" s="6">
        <v>3306</v>
      </c>
      <c r="B414" s="4" t="s">
        <v>428</v>
      </c>
      <c r="C414" s="5">
        <v>0</v>
      </c>
    </row>
    <row r="415" spans="1:3" hidden="1" outlineLevel="2">
      <c r="A415" s="6">
        <v>3306</v>
      </c>
      <c r="B415" s="4" t="s">
        <v>429</v>
      </c>
      <c r="C415" s="5">
        <v>0</v>
      </c>
    </row>
    <row r="416" spans="1:3" hidden="1" outlineLevel="2">
      <c r="A416" s="6">
        <v>3306</v>
      </c>
      <c r="B416" s="4" t="s">
        <v>430</v>
      </c>
      <c r="C416" s="5">
        <v>0</v>
      </c>
    </row>
    <row r="417" spans="1:3" hidden="1" outlineLevel="2">
      <c r="A417" s="6">
        <v>3306</v>
      </c>
      <c r="B417" s="4" t="s">
        <v>431</v>
      </c>
      <c r="C417" s="5">
        <v>0</v>
      </c>
    </row>
    <row r="418" spans="1:3" hidden="1" outlineLevel="1" collapsed="1">
      <c r="A418" s="168" t="s">
        <v>432</v>
      </c>
      <c r="B418" s="169"/>
      <c r="C418" s="32">
        <f>C419+C421+C427</f>
        <v>0</v>
      </c>
    </row>
    <row r="419" spans="1:3" hidden="1" outlineLevel="2" collapsed="1">
      <c r="A419" s="6">
        <v>3307</v>
      </c>
      <c r="B419" s="4" t="s">
        <v>433</v>
      </c>
      <c r="C419" s="5">
        <f>SUM(C420)</f>
        <v>0</v>
      </c>
    </row>
    <row r="420" spans="1:3" ht="15" hidden="1" customHeight="1" outlineLevel="3">
      <c r="A420" s="29"/>
      <c r="B420" s="28" t="s">
        <v>434</v>
      </c>
      <c r="C420" s="30">
        <v>0</v>
      </c>
    </row>
    <row r="421" spans="1:3" hidden="1" outlineLevel="2">
      <c r="A421" s="6">
        <v>3307</v>
      </c>
      <c r="B421" s="4" t="s">
        <v>418</v>
      </c>
      <c r="C421" s="5">
        <f>SUM(C422:C426)</f>
        <v>0</v>
      </c>
    </row>
    <row r="422" spans="1:3" ht="15" hidden="1" customHeight="1" outlineLevel="3">
      <c r="A422" s="29"/>
      <c r="B422" s="28" t="s">
        <v>435</v>
      </c>
      <c r="C422" s="30">
        <v>0</v>
      </c>
    </row>
    <row r="423" spans="1:3" ht="15" hidden="1" customHeight="1" outlineLevel="3">
      <c r="A423" s="29"/>
      <c r="B423" s="28" t="s">
        <v>436</v>
      </c>
      <c r="C423" s="30">
        <v>0</v>
      </c>
    </row>
    <row r="424" spans="1:3" ht="15" hidden="1" customHeight="1" outlineLevel="3">
      <c r="A424" s="29"/>
      <c r="B424" s="28" t="s">
        <v>437</v>
      </c>
      <c r="C424" s="30">
        <v>0</v>
      </c>
    </row>
    <row r="425" spans="1:3" ht="15" hidden="1" customHeight="1" outlineLevel="3">
      <c r="A425" s="29"/>
      <c r="B425" s="28" t="s">
        <v>438</v>
      </c>
      <c r="C425" s="30">
        <v>0</v>
      </c>
    </row>
    <row r="426" spans="1:3" ht="15" hidden="1" customHeight="1" outlineLevel="3">
      <c r="A426" s="29"/>
      <c r="B426" s="28" t="s">
        <v>439</v>
      </c>
      <c r="C426" s="30">
        <v>0</v>
      </c>
    </row>
    <row r="427" spans="1:3" hidden="1" outlineLevel="2">
      <c r="A427" s="6">
        <v>3307</v>
      </c>
      <c r="B427" s="4" t="s">
        <v>440</v>
      </c>
      <c r="C427" s="5">
        <v>0</v>
      </c>
    </row>
    <row r="428" spans="1:3" hidden="1" outlineLevel="1" collapsed="1">
      <c r="A428" s="168" t="s">
        <v>441</v>
      </c>
      <c r="B428" s="169"/>
      <c r="C428" s="32">
        <f>SUM(C429:C434)</f>
        <v>588</v>
      </c>
    </row>
    <row r="429" spans="1:3" hidden="1" outlineLevel="2" collapsed="1">
      <c r="A429" s="6">
        <v>3310</v>
      </c>
      <c r="B429" s="4" t="s">
        <v>443</v>
      </c>
      <c r="C429" s="5">
        <v>0</v>
      </c>
    </row>
    <row r="430" spans="1:3" hidden="1" outlineLevel="2" collapsed="1">
      <c r="A430" s="6">
        <v>3310</v>
      </c>
      <c r="B430" s="4" t="s">
        <v>52</v>
      </c>
      <c r="C430" s="5">
        <v>588</v>
      </c>
    </row>
    <row r="431" spans="1:3" hidden="1" outlineLevel="2" collapsed="1">
      <c r="A431" s="6">
        <v>3310</v>
      </c>
      <c r="B431" s="4" t="s">
        <v>444</v>
      </c>
      <c r="C431" s="5">
        <v>0</v>
      </c>
    </row>
    <row r="432" spans="1:3" hidden="1" outlineLevel="2" collapsed="1">
      <c r="A432" s="6">
        <v>3310</v>
      </c>
      <c r="B432" s="4" t="s">
        <v>445</v>
      </c>
      <c r="C432" s="5">
        <v>0</v>
      </c>
    </row>
    <row r="433" spans="1:8" hidden="1" outlineLevel="2" collapsed="1">
      <c r="A433" s="6">
        <v>3310</v>
      </c>
      <c r="B433" s="4" t="s">
        <v>442</v>
      </c>
      <c r="C433" s="5">
        <v>0</v>
      </c>
    </row>
    <row r="434" spans="1:8" hidden="1" outlineLevel="2" collapsed="1">
      <c r="A434" s="6">
        <v>3310</v>
      </c>
      <c r="B434" s="4" t="s">
        <v>446</v>
      </c>
      <c r="C434" s="5">
        <f>SUM(C435:C436)</f>
        <v>0</v>
      </c>
    </row>
    <row r="435" spans="1:8" ht="15" hidden="1" customHeight="1" outlineLevel="2">
      <c r="A435" s="29"/>
      <c r="B435" s="28" t="s">
        <v>447</v>
      </c>
      <c r="C435" s="30">
        <v>0</v>
      </c>
    </row>
    <row r="436" spans="1:8" ht="15" hidden="1" customHeight="1" outlineLevel="2">
      <c r="A436" s="29"/>
      <c r="B436" s="28" t="s">
        <v>448</v>
      </c>
      <c r="C436" s="30">
        <v>0</v>
      </c>
    </row>
    <row r="437" spans="1:8" collapsed="1">
      <c r="A437" s="172" t="s">
        <v>449</v>
      </c>
      <c r="B437" s="173"/>
      <c r="C437" s="35">
        <f>C438+C439</f>
        <v>0</v>
      </c>
      <c r="E437" s="39" t="s">
        <v>593</v>
      </c>
      <c r="F437" s="41"/>
      <c r="G437" s="42"/>
      <c r="H437" s="40" t="b">
        <f>AND(F437=G437)</f>
        <v>1</v>
      </c>
    </row>
    <row r="438" spans="1:8" hidden="1" outlineLevel="1">
      <c r="A438" s="168" t="s">
        <v>450</v>
      </c>
      <c r="B438" s="169"/>
      <c r="C438" s="32"/>
    </row>
    <row r="439" spans="1:8" hidden="1" outlineLevel="1">
      <c r="A439" s="168" t="s">
        <v>451</v>
      </c>
      <c r="B439" s="169"/>
      <c r="C439" s="32">
        <v>0</v>
      </c>
    </row>
    <row r="440" spans="1:8" collapsed="1">
      <c r="A440" s="166" t="s">
        <v>455</v>
      </c>
      <c r="B440" s="167"/>
      <c r="C440" s="36">
        <f>C441</f>
        <v>1000</v>
      </c>
      <c r="E440" s="39" t="s">
        <v>59</v>
      </c>
      <c r="F440" s="41"/>
      <c r="G440" s="42"/>
      <c r="H440" s="40" t="b">
        <f>AND(F440=G440)</f>
        <v>1</v>
      </c>
    </row>
    <row r="441" spans="1:8">
      <c r="A441" s="164" t="s">
        <v>456</v>
      </c>
      <c r="B441" s="165"/>
      <c r="C441" s="33">
        <f>C442+C446</f>
        <v>1000</v>
      </c>
      <c r="E441" s="39" t="s">
        <v>594</v>
      </c>
      <c r="F441" s="41"/>
      <c r="G441" s="42"/>
      <c r="H441" s="40" t="b">
        <f>AND(F441=G441)</f>
        <v>1</v>
      </c>
    </row>
    <row r="442" spans="1:8" hidden="1" outlineLevel="1">
      <c r="A442" s="168" t="s">
        <v>457</v>
      </c>
      <c r="B442" s="169"/>
      <c r="C442" s="32">
        <f>SUM(C443:C445)</f>
        <v>1000</v>
      </c>
    </row>
    <row r="443" spans="1:8" hidden="1" outlineLevel="2" collapsed="1">
      <c r="A443" s="6">
        <v>5500</v>
      </c>
      <c r="B443" s="4" t="s">
        <v>458</v>
      </c>
      <c r="C443" s="5">
        <v>1000</v>
      </c>
    </row>
    <row r="444" spans="1:8" hidden="1" outlineLevel="2" collapsed="1">
      <c r="A444" s="6">
        <v>5500</v>
      </c>
      <c r="B444" s="4" t="s">
        <v>459</v>
      </c>
      <c r="C444" s="5">
        <v>0</v>
      </c>
    </row>
    <row r="445" spans="1:8" hidden="1" outlineLevel="2" collapsed="1">
      <c r="A445" s="6">
        <v>5500</v>
      </c>
      <c r="B445" s="4" t="s">
        <v>460</v>
      </c>
      <c r="C445" s="5">
        <v>0</v>
      </c>
    </row>
    <row r="446" spans="1:8" hidden="1" outlineLevel="1" collapsed="1">
      <c r="A446" s="168" t="s">
        <v>461</v>
      </c>
      <c r="B446" s="169"/>
      <c r="C446" s="32">
        <f>SUM(C447:C448)</f>
        <v>0</v>
      </c>
    </row>
    <row r="447" spans="1:8" hidden="1" outlineLevel="2" collapsed="1">
      <c r="A447" s="6">
        <v>5501</v>
      </c>
      <c r="B447" s="4" t="s">
        <v>462</v>
      </c>
      <c r="C447" s="5">
        <v>0</v>
      </c>
    </row>
    <row r="448" spans="1:8" ht="15" hidden="1" customHeight="1" outlineLevel="2" collapsed="1">
      <c r="A448" s="6">
        <v>5501</v>
      </c>
      <c r="B448" s="4" t="s">
        <v>463</v>
      </c>
      <c r="C448" s="5">
        <v>0</v>
      </c>
    </row>
    <row r="449" spans="1:8" collapsed="1">
      <c r="A449" s="170" t="s">
        <v>62</v>
      </c>
      <c r="B449" s="171"/>
      <c r="C449" s="37">
        <f>C450+C606+C615</f>
        <v>1159000</v>
      </c>
      <c r="E449" s="39" t="s">
        <v>62</v>
      </c>
      <c r="F449" s="41"/>
      <c r="G449" s="42"/>
      <c r="H449" s="40" t="b">
        <f>AND(F449=G449)</f>
        <v>1</v>
      </c>
    </row>
    <row r="450" spans="1:8">
      <c r="A450" s="166" t="s">
        <v>464</v>
      </c>
      <c r="B450" s="167"/>
      <c r="C450" s="36">
        <f>C451+C528+C532+C535</f>
        <v>1111000</v>
      </c>
      <c r="E450" s="39" t="s">
        <v>61</v>
      </c>
      <c r="F450" s="41"/>
      <c r="G450" s="42"/>
      <c r="H450" s="40" t="b">
        <f>AND(F450=G450)</f>
        <v>1</v>
      </c>
    </row>
    <row r="451" spans="1:8">
      <c r="A451" s="164" t="s">
        <v>465</v>
      </c>
      <c r="B451" s="165"/>
      <c r="C451" s="38">
        <f>C452+C457+C458+C459+C466+C467+C471+C474+C475+C476+C477+C482+C485+C489+C493+C500+C506+C518</f>
        <v>1111000</v>
      </c>
      <c r="E451" s="39" t="s">
        <v>595</v>
      </c>
      <c r="F451" s="41"/>
      <c r="G451" s="42"/>
      <c r="H451" s="40" t="b">
        <f>AND(F451=G451)</f>
        <v>1</v>
      </c>
    </row>
    <row r="452" spans="1:8" hidden="1" outlineLevel="1">
      <c r="A452" s="168" t="s">
        <v>466</v>
      </c>
      <c r="B452" s="169"/>
      <c r="C452" s="32">
        <f>SUM(C453:C456)</f>
        <v>20000</v>
      </c>
    </row>
    <row r="453" spans="1:8" hidden="1" outlineLevel="2">
      <c r="A453" s="7">
        <v>6600</v>
      </c>
      <c r="B453" s="4" t="s">
        <v>468</v>
      </c>
      <c r="C453" s="5"/>
    </row>
    <row r="454" spans="1:8" hidden="1" outlineLevel="2">
      <c r="A454" s="7">
        <v>6600</v>
      </c>
      <c r="B454" s="4" t="s">
        <v>469</v>
      </c>
      <c r="C454" s="5">
        <v>0</v>
      </c>
    </row>
    <row r="455" spans="1:8" hidden="1" outlineLevel="2">
      <c r="A455" s="7">
        <v>6600</v>
      </c>
      <c r="B455" s="4" t="s">
        <v>470</v>
      </c>
      <c r="C455" s="5">
        <v>0</v>
      </c>
    </row>
    <row r="456" spans="1:8" hidden="1" outlineLevel="2">
      <c r="A456" s="6">
        <v>6600</v>
      </c>
      <c r="B456" s="4" t="s">
        <v>471</v>
      </c>
      <c r="C456" s="5">
        <v>20000</v>
      </c>
    </row>
    <row r="457" spans="1:8" hidden="1" outlineLevel="1" collapsed="1">
      <c r="A457" s="168" t="s">
        <v>467</v>
      </c>
      <c r="B457" s="169"/>
      <c r="C457" s="31">
        <v>0</v>
      </c>
    </row>
    <row r="458" spans="1:8" hidden="1" outlineLevel="1">
      <c r="A458" s="168" t="s">
        <v>472</v>
      </c>
      <c r="B458" s="169"/>
      <c r="C458" s="32">
        <v>0</v>
      </c>
    </row>
    <row r="459" spans="1:8" hidden="1" outlineLevel="1">
      <c r="A459" s="168" t="s">
        <v>473</v>
      </c>
      <c r="B459" s="169"/>
      <c r="C459" s="32">
        <f>SUM(C460:C465)</f>
        <v>60000</v>
      </c>
    </row>
    <row r="460" spans="1:8" hidden="1" outlineLevel="2">
      <c r="A460" s="7">
        <v>6603</v>
      </c>
      <c r="B460" s="4" t="s">
        <v>474</v>
      </c>
      <c r="C460" s="5">
        <v>0</v>
      </c>
    </row>
    <row r="461" spans="1:8" hidden="1" outlineLevel="2">
      <c r="A461" s="7">
        <v>6603</v>
      </c>
      <c r="B461" s="4" t="s">
        <v>475</v>
      </c>
      <c r="C461" s="5">
        <v>0</v>
      </c>
    </row>
    <row r="462" spans="1:8" hidden="1" outlineLevel="2">
      <c r="A462" s="7">
        <v>6603</v>
      </c>
      <c r="B462" s="4" t="s">
        <v>476</v>
      </c>
      <c r="C462" s="5">
        <v>0</v>
      </c>
    </row>
    <row r="463" spans="1:8" hidden="1" outlineLevel="2">
      <c r="A463" s="7">
        <v>6603</v>
      </c>
      <c r="B463" s="4" t="s">
        <v>477</v>
      </c>
      <c r="C463" s="5">
        <v>0</v>
      </c>
    </row>
    <row r="464" spans="1:8" hidden="1" outlineLevel="2">
      <c r="A464" s="7">
        <v>6603</v>
      </c>
      <c r="B464" s="4" t="s">
        <v>478</v>
      </c>
      <c r="C464" s="5">
        <v>20000</v>
      </c>
    </row>
    <row r="465" spans="1:3" hidden="1" outlineLevel="2">
      <c r="A465" s="7">
        <v>6603</v>
      </c>
      <c r="B465" s="4" t="s">
        <v>479</v>
      </c>
      <c r="C465" s="5">
        <v>40000</v>
      </c>
    </row>
    <row r="466" spans="1:3" hidden="1" outlineLevel="1" collapsed="1">
      <c r="A466" s="168" t="s">
        <v>480</v>
      </c>
      <c r="B466" s="169"/>
      <c r="C466" s="32">
        <v>0</v>
      </c>
    </row>
    <row r="467" spans="1:3" hidden="1" outlineLevel="1">
      <c r="A467" s="168" t="s">
        <v>481</v>
      </c>
      <c r="B467" s="169"/>
      <c r="C467" s="32">
        <f>SUM(C468:C470)</f>
        <v>1000</v>
      </c>
    </row>
    <row r="468" spans="1:3" hidden="1" outlineLevel="2">
      <c r="A468" s="7">
        <v>6605</v>
      </c>
      <c r="B468" s="4" t="s">
        <v>482</v>
      </c>
      <c r="C468" s="5">
        <v>0</v>
      </c>
    </row>
    <row r="469" spans="1:3" hidden="1" outlineLevel="2">
      <c r="A469" s="7">
        <v>6605</v>
      </c>
      <c r="B469" s="4" t="s">
        <v>483</v>
      </c>
      <c r="C469" s="5">
        <v>0</v>
      </c>
    </row>
    <row r="470" spans="1:3" hidden="1" outlineLevel="2">
      <c r="A470" s="7">
        <v>6605</v>
      </c>
      <c r="B470" s="4" t="s">
        <v>484</v>
      </c>
      <c r="C470" s="5">
        <v>1000</v>
      </c>
    </row>
    <row r="471" spans="1:3" hidden="1" outlineLevel="1" collapsed="1">
      <c r="A471" s="168" t="s">
        <v>485</v>
      </c>
      <c r="B471" s="169"/>
      <c r="C471" s="32">
        <f>SUM(C472:C473)</f>
        <v>210000</v>
      </c>
    </row>
    <row r="472" spans="1:3" hidden="1" outlineLevel="2">
      <c r="A472" s="7">
        <v>6606</v>
      </c>
      <c r="B472" s="4" t="s">
        <v>486</v>
      </c>
      <c r="C472" s="5">
        <v>205000</v>
      </c>
    </row>
    <row r="473" spans="1:3" hidden="1" outlineLevel="2">
      <c r="A473" s="7">
        <v>6606</v>
      </c>
      <c r="B473" s="4" t="s">
        <v>487</v>
      </c>
      <c r="C473" s="5">
        <v>5000</v>
      </c>
    </row>
    <row r="474" spans="1:3" hidden="1" outlineLevel="1" collapsed="1">
      <c r="A474" s="168" t="s">
        <v>488</v>
      </c>
      <c r="B474" s="169"/>
      <c r="C474" s="32">
        <v>0</v>
      </c>
    </row>
    <row r="475" spans="1:3" hidden="1" outlineLevel="1" collapsed="1">
      <c r="A475" s="168" t="s">
        <v>489</v>
      </c>
      <c r="B475" s="169"/>
      <c r="C475" s="32">
        <v>3000</v>
      </c>
    </row>
    <row r="476" spans="1:3" hidden="1" outlineLevel="1" collapsed="1">
      <c r="A476" s="168" t="s">
        <v>490</v>
      </c>
      <c r="B476" s="169"/>
      <c r="C476" s="32">
        <v>0</v>
      </c>
    </row>
    <row r="477" spans="1:3" hidden="1" outlineLevel="1">
      <c r="A477" s="168" t="s">
        <v>491</v>
      </c>
      <c r="B477" s="169"/>
      <c r="C477" s="32">
        <f>SUM(C478:C481)</f>
        <v>15000</v>
      </c>
    </row>
    <row r="478" spans="1:3" hidden="1" outlineLevel="2">
      <c r="A478" s="7">
        <v>6610</v>
      </c>
      <c r="B478" s="4" t="s">
        <v>492</v>
      </c>
      <c r="C478" s="5">
        <v>15000</v>
      </c>
    </row>
    <row r="479" spans="1:3" hidden="1" outlineLevel="2">
      <c r="A479" s="7">
        <v>6610</v>
      </c>
      <c r="B479" s="4" t="s">
        <v>493</v>
      </c>
      <c r="C479" s="5">
        <v>0</v>
      </c>
    </row>
    <row r="480" spans="1:3" hidden="1" outlineLevel="2">
      <c r="A480" s="7">
        <v>6610</v>
      </c>
      <c r="B480" s="4" t="s">
        <v>494</v>
      </c>
      <c r="C480" s="5">
        <v>0</v>
      </c>
    </row>
    <row r="481" spans="1:3" hidden="1" outlineLevel="2">
      <c r="A481" s="7">
        <v>6610</v>
      </c>
      <c r="B481" s="4" t="s">
        <v>495</v>
      </c>
      <c r="C481" s="5">
        <v>0</v>
      </c>
    </row>
    <row r="482" spans="1:3" hidden="1" outlineLevel="1" collapsed="1">
      <c r="A482" s="168" t="s">
        <v>498</v>
      </c>
      <c r="B482" s="169"/>
      <c r="C482" s="32">
        <f>SUM(C483:C484)</f>
        <v>1000</v>
      </c>
    </row>
    <row r="483" spans="1:3" hidden="1" outlineLevel="2">
      <c r="A483" s="7">
        <v>6611</v>
      </c>
      <c r="B483" s="4" t="s">
        <v>496</v>
      </c>
      <c r="C483" s="5">
        <v>0</v>
      </c>
    </row>
    <row r="484" spans="1:3" hidden="1" outlineLevel="2">
      <c r="A484" s="7">
        <v>6611</v>
      </c>
      <c r="B484" s="4" t="s">
        <v>497</v>
      </c>
      <c r="C484" s="5">
        <v>1000</v>
      </c>
    </row>
    <row r="485" spans="1:3" hidden="1" outlineLevel="1" collapsed="1">
      <c r="A485" s="168" t="s">
        <v>502</v>
      </c>
      <c r="B485" s="169"/>
      <c r="C485" s="32">
        <f>SUM(C486:C488)</f>
        <v>1000</v>
      </c>
    </row>
    <row r="486" spans="1:3" hidden="1" outlineLevel="2">
      <c r="A486" s="7">
        <v>6612</v>
      </c>
      <c r="B486" s="4" t="s">
        <v>499</v>
      </c>
      <c r="C486" s="5">
        <v>0</v>
      </c>
    </row>
    <row r="487" spans="1:3" hidden="1" outlineLevel="2">
      <c r="A487" s="7">
        <v>6612</v>
      </c>
      <c r="B487" s="4" t="s">
        <v>500</v>
      </c>
      <c r="C487" s="5">
        <v>0</v>
      </c>
    </row>
    <row r="488" spans="1:3" hidden="1" outlineLevel="2">
      <c r="A488" s="7">
        <v>6612</v>
      </c>
      <c r="B488" s="4" t="s">
        <v>501</v>
      </c>
      <c r="C488" s="5">
        <v>1000</v>
      </c>
    </row>
    <row r="489" spans="1:3" hidden="1" outlineLevel="1" collapsed="1">
      <c r="A489" s="168" t="s">
        <v>503</v>
      </c>
      <c r="B489" s="169"/>
      <c r="C489" s="32">
        <f>SUM(C490:C492)</f>
        <v>745000</v>
      </c>
    </row>
    <row r="490" spans="1:3" hidden="1" outlineLevel="2">
      <c r="A490" s="7">
        <v>6613</v>
      </c>
      <c r="B490" s="4" t="s">
        <v>504</v>
      </c>
      <c r="C490" s="5">
        <v>10000</v>
      </c>
    </row>
    <row r="491" spans="1:3" hidden="1" outlineLevel="2">
      <c r="A491" s="7">
        <v>6613</v>
      </c>
      <c r="B491" s="4" t="s">
        <v>505</v>
      </c>
      <c r="C491" s="5">
        <v>730000</v>
      </c>
    </row>
    <row r="492" spans="1:3" hidden="1" outlineLevel="2">
      <c r="A492" s="7">
        <v>6613</v>
      </c>
      <c r="B492" s="4" t="s">
        <v>501</v>
      </c>
      <c r="C492" s="5">
        <v>5000</v>
      </c>
    </row>
    <row r="493" spans="1:3" hidden="1" outlineLevel="1" collapsed="1">
      <c r="A493" s="168" t="s">
        <v>506</v>
      </c>
      <c r="B493" s="169"/>
      <c r="C493" s="32">
        <f>SUM(C494:C499)</f>
        <v>0</v>
      </c>
    </row>
    <row r="494" spans="1:3" hidden="1" outlineLevel="2">
      <c r="A494" s="7">
        <v>6614</v>
      </c>
      <c r="B494" s="4" t="s">
        <v>507</v>
      </c>
      <c r="C494" s="5">
        <v>0</v>
      </c>
    </row>
    <row r="495" spans="1:3" hidden="1" outlineLevel="2">
      <c r="A495" s="7">
        <v>6614</v>
      </c>
      <c r="B495" s="4" t="s">
        <v>508</v>
      </c>
      <c r="C495" s="5">
        <v>0</v>
      </c>
    </row>
    <row r="496" spans="1:3" hidden="1" outlineLevel="2">
      <c r="A496" s="7">
        <v>6614</v>
      </c>
      <c r="B496" s="4" t="s">
        <v>509</v>
      </c>
      <c r="C496" s="5">
        <v>0</v>
      </c>
    </row>
    <row r="497" spans="1:3" hidden="1" outlineLevel="2">
      <c r="A497" s="7">
        <v>6614</v>
      </c>
      <c r="B497" s="4" t="s">
        <v>510</v>
      </c>
      <c r="C497" s="5">
        <v>0</v>
      </c>
    </row>
    <row r="498" spans="1:3" hidden="1" outlineLevel="2">
      <c r="A498" s="7">
        <v>6614</v>
      </c>
      <c r="B498" s="4" t="s">
        <v>511</v>
      </c>
      <c r="C498" s="5">
        <v>0</v>
      </c>
    </row>
    <row r="499" spans="1:3" hidden="1" outlineLevel="2">
      <c r="A499" s="7">
        <v>6614</v>
      </c>
      <c r="B499" s="4" t="s">
        <v>512</v>
      </c>
      <c r="C499" s="5">
        <v>0</v>
      </c>
    </row>
    <row r="500" spans="1:3" hidden="1" outlineLevel="1" collapsed="1">
      <c r="A500" s="168" t="s">
        <v>513</v>
      </c>
      <c r="B500" s="169"/>
      <c r="C500" s="32">
        <f>SUM(C501:C505)</f>
        <v>50000</v>
      </c>
    </row>
    <row r="501" spans="1:3" hidden="1" outlineLevel="2">
      <c r="A501" s="7">
        <v>6615</v>
      </c>
      <c r="B501" s="4" t="s">
        <v>514</v>
      </c>
      <c r="C501" s="5"/>
    </row>
    <row r="502" spans="1:3" hidden="1" outlineLevel="2">
      <c r="A502" s="7">
        <v>6615</v>
      </c>
      <c r="B502" s="4" t="s">
        <v>515</v>
      </c>
      <c r="C502" s="5"/>
    </row>
    <row r="503" spans="1:3" hidden="1" outlineLevel="2">
      <c r="A503" s="7">
        <v>6615</v>
      </c>
      <c r="B503" s="4" t="s">
        <v>516</v>
      </c>
      <c r="C503" s="5"/>
    </row>
    <row r="504" spans="1:3" hidden="1" outlineLevel="2">
      <c r="A504" s="7">
        <v>6615</v>
      </c>
      <c r="B504" s="4" t="s">
        <v>517</v>
      </c>
      <c r="C504" s="5">
        <v>40000</v>
      </c>
    </row>
    <row r="505" spans="1:3" hidden="1" outlineLevel="2">
      <c r="A505" s="7">
        <v>6615</v>
      </c>
      <c r="B505" s="4" t="s">
        <v>518</v>
      </c>
      <c r="C505" s="5">
        <v>10000</v>
      </c>
    </row>
    <row r="506" spans="1:3" hidden="1" outlineLevel="1" collapsed="1">
      <c r="A506" s="168" t="s">
        <v>519</v>
      </c>
      <c r="B506" s="169"/>
      <c r="C506" s="32">
        <f>SUM(C507:C517)</f>
        <v>0</v>
      </c>
    </row>
    <row r="507" spans="1:3" hidden="1" outlineLevel="2">
      <c r="A507" s="7">
        <v>6616</v>
      </c>
      <c r="B507" s="4" t="s">
        <v>520</v>
      </c>
      <c r="C507" s="5">
        <v>0</v>
      </c>
    </row>
    <row r="508" spans="1:3" hidden="1" outlineLevel="2">
      <c r="A508" s="7">
        <v>6616</v>
      </c>
      <c r="B508" s="4" t="s">
        <v>521</v>
      </c>
      <c r="C508" s="5">
        <v>0</v>
      </c>
    </row>
    <row r="509" spans="1:3" hidden="1" outlineLevel="2">
      <c r="A509" s="7">
        <v>6616</v>
      </c>
      <c r="B509" s="4" t="s">
        <v>522</v>
      </c>
      <c r="C509" s="5">
        <v>0</v>
      </c>
    </row>
    <row r="510" spans="1:3" hidden="1" outlineLevel="2">
      <c r="A510" s="7">
        <v>6616</v>
      </c>
      <c r="B510" s="4" t="s">
        <v>523</v>
      </c>
      <c r="C510" s="5">
        <v>0</v>
      </c>
    </row>
    <row r="511" spans="1:3" hidden="1" outlineLevel="2">
      <c r="A511" s="7">
        <v>6616</v>
      </c>
      <c r="B511" s="4" t="s">
        <v>524</v>
      </c>
      <c r="C511" s="5">
        <v>0</v>
      </c>
    </row>
    <row r="512" spans="1:3" hidden="1" outlineLevel="2">
      <c r="A512" s="7">
        <v>6616</v>
      </c>
      <c r="B512" s="4" t="s">
        <v>525</v>
      </c>
      <c r="C512" s="5">
        <v>0</v>
      </c>
    </row>
    <row r="513" spans="1:8" hidden="1" outlineLevel="2">
      <c r="A513" s="7">
        <v>6616</v>
      </c>
      <c r="B513" s="4" t="s">
        <v>526</v>
      </c>
      <c r="C513" s="5">
        <v>0</v>
      </c>
    </row>
    <row r="514" spans="1:8" hidden="1" outlineLevel="2">
      <c r="A514" s="7">
        <v>6616</v>
      </c>
      <c r="B514" s="4" t="s">
        <v>527</v>
      </c>
      <c r="C514" s="5">
        <v>0</v>
      </c>
    </row>
    <row r="515" spans="1:8" hidden="1" outlineLevel="2">
      <c r="A515" s="7">
        <v>6616</v>
      </c>
      <c r="B515" s="4" t="s">
        <v>528</v>
      </c>
      <c r="C515" s="5">
        <v>0</v>
      </c>
    </row>
    <row r="516" spans="1:8" hidden="1" outlineLevel="2">
      <c r="A516" s="7">
        <v>6616</v>
      </c>
      <c r="B516" s="4" t="s">
        <v>529</v>
      </c>
      <c r="C516" s="5">
        <v>0</v>
      </c>
    </row>
    <row r="517" spans="1:8" hidden="1" outlineLevel="2">
      <c r="A517" s="7">
        <v>6616</v>
      </c>
      <c r="B517" s="4" t="s">
        <v>530</v>
      </c>
      <c r="C517" s="5"/>
    </row>
    <row r="518" spans="1:8" hidden="1" outlineLevel="1" collapsed="1">
      <c r="A518" s="168" t="s">
        <v>531</v>
      </c>
      <c r="B518" s="169"/>
      <c r="C518" s="32">
        <f>SUM(C519:C527)</f>
        <v>5000</v>
      </c>
    </row>
    <row r="519" spans="1:8" hidden="1" outlineLevel="2">
      <c r="A519" s="7">
        <v>6617</v>
      </c>
      <c r="B519" s="4" t="s">
        <v>532</v>
      </c>
      <c r="C519" s="5"/>
    </row>
    <row r="520" spans="1:8" hidden="1" outlineLevel="2">
      <c r="A520" s="7">
        <v>6617</v>
      </c>
      <c r="B520" s="4" t="s">
        <v>533</v>
      </c>
      <c r="C520" s="5">
        <v>0</v>
      </c>
    </row>
    <row r="521" spans="1:8" hidden="1" outlineLevel="2">
      <c r="A521" s="7">
        <v>6617</v>
      </c>
      <c r="B521" s="4" t="s">
        <v>534</v>
      </c>
      <c r="C521" s="5">
        <v>0</v>
      </c>
    </row>
    <row r="522" spans="1:8" hidden="1" outlineLevel="2">
      <c r="A522" s="7">
        <v>6617</v>
      </c>
      <c r="B522" s="4" t="s">
        <v>535</v>
      </c>
      <c r="C522" s="5">
        <v>0</v>
      </c>
    </row>
    <row r="523" spans="1:8" hidden="1" outlineLevel="2">
      <c r="A523" s="7">
        <v>6617</v>
      </c>
      <c r="B523" s="4" t="s">
        <v>536</v>
      </c>
      <c r="C523" s="5">
        <v>0</v>
      </c>
    </row>
    <row r="524" spans="1:8" hidden="1" outlineLevel="2">
      <c r="A524" s="7">
        <v>6617</v>
      </c>
      <c r="B524" s="4" t="s">
        <v>537</v>
      </c>
      <c r="C524" s="5">
        <v>0</v>
      </c>
    </row>
    <row r="525" spans="1:8" hidden="1" outlineLevel="2">
      <c r="A525" s="7">
        <v>6617</v>
      </c>
      <c r="B525" s="4" t="s">
        <v>538</v>
      </c>
      <c r="C525" s="5">
        <v>0</v>
      </c>
    </row>
    <row r="526" spans="1:8" hidden="1" outlineLevel="2">
      <c r="A526" s="7">
        <v>6617</v>
      </c>
      <c r="B526" s="4" t="s">
        <v>539</v>
      </c>
      <c r="C526" s="5">
        <v>0</v>
      </c>
    </row>
    <row r="527" spans="1:8" hidden="1" outlineLevel="2">
      <c r="A527" s="7">
        <v>6617</v>
      </c>
      <c r="B527" s="4" t="s">
        <v>540</v>
      </c>
      <c r="C527" s="5">
        <v>5000</v>
      </c>
    </row>
    <row r="528" spans="1:8" collapsed="1">
      <c r="A528" s="164" t="s">
        <v>541</v>
      </c>
      <c r="B528" s="165"/>
      <c r="C528" s="38">
        <f>C529+C530+C531</f>
        <v>0</v>
      </c>
      <c r="E528" s="39" t="s">
        <v>596</v>
      </c>
      <c r="F528" s="41"/>
      <c r="G528" s="42"/>
      <c r="H528" s="40" t="b">
        <f>AND(F528=G528)</f>
        <v>1</v>
      </c>
    </row>
    <row r="529" spans="1:8" hidden="1" outlineLevel="1">
      <c r="A529" s="168" t="s">
        <v>542</v>
      </c>
      <c r="B529" s="169"/>
      <c r="C529" s="32">
        <v>0</v>
      </c>
    </row>
    <row r="530" spans="1:8" hidden="1" outlineLevel="1">
      <c r="A530" s="168" t="s">
        <v>543</v>
      </c>
      <c r="B530" s="169"/>
      <c r="C530" s="32">
        <v>0</v>
      </c>
    </row>
    <row r="531" spans="1:8" hidden="1" outlineLevel="1">
      <c r="A531" s="168" t="s">
        <v>544</v>
      </c>
      <c r="B531" s="169"/>
      <c r="C531" s="32">
        <v>0</v>
      </c>
    </row>
    <row r="532" spans="1:8" collapsed="1">
      <c r="A532" s="164" t="s">
        <v>545</v>
      </c>
      <c r="B532" s="165"/>
      <c r="C532" s="38">
        <f>C533+C534</f>
        <v>0</v>
      </c>
      <c r="E532" s="39" t="s">
        <v>597</v>
      </c>
      <c r="F532" s="41"/>
      <c r="G532" s="42"/>
      <c r="H532" s="40" t="b">
        <f>AND(F532=G532)</f>
        <v>1</v>
      </c>
    </row>
    <row r="533" spans="1:8" hidden="1" outlineLevel="1">
      <c r="A533" s="168" t="s">
        <v>546</v>
      </c>
      <c r="B533" s="169"/>
      <c r="C533" s="32">
        <v>0</v>
      </c>
    </row>
    <row r="534" spans="1:8" hidden="1" outlineLevel="1">
      <c r="A534" s="168" t="s">
        <v>547</v>
      </c>
      <c r="B534" s="169"/>
      <c r="C534" s="32">
        <v>0</v>
      </c>
    </row>
    <row r="535" spans="1:8" collapsed="1">
      <c r="A535" s="164" t="s">
        <v>548</v>
      </c>
      <c r="B535" s="165"/>
      <c r="C535" s="38">
        <f>C536+C541+C542+C543+C550+C551+C555+C558+C559+C560+C561+C566+C569+C573+C577+C584+C590+C602+C603+C604+C605</f>
        <v>0</v>
      </c>
      <c r="E535" s="39" t="s">
        <v>598</v>
      </c>
      <c r="F535" s="41"/>
      <c r="G535" s="42"/>
      <c r="H535" s="40" t="b">
        <f>AND(F535=G535)</f>
        <v>1</v>
      </c>
    </row>
    <row r="536" spans="1:8" hidden="1" outlineLevel="1">
      <c r="A536" s="168" t="s">
        <v>549</v>
      </c>
      <c r="B536" s="169"/>
      <c r="C536" s="32">
        <f>SUM(C537:C540)</f>
        <v>0</v>
      </c>
    </row>
    <row r="537" spans="1:8" hidden="1" outlineLevel="2">
      <c r="A537" s="7">
        <v>9600</v>
      </c>
      <c r="B537" s="4" t="s">
        <v>468</v>
      </c>
      <c r="C537" s="5">
        <v>0</v>
      </c>
    </row>
    <row r="538" spans="1:8" hidden="1" outlineLevel="2">
      <c r="A538" s="7">
        <v>9600</v>
      </c>
      <c r="B538" s="4" t="s">
        <v>469</v>
      </c>
      <c r="C538" s="5">
        <v>0</v>
      </c>
    </row>
    <row r="539" spans="1:8" hidden="1" outlineLevel="2">
      <c r="A539" s="7">
        <v>9600</v>
      </c>
      <c r="B539" s="4" t="s">
        <v>470</v>
      </c>
      <c r="C539" s="5">
        <v>0</v>
      </c>
    </row>
    <row r="540" spans="1:8" hidden="1" outlineLevel="2">
      <c r="A540" s="7">
        <v>9600</v>
      </c>
      <c r="B540" s="4" t="s">
        <v>471</v>
      </c>
      <c r="C540" s="5">
        <v>0</v>
      </c>
    </row>
    <row r="541" spans="1:8" hidden="1" outlineLevel="1" collapsed="1">
      <c r="A541" s="168" t="s">
        <v>550</v>
      </c>
      <c r="B541" s="169"/>
      <c r="C541" s="31">
        <v>0</v>
      </c>
    </row>
    <row r="542" spans="1:8" hidden="1" outlineLevel="1">
      <c r="A542" s="168" t="s">
        <v>551</v>
      </c>
      <c r="B542" s="169"/>
      <c r="C542" s="32">
        <v>0</v>
      </c>
    </row>
    <row r="543" spans="1:8" hidden="1" outlineLevel="1">
      <c r="A543" s="168" t="s">
        <v>552</v>
      </c>
      <c r="B543" s="169"/>
      <c r="C543" s="32">
        <f>SUM(C544:C549)</f>
        <v>0</v>
      </c>
    </row>
    <row r="544" spans="1:8" hidden="1" outlineLevel="2">
      <c r="A544" s="7">
        <v>9603</v>
      </c>
      <c r="B544" s="4" t="s">
        <v>474</v>
      </c>
      <c r="C544" s="5">
        <v>0</v>
      </c>
    </row>
    <row r="545" spans="1:3" hidden="1" outlineLevel="2">
      <c r="A545" s="7">
        <v>9603</v>
      </c>
      <c r="B545" s="4" t="s">
        <v>475</v>
      </c>
      <c r="C545" s="5">
        <v>0</v>
      </c>
    </row>
    <row r="546" spans="1:3" hidden="1" outlineLevel="2">
      <c r="A546" s="7">
        <v>9603</v>
      </c>
      <c r="B546" s="4" t="s">
        <v>476</v>
      </c>
      <c r="C546" s="5">
        <v>0</v>
      </c>
    </row>
    <row r="547" spans="1:3" hidden="1" outlineLevel="2">
      <c r="A547" s="7">
        <v>9603</v>
      </c>
      <c r="B547" s="4" t="s">
        <v>477</v>
      </c>
      <c r="C547" s="5">
        <v>0</v>
      </c>
    </row>
    <row r="548" spans="1:3" hidden="1" outlineLevel="2">
      <c r="A548" s="7">
        <v>9603</v>
      </c>
      <c r="B548" s="4" t="s">
        <v>478</v>
      </c>
      <c r="C548" s="5">
        <v>0</v>
      </c>
    </row>
    <row r="549" spans="1:3" hidden="1" outlineLevel="2">
      <c r="A549" s="7">
        <v>9603</v>
      </c>
      <c r="B549" s="4" t="s">
        <v>479</v>
      </c>
      <c r="C549" s="5">
        <v>0</v>
      </c>
    </row>
    <row r="550" spans="1:3" hidden="1" outlineLevel="1" collapsed="1">
      <c r="A550" s="168" t="s">
        <v>553</v>
      </c>
      <c r="B550" s="169"/>
      <c r="C550" s="32">
        <v>0</v>
      </c>
    </row>
    <row r="551" spans="1:3" hidden="1" outlineLevel="1">
      <c r="A551" s="168" t="s">
        <v>554</v>
      </c>
      <c r="B551" s="169"/>
      <c r="C551" s="32">
        <f>SUM(C552:C554)</f>
        <v>0</v>
      </c>
    </row>
    <row r="552" spans="1:3" hidden="1" outlineLevel="2">
      <c r="A552" s="7">
        <v>9605</v>
      </c>
      <c r="B552" s="4" t="s">
        <v>482</v>
      </c>
      <c r="C552" s="5">
        <v>0</v>
      </c>
    </row>
    <row r="553" spans="1:3" hidden="1" outlineLevel="2">
      <c r="A553" s="7">
        <v>9605</v>
      </c>
      <c r="B553" s="4" t="s">
        <v>483</v>
      </c>
      <c r="C553" s="5">
        <v>0</v>
      </c>
    </row>
    <row r="554" spans="1:3" hidden="1" outlineLevel="2">
      <c r="A554" s="7">
        <v>9605</v>
      </c>
      <c r="B554" s="4" t="s">
        <v>484</v>
      </c>
      <c r="C554" s="5">
        <v>0</v>
      </c>
    </row>
    <row r="555" spans="1:3" hidden="1" outlineLevel="1" collapsed="1">
      <c r="A555" s="168" t="s">
        <v>555</v>
      </c>
      <c r="B555" s="169"/>
      <c r="C555" s="32">
        <f>SUM(C556:C557)</f>
        <v>0</v>
      </c>
    </row>
    <row r="556" spans="1:3" hidden="1" outlineLevel="2">
      <c r="A556" s="7">
        <v>9606</v>
      </c>
      <c r="B556" s="4" t="s">
        <v>486</v>
      </c>
      <c r="C556" s="5">
        <v>0</v>
      </c>
    </row>
    <row r="557" spans="1:3" hidden="1" outlineLevel="2">
      <c r="A557" s="7">
        <v>9606</v>
      </c>
      <c r="B557" s="4" t="s">
        <v>487</v>
      </c>
      <c r="C557" s="5">
        <v>0</v>
      </c>
    </row>
    <row r="558" spans="1:3" hidden="1" outlineLevel="1" collapsed="1">
      <c r="A558" s="168" t="s">
        <v>556</v>
      </c>
      <c r="B558" s="169"/>
      <c r="C558" s="32">
        <v>0</v>
      </c>
    </row>
    <row r="559" spans="1:3" hidden="1" outlineLevel="1" collapsed="1">
      <c r="A559" s="168" t="s">
        <v>557</v>
      </c>
      <c r="B559" s="169"/>
      <c r="C559" s="32">
        <v>0</v>
      </c>
    </row>
    <row r="560" spans="1:3" hidden="1" outlineLevel="1" collapsed="1">
      <c r="A560" s="168" t="s">
        <v>558</v>
      </c>
      <c r="B560" s="169"/>
      <c r="C560" s="32">
        <v>0</v>
      </c>
    </row>
    <row r="561" spans="1:3" hidden="1" outlineLevel="1">
      <c r="A561" s="168" t="s">
        <v>559</v>
      </c>
      <c r="B561" s="169"/>
      <c r="C561" s="32">
        <f>SUM(C562:C565)</f>
        <v>0</v>
      </c>
    </row>
    <row r="562" spans="1:3" hidden="1" outlineLevel="2">
      <c r="A562" s="7">
        <v>9610</v>
      </c>
      <c r="B562" s="4" t="s">
        <v>492</v>
      </c>
      <c r="C562" s="5">
        <v>0</v>
      </c>
    </row>
    <row r="563" spans="1:3" hidden="1" outlineLevel="2">
      <c r="A563" s="7">
        <v>9610</v>
      </c>
      <c r="B563" s="4" t="s">
        <v>493</v>
      </c>
      <c r="C563" s="5">
        <v>0</v>
      </c>
    </row>
    <row r="564" spans="1:3" hidden="1" outlineLevel="2">
      <c r="A564" s="7">
        <v>9610</v>
      </c>
      <c r="B564" s="4" t="s">
        <v>494</v>
      </c>
      <c r="C564" s="5">
        <v>0</v>
      </c>
    </row>
    <row r="565" spans="1:3" hidden="1" outlineLevel="2">
      <c r="A565" s="7">
        <v>9610</v>
      </c>
      <c r="B565" s="4" t="s">
        <v>495</v>
      </c>
      <c r="C565" s="5">
        <v>0</v>
      </c>
    </row>
    <row r="566" spans="1:3" hidden="1" outlineLevel="1" collapsed="1">
      <c r="A566" s="168" t="s">
        <v>560</v>
      </c>
      <c r="B566" s="169"/>
      <c r="C566" s="32">
        <f>SUM(C567:C568)</f>
        <v>0</v>
      </c>
    </row>
    <row r="567" spans="1:3" hidden="1" outlineLevel="2">
      <c r="A567" s="7">
        <v>9611</v>
      </c>
      <c r="B567" s="4" t="s">
        <v>496</v>
      </c>
      <c r="C567" s="5">
        <v>0</v>
      </c>
    </row>
    <row r="568" spans="1:3" hidden="1" outlineLevel="2">
      <c r="A568" s="7">
        <v>9611</v>
      </c>
      <c r="B568" s="4" t="s">
        <v>497</v>
      </c>
      <c r="C568" s="5">
        <v>0</v>
      </c>
    </row>
    <row r="569" spans="1:3" hidden="1" outlineLevel="1" collapsed="1">
      <c r="A569" s="168" t="s">
        <v>561</v>
      </c>
      <c r="B569" s="169"/>
      <c r="C569" s="32">
        <f>SUM(C570:C572)</f>
        <v>0</v>
      </c>
    </row>
    <row r="570" spans="1:3" hidden="1" outlineLevel="2">
      <c r="A570" s="7">
        <v>9612</v>
      </c>
      <c r="B570" s="4" t="s">
        <v>499</v>
      </c>
      <c r="C570" s="5">
        <v>0</v>
      </c>
    </row>
    <row r="571" spans="1:3" hidden="1" outlineLevel="2">
      <c r="A571" s="7">
        <v>9612</v>
      </c>
      <c r="B571" s="4" t="s">
        <v>500</v>
      </c>
      <c r="C571" s="5">
        <v>0</v>
      </c>
    </row>
    <row r="572" spans="1:3" hidden="1" outlineLevel="2">
      <c r="A572" s="7">
        <v>9612</v>
      </c>
      <c r="B572" s="4" t="s">
        <v>501</v>
      </c>
      <c r="C572" s="5">
        <v>0</v>
      </c>
    </row>
    <row r="573" spans="1:3" hidden="1" outlineLevel="1" collapsed="1">
      <c r="A573" s="168" t="s">
        <v>562</v>
      </c>
      <c r="B573" s="169"/>
      <c r="C573" s="32">
        <f>SUM(C574:C576)</f>
        <v>0</v>
      </c>
    </row>
    <row r="574" spans="1:3" hidden="1" outlineLevel="2">
      <c r="A574" s="7">
        <v>9613</v>
      </c>
      <c r="B574" s="4" t="s">
        <v>504</v>
      </c>
      <c r="C574" s="5">
        <v>0</v>
      </c>
    </row>
    <row r="575" spans="1:3" hidden="1" outlineLevel="2">
      <c r="A575" s="7">
        <v>9613</v>
      </c>
      <c r="B575" s="4" t="s">
        <v>505</v>
      </c>
      <c r="C575" s="5">
        <v>0</v>
      </c>
    </row>
    <row r="576" spans="1:3" hidden="1" outlineLevel="2">
      <c r="A576" s="7">
        <v>9613</v>
      </c>
      <c r="B576" s="4" t="s">
        <v>501</v>
      </c>
      <c r="C576" s="5">
        <v>0</v>
      </c>
    </row>
    <row r="577" spans="1:3" hidden="1" outlineLevel="1" collapsed="1">
      <c r="A577" s="168" t="s">
        <v>563</v>
      </c>
      <c r="B577" s="169"/>
      <c r="C577" s="32">
        <f>SUM(C578:C583)</f>
        <v>0</v>
      </c>
    </row>
    <row r="578" spans="1:3" hidden="1" outlineLevel="2">
      <c r="A578" s="7">
        <v>9614</v>
      </c>
      <c r="B578" s="4" t="s">
        <v>507</v>
      </c>
      <c r="C578" s="5">
        <v>0</v>
      </c>
    </row>
    <row r="579" spans="1:3" hidden="1" outlineLevel="2">
      <c r="A579" s="7">
        <v>9614</v>
      </c>
      <c r="B579" s="4" t="s">
        <v>508</v>
      </c>
      <c r="C579" s="5">
        <v>0</v>
      </c>
    </row>
    <row r="580" spans="1:3" hidden="1" outlineLevel="2">
      <c r="A580" s="7">
        <v>9614</v>
      </c>
      <c r="B580" s="4" t="s">
        <v>509</v>
      </c>
      <c r="C580" s="5">
        <v>0</v>
      </c>
    </row>
    <row r="581" spans="1:3" hidden="1" outlineLevel="2">
      <c r="A581" s="7">
        <v>9614</v>
      </c>
      <c r="B581" s="4" t="s">
        <v>510</v>
      </c>
      <c r="C581" s="5">
        <v>0</v>
      </c>
    </row>
    <row r="582" spans="1:3" hidden="1" outlineLevel="2">
      <c r="A582" s="7">
        <v>9614</v>
      </c>
      <c r="B582" s="4" t="s">
        <v>511</v>
      </c>
      <c r="C582" s="5">
        <v>0</v>
      </c>
    </row>
    <row r="583" spans="1:3" hidden="1" outlineLevel="2">
      <c r="A583" s="7">
        <v>9614</v>
      </c>
      <c r="B583" s="4" t="s">
        <v>512</v>
      </c>
      <c r="C583" s="5">
        <v>0</v>
      </c>
    </row>
    <row r="584" spans="1:3" hidden="1" outlineLevel="1" collapsed="1">
      <c r="A584" s="168" t="s">
        <v>564</v>
      </c>
      <c r="B584" s="169"/>
      <c r="C584" s="32">
        <f>SUM(C585:C589)</f>
        <v>0</v>
      </c>
    </row>
    <row r="585" spans="1:3" hidden="1" outlineLevel="2">
      <c r="A585" s="7">
        <v>9615</v>
      </c>
      <c r="B585" s="4" t="s">
        <v>514</v>
      </c>
      <c r="C585" s="5">
        <v>0</v>
      </c>
    </row>
    <row r="586" spans="1:3" hidden="1" outlineLevel="2">
      <c r="A586" s="7">
        <v>9615</v>
      </c>
      <c r="B586" s="4" t="s">
        <v>515</v>
      </c>
      <c r="C586" s="5">
        <v>0</v>
      </c>
    </row>
    <row r="587" spans="1:3" hidden="1" outlineLevel="2">
      <c r="A587" s="7">
        <v>9615</v>
      </c>
      <c r="B587" s="4" t="s">
        <v>516</v>
      </c>
      <c r="C587" s="5">
        <v>0</v>
      </c>
    </row>
    <row r="588" spans="1:3" hidden="1" outlineLevel="2">
      <c r="A588" s="7">
        <v>9615</v>
      </c>
      <c r="B588" s="4" t="s">
        <v>517</v>
      </c>
      <c r="C588" s="5">
        <v>0</v>
      </c>
    </row>
    <row r="589" spans="1:3" hidden="1" outlineLevel="2">
      <c r="A589" s="7">
        <v>9615</v>
      </c>
      <c r="B589" s="4" t="s">
        <v>518</v>
      </c>
      <c r="C589" s="5">
        <v>0</v>
      </c>
    </row>
    <row r="590" spans="1:3" hidden="1" outlineLevel="1" collapsed="1">
      <c r="A590" s="168" t="s">
        <v>565</v>
      </c>
      <c r="B590" s="169"/>
      <c r="C590" s="32">
        <f>SUM(C591:C601)</f>
        <v>0</v>
      </c>
    </row>
    <row r="591" spans="1:3" hidden="1" outlineLevel="2">
      <c r="A591" s="7">
        <v>9616</v>
      </c>
      <c r="B591" s="4" t="s">
        <v>520</v>
      </c>
      <c r="C591" s="5">
        <v>0</v>
      </c>
    </row>
    <row r="592" spans="1:3" hidden="1" outlineLevel="2">
      <c r="A592" s="7">
        <v>9616</v>
      </c>
      <c r="B592" s="4" t="s">
        <v>521</v>
      </c>
      <c r="C592" s="5">
        <v>0</v>
      </c>
    </row>
    <row r="593" spans="1:8" hidden="1" outlineLevel="2">
      <c r="A593" s="7">
        <v>9616</v>
      </c>
      <c r="B593" s="4" t="s">
        <v>522</v>
      </c>
      <c r="C593" s="5">
        <v>0</v>
      </c>
    </row>
    <row r="594" spans="1:8" hidden="1" outlineLevel="2">
      <c r="A594" s="7">
        <v>9616</v>
      </c>
      <c r="B594" s="4" t="s">
        <v>523</v>
      </c>
      <c r="C594" s="5">
        <v>0</v>
      </c>
    </row>
    <row r="595" spans="1:8" hidden="1" outlineLevel="2">
      <c r="A595" s="7">
        <v>9616</v>
      </c>
      <c r="B595" s="4" t="s">
        <v>524</v>
      </c>
      <c r="C595" s="5">
        <v>0</v>
      </c>
    </row>
    <row r="596" spans="1:8" hidden="1" outlineLevel="2">
      <c r="A596" s="7">
        <v>9616</v>
      </c>
      <c r="B596" s="4" t="s">
        <v>525</v>
      </c>
      <c r="C596" s="5">
        <v>0</v>
      </c>
    </row>
    <row r="597" spans="1:8" hidden="1" outlineLevel="2">
      <c r="A597" s="7">
        <v>9616</v>
      </c>
      <c r="B597" s="4" t="s">
        <v>526</v>
      </c>
      <c r="C597" s="5">
        <v>0</v>
      </c>
    </row>
    <row r="598" spans="1:8" hidden="1" outlineLevel="2">
      <c r="A598" s="7">
        <v>9616</v>
      </c>
      <c r="B598" s="4" t="s">
        <v>527</v>
      </c>
      <c r="C598" s="5">
        <v>0</v>
      </c>
    </row>
    <row r="599" spans="1:8" hidden="1" outlineLevel="2">
      <c r="A599" s="7">
        <v>9616</v>
      </c>
      <c r="B599" s="4" t="s">
        <v>528</v>
      </c>
      <c r="C599" s="5">
        <v>0</v>
      </c>
    </row>
    <row r="600" spans="1:8" hidden="1" outlineLevel="2">
      <c r="A600" s="7">
        <v>9616</v>
      </c>
      <c r="B600" s="4" t="s">
        <v>529</v>
      </c>
      <c r="C600" s="5">
        <v>0</v>
      </c>
    </row>
    <row r="601" spans="1:8" hidden="1" outlineLevel="2">
      <c r="A601" s="7">
        <v>9616</v>
      </c>
      <c r="B601" s="4" t="s">
        <v>530</v>
      </c>
      <c r="C601" s="5">
        <v>0</v>
      </c>
    </row>
    <row r="602" spans="1:8" hidden="1" outlineLevel="1" collapsed="1">
      <c r="A602" s="168" t="s">
        <v>566</v>
      </c>
      <c r="B602" s="169"/>
      <c r="C602" s="32">
        <f>SUM(C616:C624)</f>
        <v>0</v>
      </c>
    </row>
    <row r="603" spans="1:8" hidden="1" outlineLevel="1">
      <c r="A603" s="168" t="s">
        <v>567</v>
      </c>
      <c r="B603" s="169"/>
      <c r="C603" s="32">
        <v>0</v>
      </c>
    </row>
    <row r="604" spans="1:8" hidden="1" outlineLevel="1">
      <c r="A604" s="168" t="s">
        <v>568</v>
      </c>
      <c r="B604" s="169"/>
      <c r="C604" s="32">
        <v>0</v>
      </c>
    </row>
    <row r="605" spans="1:8" hidden="1" outlineLevel="1">
      <c r="A605" s="168" t="s">
        <v>569</v>
      </c>
      <c r="B605" s="169"/>
      <c r="C605" s="32">
        <v>0</v>
      </c>
    </row>
    <row r="606" spans="1:8" collapsed="1">
      <c r="A606" s="166" t="s">
        <v>570</v>
      </c>
      <c r="B606" s="167"/>
      <c r="C606" s="36">
        <f>C607</f>
        <v>48000</v>
      </c>
      <c r="E606" s="39" t="s">
        <v>66</v>
      </c>
      <c r="F606" s="41"/>
      <c r="G606" s="42"/>
      <c r="H606" s="40" t="b">
        <f>AND(F606=G606)</f>
        <v>1</v>
      </c>
    </row>
    <row r="607" spans="1:8">
      <c r="A607" s="164" t="s">
        <v>571</v>
      </c>
      <c r="B607" s="165"/>
      <c r="C607" s="33">
        <f>C608+C612</f>
        <v>48000</v>
      </c>
      <c r="E607" s="39" t="s">
        <v>599</v>
      </c>
      <c r="F607" s="41"/>
      <c r="G607" s="42"/>
      <c r="H607" s="40" t="b">
        <f>AND(F607=G607)</f>
        <v>1</v>
      </c>
    </row>
    <row r="608" spans="1:8" hidden="1" outlineLevel="1" collapsed="1">
      <c r="A608" s="7">
        <v>10950</v>
      </c>
      <c r="B608" s="4" t="s">
        <v>884</v>
      </c>
      <c r="C608" s="5">
        <f>SUM(C609:C611)</f>
        <v>48000</v>
      </c>
    </row>
    <row r="609" spans="1:8" ht="15" hidden="1" customHeight="1" outlineLevel="2">
      <c r="A609" s="29"/>
      <c r="B609" s="28" t="s">
        <v>572</v>
      </c>
      <c r="C609" s="30">
        <v>48000</v>
      </c>
    </row>
    <row r="610" spans="1:8" ht="15" hidden="1" customHeight="1" outlineLevel="2">
      <c r="A610" s="29"/>
      <c r="B610" s="28" t="s">
        <v>573</v>
      </c>
      <c r="C610" s="30">
        <v>0</v>
      </c>
    </row>
    <row r="611" spans="1:8" ht="15" hidden="1" customHeight="1" outlineLevel="2">
      <c r="A611" s="29"/>
      <c r="B611" s="28" t="s">
        <v>574</v>
      </c>
      <c r="C611" s="30">
        <v>0</v>
      </c>
    </row>
    <row r="612" spans="1:8" hidden="1" outlineLevel="1" collapsed="1">
      <c r="A612" s="7">
        <v>10951</v>
      </c>
      <c r="B612" s="4" t="s">
        <v>885</v>
      </c>
      <c r="C612" s="5">
        <f>SUM(C613:C614)</f>
        <v>0</v>
      </c>
    </row>
    <row r="613" spans="1:8" ht="15" hidden="1" customHeight="1" outlineLevel="1">
      <c r="A613" s="29"/>
      <c r="B613" s="28" t="s">
        <v>575</v>
      </c>
      <c r="C613" s="30">
        <v>0</v>
      </c>
    </row>
    <row r="614" spans="1:8" ht="15" hidden="1" customHeight="1" outlineLevel="1">
      <c r="A614" s="29"/>
      <c r="B614" s="28" t="s">
        <v>576</v>
      </c>
      <c r="C614" s="30">
        <v>0</v>
      </c>
    </row>
    <row r="615" spans="1:8" collapsed="1">
      <c r="A615" s="166" t="s">
        <v>577</v>
      </c>
      <c r="B615" s="167"/>
      <c r="C615" s="36">
        <f>C616</f>
        <v>0</v>
      </c>
      <c r="E615" s="39" t="s">
        <v>216</v>
      </c>
      <c r="F615" s="41"/>
      <c r="G615" s="42"/>
      <c r="H615" s="40" t="b">
        <f>AND(F615=G615)</f>
        <v>1</v>
      </c>
    </row>
    <row r="616" spans="1:8">
      <c r="A616" s="164" t="s">
        <v>588</v>
      </c>
      <c r="B616" s="165"/>
      <c r="C616" s="33">
        <f>C617+C621</f>
        <v>0</v>
      </c>
      <c r="E616" s="39" t="s">
        <v>600</v>
      </c>
      <c r="F616" s="41"/>
      <c r="G616" s="42"/>
      <c r="H616" s="40" t="b">
        <f>AND(F616=G616)</f>
        <v>1</v>
      </c>
    </row>
  </sheetData>
  <mergeCells count="98">
    <mergeCell ref="A38:B38"/>
    <mergeCell ref="A1:C1"/>
    <mergeCell ref="A2:B2"/>
    <mergeCell ref="A3:B3"/>
    <mergeCell ref="A4:B4"/>
    <mergeCell ref="A11:B11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441:B441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440:B440"/>
    <mergeCell ref="A471:B47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67:B467"/>
    <mergeCell ref="A528:B528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518:B518"/>
    <mergeCell ref="A550:B550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43:B543"/>
    <mergeCell ref="A590:B59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84:B584"/>
    <mergeCell ref="A615:B615"/>
    <mergeCell ref="A616:B616"/>
    <mergeCell ref="A602:B602"/>
    <mergeCell ref="A603:B603"/>
    <mergeCell ref="A604:B604"/>
    <mergeCell ref="A605:B605"/>
    <mergeCell ref="A606:B606"/>
    <mergeCell ref="A607:B607"/>
  </mergeCells>
  <dataValidations count="5">
    <dataValidation type="custom" allowBlank="1" showInputMessage="1" showErrorMessage="1" sqref="H114:H116 H123 H146:H149 H140:H141 H137 H134 H129:H130">
      <formula1>C115+C230</formula1>
    </dataValidation>
    <dataValidation type="custom" allowBlank="1" showInputMessage="1" showErrorMessage="1" sqref="H373">
      <formula1>C374+C485</formula1>
    </dataValidation>
    <dataValidation type="custom" allowBlank="1" showInputMessage="1" showErrorMessage="1" sqref="H449">
      <formula1>C149+C264</formula1>
    </dataValidation>
    <dataValidation type="custom" allowBlank="1" showInputMessage="1" showErrorMessage="1" sqref="H1:H4 H11 H38 H61 H67:H68 H97 H440:H441 H450:H451 H606:H607 H615:H616 H229 H437 H528 H532 H535">
      <formula1>C2+C114</formula1>
    </dataValidation>
    <dataValidation type="decimal" operator="greaterThanOrEqual" allowBlank="1" showInputMessage="1" showErrorMessage="1" sqref="C62:C66 C12:C37 C5:C10 C39:C60 C69:C96 C98:C113 C117:C122 C124:C128 C131:C133 C135:C136 C138:C139 C142:C145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E17" sqref="E17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748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2" t="s">
        <v>748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2" t="s">
        <v>748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822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D20" sqref="D20"/>
    </sheetView>
  </sheetViews>
  <sheetFormatPr baseColWidth="10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748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2" t="s">
        <v>748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2" t="s">
        <v>748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D11" sqref="D11"/>
    </sheetView>
  </sheetViews>
  <sheetFormatPr baseColWidth="10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748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2" t="s">
        <v>748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2" t="s">
        <v>748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selection activeCell="G12" sqref="G1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4" t="s">
        <v>737</v>
      </c>
      <c r="B1" s="94" t="s">
        <v>738</v>
      </c>
      <c r="C1" s="94" t="s">
        <v>739</v>
      </c>
      <c r="D1" s="109" t="s">
        <v>740</v>
      </c>
    </row>
    <row r="2" spans="1:12" ht="15.75">
      <c r="A2" s="13"/>
      <c r="D2" s="10"/>
    </row>
    <row r="3" spans="1:12" ht="15.75">
      <c r="A3" s="13"/>
      <c r="D3" s="10"/>
      <c r="K3" s="116" t="s">
        <v>741</v>
      </c>
      <c r="L3" s="116" t="s">
        <v>743</v>
      </c>
    </row>
    <row r="4" spans="1:12" ht="15.75">
      <c r="A4" s="13"/>
      <c r="D4" s="10"/>
      <c r="K4" s="116" t="s">
        <v>742</v>
      </c>
      <c r="L4" s="116" t="s">
        <v>744</v>
      </c>
    </row>
    <row r="5" spans="1:12" ht="15.75">
      <c r="A5" s="13"/>
      <c r="D5" s="10"/>
      <c r="L5" s="116" t="s">
        <v>745</v>
      </c>
    </row>
    <row r="6" spans="1:12" ht="15.75">
      <c r="A6" s="13"/>
      <c r="D6" s="10"/>
      <c r="L6" s="116" t="s">
        <v>746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9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selection activeCell="A15" sqref="A2:A15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6"/>
    <col min="10" max="11" width="0" style="116" hidden="1" customWidth="1"/>
    <col min="12" max="36" width="9.140625" style="116"/>
  </cols>
  <sheetData>
    <row r="1" spans="1:36" s="95" customFormat="1" ht="19.5" customHeight="1">
      <c r="A1" s="114" t="s">
        <v>747</v>
      </c>
      <c r="B1" s="114" t="s">
        <v>738</v>
      </c>
      <c r="C1" s="117" t="s">
        <v>740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6" t="s">
        <v>741</v>
      </c>
      <c r="K3" s="116" t="s">
        <v>743</v>
      </c>
    </row>
    <row r="4" spans="1:36" ht="15.75">
      <c r="A4" s="13"/>
      <c r="J4" s="116" t="s">
        <v>742</v>
      </c>
      <c r="K4" s="116" t="s">
        <v>744</v>
      </c>
    </row>
    <row r="5" spans="1:36" ht="15.75">
      <c r="A5" s="13"/>
      <c r="K5" s="116" t="s">
        <v>745</v>
      </c>
    </row>
    <row r="6" spans="1:36" ht="15.75">
      <c r="A6" s="13"/>
      <c r="K6" s="116" t="s">
        <v>746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8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B2"/>
  <sheetViews>
    <sheetView rightToLeft="1" workbookViewId="0">
      <selection activeCell="C8" sqref="C8"/>
    </sheetView>
  </sheetViews>
  <sheetFormatPr baseColWidth="10" defaultColWidth="9.140625" defaultRowHeight="15"/>
  <cols>
    <col min="1" max="1" width="38.42578125" style="10" customWidth="1"/>
    <col min="2" max="28" width="9.140625" style="116"/>
  </cols>
  <sheetData>
    <row r="1" spans="1:1">
      <c r="A1" s="10" t="s">
        <v>928</v>
      </c>
    </row>
    <row r="2" spans="1:1">
      <c r="A2" s="10" t="s">
        <v>929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U479"/>
  <sheetViews>
    <sheetView rightToLeft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8" sqref="A8"/>
    </sheetView>
  </sheetViews>
  <sheetFormatPr baseColWidth="10" defaultColWidth="9.140625" defaultRowHeight="15"/>
  <cols>
    <col min="1" max="1" width="4" style="70" bestFit="1" customWidth="1"/>
    <col min="2" max="2" width="21.8554687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8" width="10" style="10" bestFit="1" customWidth="1"/>
    <col min="9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47">
      <c r="B1" s="241" t="s">
        <v>602</v>
      </c>
      <c r="C1" s="239" t="s">
        <v>603</v>
      </c>
      <c r="D1" s="239" t="s">
        <v>604</v>
      </c>
      <c r="E1" s="239" t="s">
        <v>605</v>
      </c>
      <c r="F1" s="239" t="s">
        <v>606</v>
      </c>
      <c r="G1" s="239" t="s">
        <v>607</v>
      </c>
      <c r="H1" s="239" t="s">
        <v>608</v>
      </c>
      <c r="I1" s="239" t="s">
        <v>609</v>
      </c>
      <c r="J1" s="239" t="s">
        <v>610</v>
      </c>
      <c r="K1" s="239" t="s">
        <v>611</v>
      </c>
      <c r="L1" s="239" t="s">
        <v>612</v>
      </c>
      <c r="M1" s="237" t="s">
        <v>723</v>
      </c>
      <c r="N1" s="236" t="s">
        <v>613</v>
      </c>
      <c r="O1" s="236"/>
      <c r="P1" s="236"/>
      <c r="Q1" s="236"/>
      <c r="R1" s="236"/>
      <c r="S1" s="237" t="s">
        <v>724</v>
      </c>
      <c r="T1" s="236" t="s">
        <v>613</v>
      </c>
      <c r="U1" s="236"/>
      <c r="V1" s="236"/>
      <c r="W1" s="236"/>
      <c r="X1" s="236"/>
      <c r="Y1" s="228" t="s">
        <v>614</v>
      </c>
      <c r="Z1" s="228" t="s">
        <v>615</v>
      </c>
      <c r="AA1" s="228" t="s">
        <v>616</v>
      </c>
      <c r="AB1" s="228" t="s">
        <v>617</v>
      </c>
      <c r="AC1" s="228" t="s">
        <v>618</v>
      </c>
      <c r="AD1" s="228" t="s">
        <v>619</v>
      </c>
      <c r="AE1" s="230" t="s">
        <v>620</v>
      </c>
      <c r="AF1" s="232" t="s">
        <v>621</v>
      </c>
      <c r="AG1" s="234" t="s">
        <v>622</v>
      </c>
      <c r="AH1" s="224" t="s">
        <v>623</v>
      </c>
      <c r="AI1" s="226" t="s">
        <v>624</v>
      </c>
      <c r="AQ1" s="52"/>
      <c r="AR1" s="52"/>
      <c r="AS1" s="53"/>
      <c r="AT1" s="52"/>
      <c r="AU1" s="52"/>
    </row>
    <row r="2" spans="1:47" ht="26.25" thickBot="1">
      <c r="B2" s="242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3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29"/>
      <c r="Z2" s="229"/>
      <c r="AA2" s="229"/>
      <c r="AB2" s="229"/>
      <c r="AC2" s="229"/>
      <c r="AD2" s="229"/>
      <c r="AE2" s="231"/>
      <c r="AF2" s="233"/>
      <c r="AG2" s="235"/>
      <c r="AH2" s="225"/>
      <c r="AI2" s="227"/>
    </row>
    <row r="3" spans="1:47" s="61" customFormat="1" ht="21">
      <c r="A3" s="71">
        <v>1</v>
      </c>
      <c r="B3" s="72" t="s">
        <v>902</v>
      </c>
      <c r="C3" s="73"/>
      <c r="D3" s="72" t="s">
        <v>630</v>
      </c>
      <c r="E3" s="72" t="s">
        <v>631</v>
      </c>
      <c r="F3" s="72" t="s">
        <v>632</v>
      </c>
      <c r="G3" s="72">
        <v>2011</v>
      </c>
      <c r="H3" s="72"/>
      <c r="I3" s="72"/>
      <c r="J3" s="72"/>
      <c r="K3" s="72"/>
      <c r="L3" s="72"/>
      <c r="M3" s="66">
        <f t="shared" ref="M3:M67" si="0">N3+O3+P3+Q3+R3</f>
        <v>500137</v>
      </c>
      <c r="N3" s="74"/>
      <c r="O3" s="74"/>
      <c r="P3" s="74">
        <v>500137</v>
      </c>
      <c r="Q3" s="74"/>
      <c r="R3" s="74"/>
      <c r="S3" s="66">
        <f t="shared" ref="S3:S67" si="1">T3+U3+V3+W3+X3</f>
        <v>630000</v>
      </c>
      <c r="T3" s="74"/>
      <c r="U3" s="74"/>
      <c r="V3" s="74">
        <v>630000</v>
      </c>
      <c r="W3" s="74"/>
      <c r="X3" s="74"/>
      <c r="Y3" s="75"/>
      <c r="Z3" s="75"/>
      <c r="AA3" s="75"/>
      <c r="AB3" s="75"/>
      <c r="AC3" s="75"/>
      <c r="AD3" s="75"/>
      <c r="AE3" s="76" t="s">
        <v>930</v>
      </c>
      <c r="AF3" s="76"/>
      <c r="AG3" s="77">
        <v>0.9</v>
      </c>
      <c r="AH3" s="78"/>
      <c r="AI3" s="78"/>
      <c r="AQ3" s="62"/>
      <c r="AR3" s="62"/>
      <c r="AS3" s="63"/>
      <c r="AT3" s="62"/>
      <c r="AU3" s="62"/>
    </row>
    <row r="4" spans="1:47" s="61" customFormat="1" ht="21">
      <c r="A4" s="71">
        <f>A3+1</f>
        <v>2</v>
      </c>
      <c r="B4" s="72" t="s">
        <v>931</v>
      </c>
      <c r="C4" s="73"/>
      <c r="D4" s="72" t="s">
        <v>630</v>
      </c>
      <c r="E4" s="72" t="s">
        <v>631</v>
      </c>
      <c r="F4" s="72" t="s">
        <v>632</v>
      </c>
      <c r="G4" s="72">
        <v>2013</v>
      </c>
      <c r="H4" s="72"/>
      <c r="I4" s="72"/>
      <c r="J4" s="72"/>
      <c r="K4" s="72"/>
      <c r="L4" s="72"/>
      <c r="M4" s="66">
        <f t="shared" si="0"/>
        <v>50000</v>
      </c>
      <c r="N4" s="74"/>
      <c r="O4" s="74"/>
      <c r="P4" s="74">
        <v>50000</v>
      </c>
      <c r="Q4" s="74"/>
      <c r="R4" s="74"/>
      <c r="S4" s="66"/>
      <c r="T4" s="74"/>
      <c r="U4" s="74"/>
      <c r="V4" s="74"/>
      <c r="W4" s="74"/>
      <c r="X4" s="74"/>
      <c r="Y4" s="75"/>
      <c r="Z4" s="75"/>
      <c r="AA4" s="75"/>
      <c r="AB4" s="75"/>
      <c r="AC4" s="75"/>
      <c r="AD4" s="75"/>
      <c r="AE4" s="76"/>
      <c r="AF4" s="76"/>
      <c r="AG4" s="77"/>
      <c r="AH4" s="78"/>
      <c r="AI4" s="78"/>
      <c r="AQ4" s="62"/>
      <c r="AR4" s="62"/>
      <c r="AS4" s="63"/>
      <c r="AT4" s="62"/>
      <c r="AU4" s="62"/>
    </row>
    <row r="5" spans="1:47" s="61" customFormat="1" ht="21">
      <c r="A5" s="71">
        <f t="shared" ref="A5:A68" si="2">A4+1</f>
        <v>3</v>
      </c>
      <c r="B5" s="65" t="s">
        <v>932</v>
      </c>
      <c r="C5" s="10"/>
      <c r="D5" s="72" t="s">
        <v>630</v>
      </c>
      <c r="E5" s="65" t="s">
        <v>635</v>
      </c>
      <c r="F5" s="65" t="s">
        <v>632</v>
      </c>
      <c r="G5" s="65">
        <v>2013</v>
      </c>
      <c r="H5" s="65"/>
      <c r="I5" s="65"/>
      <c r="J5" s="65"/>
      <c r="K5" s="65"/>
      <c r="L5" s="65"/>
      <c r="M5" s="66">
        <f t="shared" si="0"/>
        <v>200000</v>
      </c>
      <c r="N5" s="67"/>
      <c r="O5" s="67"/>
      <c r="P5" s="66">
        <v>200000</v>
      </c>
      <c r="Q5" s="66"/>
      <c r="R5" s="66"/>
      <c r="S5" s="66">
        <f t="shared" si="1"/>
        <v>200000</v>
      </c>
      <c r="T5" s="67"/>
      <c r="U5" s="67"/>
      <c r="V5" s="66">
        <v>200000</v>
      </c>
      <c r="W5" s="66"/>
      <c r="X5" s="66"/>
      <c r="Y5" s="12"/>
      <c r="Z5" s="12"/>
      <c r="AA5" s="12"/>
      <c r="AB5" s="12"/>
      <c r="AC5" s="12"/>
      <c r="AD5" s="12">
        <v>41199</v>
      </c>
      <c r="AE5" s="10" t="s">
        <v>930</v>
      </c>
      <c r="AF5" s="10"/>
      <c r="AG5" s="68"/>
      <c r="AH5" s="12"/>
      <c r="AI5" s="10" t="s">
        <v>933</v>
      </c>
      <c r="AQ5" s="62"/>
      <c r="AR5" s="62"/>
      <c r="AS5" s="63"/>
      <c r="AT5" s="62"/>
      <c r="AU5" s="62"/>
    </row>
    <row r="6" spans="1:47" s="61" customFormat="1" ht="21">
      <c r="A6" s="71">
        <f t="shared" si="2"/>
        <v>4</v>
      </c>
      <c r="B6" s="65" t="s">
        <v>73</v>
      </c>
      <c r="C6" s="10"/>
      <c r="D6" s="72" t="s">
        <v>630</v>
      </c>
      <c r="E6" s="65" t="s">
        <v>631</v>
      </c>
      <c r="F6" s="65" t="s">
        <v>632</v>
      </c>
      <c r="G6" s="65">
        <v>2014</v>
      </c>
      <c r="H6" s="65"/>
      <c r="I6" s="65"/>
      <c r="J6" s="65"/>
      <c r="K6" s="65"/>
      <c r="L6" s="65"/>
      <c r="M6" s="66">
        <f t="shared" si="0"/>
        <v>52781</v>
      </c>
      <c r="N6" s="67"/>
      <c r="O6" s="67"/>
      <c r="P6" s="66">
        <v>52781</v>
      </c>
      <c r="Q6" s="66"/>
      <c r="R6" s="66"/>
      <c r="S6" s="66">
        <f t="shared" si="1"/>
        <v>50000</v>
      </c>
      <c r="T6" s="67"/>
      <c r="U6" s="67"/>
      <c r="V6" s="66">
        <v>50000</v>
      </c>
      <c r="W6" s="66"/>
      <c r="X6" s="66"/>
      <c r="Y6" s="79"/>
      <c r="Z6" s="79"/>
      <c r="AA6" s="79"/>
      <c r="AB6" s="79"/>
      <c r="AC6" s="12"/>
      <c r="AD6" s="12"/>
      <c r="AE6" s="10">
        <v>2014</v>
      </c>
      <c r="AF6" s="10"/>
      <c r="AG6" s="68">
        <v>0.35</v>
      </c>
      <c r="AH6" s="12"/>
      <c r="AI6" s="10" t="s">
        <v>934</v>
      </c>
      <c r="AQ6" s="62"/>
      <c r="AR6" s="62"/>
      <c r="AS6" s="63"/>
      <c r="AT6" s="62"/>
      <c r="AU6" s="62"/>
    </row>
    <row r="7" spans="1:47" s="61" customFormat="1" ht="21">
      <c r="A7" s="71">
        <f t="shared" si="2"/>
        <v>5</v>
      </c>
      <c r="B7" s="65" t="s">
        <v>935</v>
      </c>
      <c r="C7" s="10"/>
      <c r="D7" s="72" t="s">
        <v>630</v>
      </c>
      <c r="E7" s="65" t="s">
        <v>633</v>
      </c>
      <c r="F7" s="65" t="s">
        <v>632</v>
      </c>
      <c r="G7" s="65">
        <v>2014</v>
      </c>
      <c r="H7" s="65"/>
      <c r="I7" s="65"/>
      <c r="J7" s="65"/>
      <c r="K7" s="65"/>
      <c r="L7" s="65"/>
      <c r="M7" s="66">
        <f t="shared" si="0"/>
        <v>50000</v>
      </c>
      <c r="N7" s="67"/>
      <c r="O7" s="67"/>
      <c r="P7" s="67">
        <v>50000</v>
      </c>
      <c r="Q7" s="67"/>
      <c r="R7" s="67"/>
      <c r="S7" s="66">
        <f t="shared" si="1"/>
        <v>50000</v>
      </c>
      <c r="T7" s="67"/>
      <c r="U7" s="67"/>
      <c r="V7" s="67">
        <v>50000</v>
      </c>
      <c r="W7" s="67"/>
      <c r="X7" s="67"/>
      <c r="Y7" s="12"/>
      <c r="Z7" s="12"/>
      <c r="AA7" s="12"/>
      <c r="AB7" s="12"/>
      <c r="AC7" s="12"/>
      <c r="AD7" s="12"/>
      <c r="AE7" s="10">
        <v>2014</v>
      </c>
      <c r="AF7" s="10"/>
      <c r="AG7" s="68">
        <v>0.7</v>
      </c>
      <c r="AH7" s="12"/>
      <c r="AI7" s="10" t="s">
        <v>936</v>
      </c>
      <c r="AQ7" s="62"/>
      <c r="AR7" s="62"/>
      <c r="AS7" s="63"/>
      <c r="AT7" s="62"/>
      <c r="AU7" s="62"/>
    </row>
    <row r="8" spans="1:47" s="61" customFormat="1" ht="21">
      <c r="A8" s="71">
        <f t="shared" si="2"/>
        <v>6</v>
      </c>
      <c r="B8" s="80" t="s">
        <v>937</v>
      </c>
      <c r="C8" s="10"/>
      <c r="D8" s="72" t="s">
        <v>630</v>
      </c>
      <c r="E8" s="80" t="s">
        <v>636</v>
      </c>
      <c r="F8" s="65" t="s">
        <v>632</v>
      </c>
      <c r="G8" s="65">
        <v>2014</v>
      </c>
      <c r="H8" s="65"/>
      <c r="I8" s="65"/>
      <c r="J8" s="65"/>
      <c r="K8" s="65"/>
      <c r="L8" s="65"/>
      <c r="M8" s="66">
        <f t="shared" si="0"/>
        <v>80000</v>
      </c>
      <c r="N8" s="67"/>
      <c r="O8" s="67"/>
      <c r="P8" s="67">
        <v>80000</v>
      </c>
      <c r="Q8" s="67"/>
      <c r="R8" s="67"/>
      <c r="S8" s="66">
        <f t="shared" si="1"/>
        <v>50000</v>
      </c>
      <c r="T8" s="67"/>
      <c r="U8" s="67"/>
      <c r="V8" s="67">
        <v>50000</v>
      </c>
      <c r="W8" s="67"/>
      <c r="X8" s="67"/>
      <c r="Y8" s="12"/>
      <c r="Z8" s="12"/>
      <c r="AA8" s="12"/>
      <c r="AB8" s="12"/>
      <c r="AC8" s="12"/>
      <c r="AD8" s="12"/>
      <c r="AE8" s="10">
        <v>2014</v>
      </c>
      <c r="AF8" s="10"/>
      <c r="AG8" s="68"/>
      <c r="AH8" s="12"/>
      <c r="AI8" s="10" t="s">
        <v>938</v>
      </c>
      <c r="AQ8" s="62"/>
      <c r="AR8" s="62"/>
      <c r="AS8" s="63"/>
      <c r="AT8" s="62"/>
      <c r="AU8" s="62"/>
    </row>
    <row r="9" spans="1:47" s="61" customFormat="1" ht="21">
      <c r="A9" s="71">
        <f t="shared" si="2"/>
        <v>7</v>
      </c>
      <c r="B9" s="65" t="s">
        <v>939</v>
      </c>
      <c r="C9" s="10"/>
      <c r="D9" s="72" t="s">
        <v>630</v>
      </c>
      <c r="E9" s="65" t="s">
        <v>635</v>
      </c>
      <c r="F9" s="65" t="s">
        <v>632</v>
      </c>
      <c r="G9" s="65">
        <v>2011</v>
      </c>
      <c r="H9" s="65"/>
      <c r="I9" s="65"/>
      <c r="J9" s="65"/>
      <c r="K9" s="65"/>
      <c r="L9" s="65"/>
      <c r="M9" s="66">
        <f t="shared" si="0"/>
        <v>963</v>
      </c>
      <c r="N9" s="67"/>
      <c r="O9" s="67"/>
      <c r="P9" s="67">
        <v>963</v>
      </c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/>
      <c r="AT9" s="62"/>
      <c r="AU9" s="62"/>
    </row>
    <row r="10" spans="1:47" s="61" customFormat="1" ht="21">
      <c r="A10" s="71">
        <f t="shared" si="2"/>
        <v>8</v>
      </c>
      <c r="B10" s="65" t="s">
        <v>637</v>
      </c>
      <c r="C10" s="10"/>
      <c r="D10" s="72" t="s">
        <v>630</v>
      </c>
      <c r="E10" s="65" t="s">
        <v>637</v>
      </c>
      <c r="F10" s="65" t="s">
        <v>632</v>
      </c>
      <c r="G10" s="65">
        <v>2012</v>
      </c>
      <c r="H10" s="65"/>
      <c r="I10" s="65"/>
      <c r="J10" s="65"/>
      <c r="K10" s="65"/>
      <c r="L10" s="65"/>
      <c r="M10" s="66">
        <f t="shared" si="0"/>
        <v>20000</v>
      </c>
      <c r="N10" s="67"/>
      <c r="O10" s="67"/>
      <c r="P10" s="67">
        <v>20000</v>
      </c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79"/>
      <c r="Z10" s="79"/>
      <c r="AA10" s="79"/>
      <c r="AB10" s="79"/>
      <c r="AC10" s="79"/>
      <c r="AD10" s="12"/>
      <c r="AE10" s="10"/>
      <c r="AF10" s="10"/>
      <c r="AG10" s="68"/>
      <c r="AH10" s="12"/>
      <c r="AI10" s="10"/>
      <c r="AQ10" s="62"/>
      <c r="AR10" s="62"/>
      <c r="AS10" s="63"/>
      <c r="AT10" s="62"/>
      <c r="AU10" s="62"/>
    </row>
    <row r="11" spans="1:47" s="61" customFormat="1" ht="21">
      <c r="A11" s="71">
        <f t="shared" si="2"/>
        <v>9</v>
      </c>
      <c r="B11" s="65" t="s">
        <v>940</v>
      </c>
      <c r="C11" s="10"/>
      <c r="D11" s="65" t="s">
        <v>634</v>
      </c>
      <c r="E11" s="65" t="s">
        <v>633</v>
      </c>
      <c r="F11" s="65" t="s">
        <v>632</v>
      </c>
      <c r="G11" s="65">
        <v>2010</v>
      </c>
      <c r="H11" s="65" t="s">
        <v>928</v>
      </c>
      <c r="I11" s="65"/>
      <c r="J11" s="65"/>
      <c r="K11" s="65"/>
      <c r="L11" s="65"/>
      <c r="M11" s="66">
        <f t="shared" si="0"/>
        <v>434175</v>
      </c>
      <c r="N11" s="67"/>
      <c r="O11" s="67"/>
      <c r="P11" s="67">
        <v>434175</v>
      </c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/>
      <c r="AT11" s="62"/>
      <c r="AU11" s="62"/>
    </row>
    <row r="12" spans="1:47" s="61" customFormat="1" ht="21">
      <c r="A12" s="71">
        <f t="shared" si="2"/>
        <v>10</v>
      </c>
      <c r="B12" s="65" t="s">
        <v>940</v>
      </c>
      <c r="C12" s="10"/>
      <c r="D12" s="65" t="s">
        <v>634</v>
      </c>
      <c r="E12" s="65" t="s">
        <v>633</v>
      </c>
      <c r="F12" s="65" t="s">
        <v>632</v>
      </c>
      <c r="G12" s="65">
        <v>2014</v>
      </c>
      <c r="H12" s="65" t="s">
        <v>929</v>
      </c>
      <c r="I12" s="65"/>
      <c r="J12" s="65"/>
      <c r="K12" s="65"/>
      <c r="L12" s="65"/>
      <c r="M12" s="66">
        <f t="shared" si="0"/>
        <v>500000</v>
      </c>
      <c r="N12" s="67"/>
      <c r="O12" s="67"/>
      <c r="P12" s="67">
        <v>500000</v>
      </c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2"/>
        <v>11</v>
      </c>
      <c r="B13" s="65" t="s">
        <v>941</v>
      </c>
      <c r="C13" s="10" t="s">
        <v>942</v>
      </c>
      <c r="D13" s="65" t="s">
        <v>634</v>
      </c>
      <c r="E13" s="65"/>
      <c r="F13" s="65" t="s">
        <v>632</v>
      </c>
      <c r="G13" s="65">
        <v>2011</v>
      </c>
      <c r="H13" s="65"/>
      <c r="I13" s="65"/>
      <c r="J13" s="65"/>
      <c r="K13" s="65"/>
      <c r="L13" s="65"/>
      <c r="M13" s="66">
        <f t="shared" si="0"/>
        <v>175</v>
      </c>
      <c r="N13" s="67"/>
      <c r="O13" s="67"/>
      <c r="P13" s="67">
        <v>175</v>
      </c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2"/>
        <v>12</v>
      </c>
      <c r="B14" s="65" t="s">
        <v>941</v>
      </c>
      <c r="C14" s="10" t="s">
        <v>943</v>
      </c>
      <c r="D14" s="65" t="s">
        <v>634</v>
      </c>
      <c r="E14" s="65"/>
      <c r="F14" s="65" t="s">
        <v>632</v>
      </c>
      <c r="G14" s="65">
        <v>2011</v>
      </c>
      <c r="H14" s="65"/>
      <c r="I14" s="65"/>
      <c r="J14" s="65"/>
      <c r="K14" s="65"/>
      <c r="L14" s="65"/>
      <c r="M14" s="66">
        <f t="shared" si="0"/>
        <v>400000</v>
      </c>
      <c r="N14" s="67"/>
      <c r="O14" s="67"/>
      <c r="P14" s="67">
        <v>400000</v>
      </c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2"/>
        <v>13</v>
      </c>
      <c r="B15" s="65"/>
      <c r="C15" s="10"/>
      <c r="D15" s="65"/>
      <c r="E15" s="65"/>
      <c r="F15" s="65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2"/>
        <v>14</v>
      </c>
      <c r="B16" s="65"/>
      <c r="C16" s="10"/>
      <c r="D16" s="65"/>
      <c r="E16" s="65"/>
      <c r="F16" s="10"/>
      <c r="G16" s="65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2"/>
        <v>15</v>
      </c>
      <c r="B17" s="10"/>
      <c r="C17" s="10"/>
      <c r="D17" s="65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3"/>
      <c r="AT17" s="62"/>
      <c r="AU17" s="62"/>
    </row>
    <row r="18" spans="1:47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1">
      <c r="A20" s="71">
        <f t="shared" si="2"/>
        <v>18</v>
      </c>
      <c r="B20" s="10"/>
      <c r="C20" s="10"/>
      <c r="D20" s="10"/>
      <c r="E20" s="10"/>
      <c r="F20" s="10"/>
      <c r="G20" s="10"/>
      <c r="H20" s="65"/>
      <c r="I20" s="65"/>
      <c r="J20" s="65"/>
      <c r="K20" s="65"/>
      <c r="L20" s="65"/>
      <c r="M20" s="66">
        <f t="shared" si="0"/>
        <v>0</v>
      </c>
      <c r="N20" s="67"/>
      <c r="O20" s="67"/>
      <c r="P20" s="67"/>
      <c r="Q20" s="67"/>
      <c r="R20" s="67"/>
      <c r="S20" s="66">
        <f t="shared" si="1"/>
        <v>0</v>
      </c>
      <c r="T20" s="67"/>
      <c r="U20" s="67"/>
      <c r="V20" s="67"/>
      <c r="W20" s="67"/>
      <c r="X20" s="67"/>
      <c r="Y20" s="12"/>
      <c r="Z20" s="12"/>
      <c r="AA20" s="12"/>
      <c r="AB20" s="12"/>
      <c r="AC20" s="12"/>
      <c r="AD20" s="12"/>
      <c r="AE20" s="10"/>
      <c r="AF20" s="10"/>
      <c r="AG20" s="68"/>
      <c r="AH20" s="12"/>
      <c r="AI20" s="10"/>
      <c r="AQ20" s="62"/>
      <c r="AR20" s="62"/>
      <c r="AS20" s="62"/>
    </row>
    <row r="21" spans="1:47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 s="61" customFormat="1" ht="26.25">
      <c r="A23" s="71">
        <f t="shared" si="2"/>
        <v>21</v>
      </c>
      <c r="B23" s="58"/>
      <c r="C23" s="58"/>
      <c r="D23" s="58"/>
      <c r="E23" s="58"/>
      <c r="F23" s="58"/>
      <c r="G23" s="58"/>
      <c r="H23" s="56"/>
      <c r="I23" s="56"/>
      <c r="J23" s="56"/>
      <c r="K23" s="56"/>
      <c r="L23" s="56"/>
      <c r="M23" s="66">
        <f t="shared" si="0"/>
        <v>0</v>
      </c>
      <c r="N23" s="59"/>
      <c r="O23" s="59"/>
      <c r="P23" s="59"/>
      <c r="Q23" s="59"/>
      <c r="R23" s="59"/>
      <c r="S23" s="66">
        <f t="shared" si="1"/>
        <v>0</v>
      </c>
      <c r="T23" s="59"/>
      <c r="U23" s="59"/>
      <c r="V23" s="59"/>
      <c r="W23" s="59"/>
      <c r="X23" s="59"/>
      <c r="Y23" s="57"/>
      <c r="Z23" s="57"/>
      <c r="AA23" s="57"/>
      <c r="AB23" s="57"/>
      <c r="AC23" s="57"/>
      <c r="AD23" s="57"/>
      <c r="AE23" s="58"/>
      <c r="AF23" s="58"/>
      <c r="AG23" s="60"/>
      <c r="AH23" s="57"/>
      <c r="AI23" s="64"/>
      <c r="AQ23" s="62"/>
      <c r="AR23" s="62"/>
      <c r="AS23" s="62"/>
    </row>
    <row r="24" spans="1:47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</row>
    <row r="25" spans="1:47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</row>
    <row r="26" spans="1:47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</row>
    <row r="27" spans="1:47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</row>
    <row r="28" spans="1:47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</row>
    <row r="29" spans="1:47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</row>
    <row r="30" spans="1:47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</row>
    <row r="31" spans="1:47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</row>
    <row r="32" spans="1:47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</row>
    <row r="33" spans="1:47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</row>
    <row r="34" spans="1:47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</row>
    <row r="35" spans="1:47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</row>
    <row r="36" spans="1:47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</row>
    <row r="37" spans="1:47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</row>
    <row r="38" spans="1:47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</row>
    <row r="39" spans="1:47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</row>
    <row r="40" spans="1:47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</row>
    <row r="41" spans="1:47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</row>
    <row r="42" spans="1:47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S42" s="54"/>
      <c r="AT42"/>
      <c r="AU42"/>
    </row>
    <row r="43" spans="1:47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</row>
    <row r="44" spans="1:47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</row>
    <row r="45" spans="1:47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</row>
    <row r="46" spans="1:47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</row>
    <row r="47" spans="1:47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</row>
    <row r="48" spans="1:47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</row>
    <row r="49" spans="1:47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</row>
    <row r="50" spans="1:47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</row>
    <row r="51" spans="1:47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AT51"/>
      <c r="AU51"/>
    </row>
    <row r="52" spans="1:47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2"/>
        <v>65</v>
      </c>
      <c r="H67" s="65"/>
      <c r="I67" s="65"/>
      <c r="J67" s="65"/>
      <c r="K67" s="65"/>
      <c r="L67" s="65"/>
      <c r="M67" s="66">
        <f t="shared" si="0"/>
        <v>0</v>
      </c>
      <c r="S67" s="66">
        <f t="shared" si="1"/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2"/>
        <v>66</v>
      </c>
      <c r="H68" s="65"/>
      <c r="I68" s="65"/>
      <c r="J68" s="65"/>
      <c r="K68" s="65"/>
      <c r="L68" s="65"/>
      <c r="M68" s="66">
        <f t="shared" ref="M68:M131" si="3">N68+O68+P68+Q68+R68</f>
        <v>0</v>
      </c>
      <c r="S68" s="66">
        <f t="shared" ref="S68:S131" si="4">T68+U68+V68+W68+X68</f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si="3"/>
        <v>0</v>
      </c>
      <c r="S131" s="66">
        <f t="shared" si="4"/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ref="M132:M195" si="6">N132+O132+P132+Q132+R132</f>
        <v>0</v>
      </c>
      <c r="S132" s="66">
        <f t="shared" ref="S132:S195" si="7">T132+U132+V132+W132+X132</f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si="6"/>
        <v>0</v>
      </c>
      <c r="S195" s="66">
        <f t="shared" si="7"/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ref="M196:M259" si="9">N196+O196+P196+Q196+R196</f>
        <v>0</v>
      </c>
      <c r="S196" s="66">
        <f t="shared" ref="S196:S259" si="10">T196+U196+V196+W196+X196</f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si="9"/>
        <v>0</v>
      </c>
      <c r="S259" s="66">
        <f t="shared" si="10"/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ref="M260:M323" si="12">N260+O260+P260+Q260+R260</f>
        <v>0</v>
      </c>
      <c r="S260" s="66">
        <f t="shared" ref="S260:S323" si="13">T260+U260+V260+W260+X260</f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si="12"/>
        <v>0</v>
      </c>
      <c r="S323" s="66">
        <f t="shared" si="13"/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ref="M324:M361" si="15">N324+O324+P324+Q324+R324</f>
        <v>0</v>
      </c>
      <c r="S324" s="66">
        <f t="shared" ref="S324:S361" si="16">T324+U324+V324+W324+X324</f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9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A359" s="71">
        <f t="shared" si="17"/>
        <v>357</v>
      </c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M361" s="66">
        <f t="shared" si="15"/>
        <v>0</v>
      </c>
      <c r="S361" s="66">
        <f t="shared" si="16"/>
        <v>0</v>
      </c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1:47">
      <c r="H369" s="65"/>
      <c r="I369" s="65"/>
      <c r="J369" s="65"/>
      <c r="K369" s="65"/>
      <c r="L369" s="65"/>
      <c r="Y369" s="10"/>
      <c r="Z369" s="10"/>
      <c r="AA369" s="10"/>
      <c r="AB369" s="10"/>
      <c r="AC369" s="10"/>
      <c r="AD369" s="10"/>
      <c r="AG369" s="10"/>
      <c r="AH369" s="10"/>
      <c r="AQ369"/>
      <c r="AR369"/>
      <c r="AS369"/>
      <c r="AT369"/>
      <c r="AU369"/>
    </row>
    <row r="370" spans="1:47">
      <c r="A370"/>
      <c r="B370"/>
      <c r="C370"/>
      <c r="D370"/>
      <c r="E370"/>
      <c r="F370"/>
      <c r="G370"/>
      <c r="H370" s="65"/>
      <c r="I370" s="65"/>
      <c r="J370" s="65"/>
      <c r="K370" s="65"/>
      <c r="L370" s="65"/>
      <c r="Y370" s="10"/>
      <c r="Z370" s="10"/>
      <c r="AA370" s="10"/>
      <c r="AB370" s="10"/>
      <c r="AC370" s="10"/>
      <c r="AD370" s="10"/>
      <c r="AG370" s="10"/>
      <c r="AH370" s="10"/>
      <c r="AQ370"/>
      <c r="AR370"/>
      <c r="AS370"/>
      <c r="AT370"/>
      <c r="AU370"/>
    </row>
    <row r="371" spans="1:47">
      <c r="A371"/>
      <c r="B371"/>
      <c r="C371"/>
      <c r="D371"/>
      <c r="E371"/>
      <c r="F371"/>
      <c r="G371"/>
      <c r="H371" s="65"/>
      <c r="I371" s="65"/>
      <c r="J371" s="65"/>
      <c r="K371" s="65"/>
      <c r="L371" s="65"/>
      <c r="Y371" s="10"/>
      <c r="Z371" s="10"/>
      <c r="AA371" s="10"/>
      <c r="AB371" s="10"/>
      <c r="AC371" s="10"/>
      <c r="AD371" s="10"/>
      <c r="AG371" s="10"/>
      <c r="AH371" s="10"/>
      <c r="AQ371"/>
      <c r="AR371"/>
      <c r="AS371"/>
      <c r="AT371"/>
      <c r="AU371"/>
    </row>
    <row r="372" spans="1:47">
      <c r="A372"/>
      <c r="B372"/>
      <c r="C372"/>
      <c r="D372"/>
      <c r="E372"/>
      <c r="F372"/>
      <c r="G372"/>
      <c r="H372" s="65"/>
      <c r="I372" s="65"/>
      <c r="J372" s="65"/>
      <c r="K372" s="65"/>
      <c r="L372" s="65"/>
      <c r="Y372" s="10"/>
      <c r="Z372" s="10"/>
      <c r="AA372" s="10"/>
      <c r="AB372" s="10"/>
      <c r="AC372" s="10"/>
      <c r="AD372" s="10"/>
      <c r="AG372" s="10"/>
      <c r="AH372" s="10"/>
      <c r="AQ372"/>
      <c r="AR372"/>
      <c r="AS372"/>
      <c r="AT372"/>
      <c r="AU372"/>
    </row>
    <row r="373" spans="1:47">
      <c r="A373"/>
      <c r="B373"/>
      <c r="C373"/>
      <c r="D373"/>
      <c r="E373"/>
      <c r="F373"/>
      <c r="G373"/>
      <c r="H373" s="65"/>
      <c r="I373" s="65"/>
      <c r="J373" s="65"/>
      <c r="K373" s="65"/>
      <c r="L373" s="65"/>
      <c r="Y373" s="10"/>
      <c r="Z373" s="10"/>
      <c r="AA373" s="10"/>
      <c r="AB373" s="10"/>
      <c r="AC373" s="10"/>
      <c r="AD373" s="10"/>
      <c r="AG373" s="10"/>
      <c r="AH373" s="10"/>
      <c r="AQ373"/>
      <c r="AR373"/>
      <c r="AS373"/>
      <c r="AT373"/>
      <c r="AU373"/>
    </row>
    <row r="374" spans="1:47">
      <c r="A374"/>
      <c r="B374"/>
      <c r="C374"/>
      <c r="D374"/>
      <c r="E374"/>
      <c r="F374"/>
      <c r="G374"/>
      <c r="H374" s="65"/>
      <c r="I374" s="65"/>
      <c r="J374" s="65"/>
      <c r="K374" s="65"/>
      <c r="L374" s="65"/>
      <c r="Y374" s="10"/>
      <c r="Z374" s="10"/>
      <c r="AA374" s="10"/>
      <c r="AB374" s="10"/>
      <c r="AC374" s="10"/>
      <c r="AD374" s="10"/>
      <c r="AG374" s="10"/>
      <c r="AH374" s="10"/>
      <c r="AQ374"/>
      <c r="AR374"/>
      <c r="AS374"/>
      <c r="AT374"/>
      <c r="AU374"/>
    </row>
    <row r="375" spans="1:47">
      <c r="A375"/>
      <c r="B375"/>
      <c r="C375"/>
      <c r="D375"/>
      <c r="E375"/>
      <c r="F375"/>
      <c r="G375"/>
      <c r="H375" s="65"/>
      <c r="I375" s="65"/>
      <c r="J375" s="65"/>
      <c r="K375" s="65"/>
      <c r="L375" s="65"/>
      <c r="Y375" s="10"/>
      <c r="Z375" s="10"/>
      <c r="AA375" s="10"/>
      <c r="AB375" s="10"/>
      <c r="AC375" s="10"/>
      <c r="AD375" s="10"/>
      <c r="AG375" s="10"/>
      <c r="AH375" s="10"/>
      <c r="AQ375"/>
      <c r="AR375"/>
      <c r="AS375"/>
      <c r="AT375"/>
      <c r="AU375"/>
    </row>
    <row r="376" spans="1:47">
      <c r="A376"/>
      <c r="B376"/>
      <c r="C376"/>
      <c r="D376"/>
      <c r="E376"/>
      <c r="F376"/>
      <c r="G376"/>
      <c r="H376" s="65"/>
      <c r="I376" s="65"/>
      <c r="J376" s="65"/>
      <c r="K376" s="65"/>
      <c r="L376" s="65"/>
      <c r="Y376" s="10"/>
      <c r="Z376" s="10"/>
      <c r="AA376" s="10"/>
      <c r="AB376" s="10"/>
      <c r="AC376" s="10"/>
      <c r="AD376" s="10"/>
      <c r="AG376" s="10"/>
      <c r="AH376" s="10"/>
      <c r="AQ376"/>
      <c r="AR376"/>
      <c r="AS376"/>
      <c r="AT376"/>
      <c r="AU376"/>
    </row>
    <row r="377" spans="1:47">
      <c r="A377"/>
      <c r="B377"/>
      <c r="C377"/>
      <c r="D377"/>
      <c r="E377"/>
      <c r="F377"/>
      <c r="G377"/>
      <c r="H377" s="65"/>
      <c r="I377" s="65"/>
      <c r="J377" s="65"/>
      <c r="K377" s="65"/>
      <c r="L377" s="65"/>
      <c r="Y377" s="10"/>
      <c r="Z377" s="10"/>
      <c r="AA377" s="10"/>
      <c r="AB377" s="10"/>
      <c r="AC377" s="10"/>
      <c r="AD377" s="10"/>
      <c r="AG377" s="10"/>
      <c r="AH377" s="10"/>
      <c r="AQ377"/>
      <c r="AR377"/>
      <c r="AS377"/>
      <c r="AT377"/>
      <c r="AU377"/>
    </row>
    <row r="378" spans="1:47">
      <c r="A378"/>
      <c r="B378"/>
      <c r="C378"/>
      <c r="D378"/>
      <c r="E378"/>
      <c r="F378"/>
      <c r="G378"/>
      <c r="H378" s="65"/>
      <c r="I378" s="65"/>
      <c r="J378" s="65"/>
      <c r="K378" s="65"/>
      <c r="L378" s="65"/>
      <c r="Y378" s="10"/>
      <c r="Z378" s="10"/>
      <c r="AA378" s="10"/>
      <c r="AB378" s="10"/>
      <c r="AC378" s="10"/>
      <c r="AD378" s="10"/>
      <c r="AG378" s="10"/>
      <c r="AH378" s="10"/>
      <c r="AQ378"/>
      <c r="AR378"/>
      <c r="AS378"/>
      <c r="AT378"/>
      <c r="AU378"/>
    </row>
    <row r="379" spans="1:47">
      <c r="A379"/>
      <c r="B379"/>
      <c r="C379"/>
      <c r="D379"/>
      <c r="E379"/>
      <c r="F379"/>
      <c r="G379"/>
      <c r="H379" s="65"/>
      <c r="I379" s="65"/>
      <c r="J379" s="65"/>
      <c r="K379" s="65"/>
      <c r="L379" s="65"/>
      <c r="Y379" s="10"/>
      <c r="Z379" s="10"/>
      <c r="AA379" s="10"/>
      <c r="AB379" s="10"/>
      <c r="AC379" s="10"/>
      <c r="AD379" s="10"/>
      <c r="AG379" s="10"/>
      <c r="AH379" s="10"/>
      <c r="AQ379"/>
      <c r="AR379"/>
      <c r="AS379"/>
      <c r="AT379"/>
      <c r="AU379"/>
    </row>
    <row r="380" spans="1:47">
      <c r="A380"/>
      <c r="B380"/>
      <c r="C380"/>
      <c r="D380"/>
      <c r="E380"/>
      <c r="F380"/>
      <c r="G380"/>
      <c r="H380" s="65"/>
      <c r="I380" s="65"/>
      <c r="J380" s="65"/>
      <c r="K380" s="65"/>
      <c r="L380" s="65"/>
      <c r="Y380" s="10"/>
      <c r="Z380" s="10"/>
      <c r="AA380" s="10"/>
      <c r="AB380" s="10"/>
      <c r="AC380" s="10"/>
      <c r="AD380" s="10"/>
      <c r="AG380" s="10"/>
      <c r="AH380" s="10"/>
      <c r="AQ380"/>
      <c r="AR380"/>
      <c r="AS380"/>
      <c r="AT380"/>
      <c r="AU380"/>
    </row>
    <row r="381" spans="1:47">
      <c r="A381"/>
      <c r="B381"/>
      <c r="C381"/>
      <c r="D381"/>
      <c r="E381"/>
      <c r="F381"/>
      <c r="G381"/>
      <c r="H381" s="65"/>
      <c r="I381" s="65"/>
      <c r="J381" s="65"/>
      <c r="K381" s="65"/>
      <c r="L381" s="65"/>
      <c r="Y381" s="10"/>
      <c r="Z381" s="10"/>
      <c r="AA381" s="10"/>
      <c r="AB381" s="10"/>
      <c r="AC381" s="10"/>
      <c r="AD381" s="10"/>
      <c r="AG381" s="10"/>
      <c r="AH381" s="10"/>
      <c r="AQ381"/>
      <c r="AR381"/>
      <c r="AS381"/>
      <c r="AT381"/>
      <c r="AU381"/>
    </row>
    <row r="382" spans="1:47">
      <c r="A382"/>
      <c r="B382"/>
      <c r="C382"/>
      <c r="D382"/>
      <c r="E382"/>
      <c r="F382"/>
      <c r="G382"/>
      <c r="H382" s="65"/>
      <c r="I382" s="65"/>
      <c r="J382" s="65"/>
      <c r="K382" s="65"/>
      <c r="L382" s="65"/>
      <c r="Y382" s="10"/>
      <c r="Z382" s="10"/>
      <c r="AA382" s="10"/>
      <c r="AB382" s="10"/>
      <c r="AC382" s="10"/>
      <c r="AD382" s="10"/>
      <c r="AG382" s="10"/>
      <c r="AH382" s="10"/>
      <c r="AQ382"/>
      <c r="AR382"/>
      <c r="AS382"/>
      <c r="AT382"/>
      <c r="AU382"/>
    </row>
    <row r="383" spans="1:47">
      <c r="A383"/>
      <c r="B383"/>
      <c r="C383"/>
      <c r="D383"/>
      <c r="E383"/>
      <c r="F383"/>
      <c r="G383"/>
      <c r="H383" s="65"/>
      <c r="I383" s="65"/>
      <c r="J383" s="65"/>
      <c r="K383" s="65"/>
      <c r="L383" s="65"/>
      <c r="Y383" s="10"/>
      <c r="Z383" s="10"/>
      <c r="AA383" s="10"/>
      <c r="AB383" s="10"/>
      <c r="AC383" s="10"/>
      <c r="AD383" s="10"/>
      <c r="AG383" s="10"/>
      <c r="AH383" s="10"/>
      <c r="AQ383"/>
      <c r="AR383"/>
      <c r="AS383"/>
      <c r="AT383"/>
      <c r="AU383"/>
    </row>
    <row r="384" spans="1:47">
      <c r="A384"/>
      <c r="B384"/>
      <c r="C384"/>
      <c r="D384"/>
      <c r="E384"/>
      <c r="F384"/>
      <c r="G384"/>
      <c r="H384" s="65"/>
      <c r="I384" s="65"/>
      <c r="J384" s="65"/>
      <c r="K384" s="65"/>
      <c r="L384" s="65"/>
      <c r="Y384" s="10"/>
      <c r="Z384" s="10"/>
      <c r="AA384" s="10"/>
      <c r="AB384" s="10"/>
      <c r="AC384" s="10"/>
      <c r="AD384" s="10"/>
      <c r="AG384" s="10"/>
      <c r="AH384" s="10"/>
      <c r="AQ384"/>
      <c r="AR384"/>
      <c r="AS384"/>
      <c r="AT384"/>
      <c r="AU384"/>
    </row>
    <row r="385" spans="1:47">
      <c r="A385"/>
      <c r="B385"/>
      <c r="C385"/>
      <c r="D385"/>
      <c r="E385"/>
      <c r="F385"/>
      <c r="G385"/>
      <c r="H385" s="65"/>
      <c r="I385" s="65"/>
      <c r="J385" s="65"/>
      <c r="K385" s="65"/>
      <c r="L385" s="65"/>
      <c r="Y385" s="10"/>
      <c r="Z385" s="10"/>
      <c r="AA385" s="10"/>
      <c r="AB385" s="10"/>
      <c r="AC385" s="10"/>
      <c r="AD385" s="10"/>
      <c r="AG385" s="10"/>
      <c r="AH385" s="10"/>
      <c r="AQ385"/>
      <c r="AR385"/>
      <c r="AS385"/>
      <c r="AT385"/>
      <c r="AU385"/>
    </row>
    <row r="386" spans="1:47">
      <c r="A386"/>
      <c r="B386"/>
      <c r="C386"/>
      <c r="D386"/>
      <c r="E386"/>
      <c r="F386"/>
      <c r="G386"/>
      <c r="H386" s="65"/>
      <c r="I386" s="65"/>
      <c r="J386" s="65"/>
      <c r="K386" s="65"/>
      <c r="L386" s="65"/>
      <c r="Y386" s="10"/>
      <c r="Z386" s="10"/>
      <c r="AA386" s="10"/>
      <c r="AB386" s="10"/>
      <c r="AC386" s="10"/>
      <c r="AD386" s="10"/>
      <c r="AG386" s="10"/>
      <c r="AH386" s="10"/>
      <c r="AQ386"/>
      <c r="AR386"/>
      <c r="AS386"/>
      <c r="AT386"/>
      <c r="AU386"/>
    </row>
    <row r="387" spans="1:47">
      <c r="A387"/>
      <c r="B387"/>
      <c r="C387"/>
      <c r="D387"/>
      <c r="E387"/>
      <c r="F387"/>
      <c r="G387"/>
      <c r="H387" s="65"/>
      <c r="I387" s="65"/>
      <c r="J387" s="65"/>
      <c r="K387" s="65"/>
      <c r="L387" s="65"/>
      <c r="Y387" s="10"/>
      <c r="Z387" s="10"/>
      <c r="AA387" s="10"/>
      <c r="AB387" s="10"/>
      <c r="AC387" s="10"/>
      <c r="AD387" s="10"/>
      <c r="AG387" s="10"/>
      <c r="AH387" s="10"/>
      <c r="AQ387"/>
      <c r="AR387"/>
      <c r="AS387"/>
      <c r="AT387"/>
      <c r="AU387"/>
    </row>
    <row r="388" spans="1:47">
      <c r="A388"/>
      <c r="B388"/>
      <c r="C388"/>
      <c r="D388"/>
      <c r="E388"/>
      <c r="F388"/>
      <c r="G388"/>
      <c r="H388" s="65"/>
      <c r="I388" s="65"/>
      <c r="J388" s="65"/>
      <c r="K388" s="65"/>
      <c r="L388" s="65"/>
      <c r="Y388" s="10"/>
      <c r="Z388" s="10"/>
      <c r="AA388" s="10"/>
      <c r="AB388" s="10"/>
      <c r="AC388" s="10"/>
      <c r="AD388" s="10"/>
      <c r="AG388" s="10"/>
      <c r="AH388" s="10"/>
      <c r="AQ388"/>
      <c r="AR388"/>
      <c r="AS388"/>
      <c r="AT388"/>
      <c r="AU388"/>
    </row>
    <row r="389" spans="1:47">
      <c r="A389"/>
      <c r="B389"/>
      <c r="C389"/>
      <c r="D389"/>
      <c r="E389"/>
      <c r="F389"/>
      <c r="G389"/>
      <c r="H389" s="65"/>
      <c r="I389" s="65"/>
      <c r="J389" s="65"/>
      <c r="K389" s="65"/>
      <c r="L389" s="65"/>
      <c r="Y389" s="10"/>
      <c r="Z389" s="10"/>
      <c r="AA389" s="10"/>
      <c r="AB389" s="10"/>
      <c r="AC389" s="10"/>
      <c r="AD389" s="10"/>
      <c r="AG389" s="10"/>
      <c r="AH389" s="10"/>
      <c r="AQ389"/>
      <c r="AR389"/>
      <c r="AS389"/>
      <c r="AT389"/>
      <c r="AU389"/>
    </row>
    <row r="390" spans="1:47">
      <c r="A390"/>
      <c r="B390"/>
      <c r="C390"/>
      <c r="D390"/>
      <c r="E390"/>
      <c r="F390"/>
      <c r="G390"/>
      <c r="H390" s="65"/>
      <c r="I390" s="65"/>
      <c r="J390" s="65"/>
      <c r="K390" s="65"/>
      <c r="L390" s="65"/>
      <c r="Y390" s="10"/>
      <c r="Z390" s="10"/>
      <c r="AA390" s="10"/>
      <c r="AB390" s="10"/>
      <c r="AC390" s="10"/>
      <c r="AD390" s="10"/>
      <c r="AG390" s="10"/>
      <c r="AH390" s="10"/>
      <c r="AQ390"/>
      <c r="AR390"/>
      <c r="AS390"/>
      <c r="AT390"/>
      <c r="AU390"/>
    </row>
    <row r="391" spans="1:47">
      <c r="A391"/>
      <c r="B391"/>
      <c r="C391"/>
      <c r="D391"/>
      <c r="E391"/>
      <c r="F391"/>
      <c r="G391"/>
      <c r="H391" s="65"/>
      <c r="I391" s="65"/>
      <c r="J391" s="65"/>
      <c r="K391" s="65"/>
      <c r="L391" s="65"/>
      <c r="Y391" s="10"/>
      <c r="Z391" s="10"/>
      <c r="AA391" s="10"/>
      <c r="AB391" s="10"/>
      <c r="AC391" s="10"/>
      <c r="AD391" s="10"/>
      <c r="AG391" s="10"/>
      <c r="AH391" s="10"/>
      <c r="AQ391"/>
      <c r="AR391"/>
      <c r="AS391"/>
      <c r="AT391"/>
      <c r="AU391"/>
    </row>
    <row r="392" spans="1:47">
      <c r="A392"/>
      <c r="B392"/>
      <c r="C392"/>
      <c r="D392"/>
      <c r="E392"/>
      <c r="F392"/>
      <c r="G392"/>
      <c r="H392" s="65"/>
      <c r="I392" s="65"/>
      <c r="J392" s="65"/>
      <c r="K392" s="65"/>
      <c r="L392" s="65"/>
      <c r="Y392" s="10"/>
      <c r="Z392" s="10"/>
      <c r="AA392" s="10"/>
      <c r="AB392" s="10"/>
      <c r="AC392" s="10"/>
      <c r="AD392" s="10"/>
      <c r="AG392" s="10"/>
      <c r="AH392" s="10"/>
      <c r="AQ392"/>
      <c r="AR392"/>
      <c r="AS392"/>
      <c r="AT392"/>
      <c r="AU392"/>
    </row>
    <row r="393" spans="1:47">
      <c r="A393"/>
      <c r="B393"/>
      <c r="C393"/>
      <c r="D393"/>
      <c r="E393"/>
      <c r="F393"/>
      <c r="G393"/>
      <c r="H393" s="65"/>
      <c r="I393" s="65"/>
      <c r="J393" s="65"/>
      <c r="K393" s="65"/>
      <c r="L393" s="65"/>
      <c r="Y393" s="10"/>
      <c r="Z393" s="10"/>
      <c r="AA393" s="10"/>
      <c r="AB393" s="10"/>
      <c r="AC393" s="10"/>
      <c r="AD393" s="10"/>
      <c r="AG393" s="10"/>
      <c r="AH393" s="10"/>
      <c r="AQ393"/>
      <c r="AR393"/>
      <c r="AS393"/>
      <c r="AT393"/>
      <c r="AU393"/>
    </row>
    <row r="394" spans="1:47">
      <c r="A394"/>
      <c r="B394"/>
      <c r="C394"/>
      <c r="D394"/>
      <c r="E394"/>
      <c r="F394"/>
      <c r="G394"/>
      <c r="H394" s="65"/>
      <c r="I394" s="65"/>
      <c r="J394" s="65"/>
      <c r="K394" s="65"/>
      <c r="L394" s="65"/>
      <c r="Y394" s="10"/>
      <c r="Z394" s="10"/>
      <c r="AA394" s="10"/>
      <c r="AB394" s="10"/>
      <c r="AC394" s="10"/>
      <c r="AD394" s="10"/>
      <c r="AG394" s="10"/>
      <c r="AH394" s="10"/>
      <c r="AQ394"/>
      <c r="AR394"/>
      <c r="AS394"/>
      <c r="AT394"/>
      <c r="AU394"/>
    </row>
    <row r="395" spans="1:47">
      <c r="A395"/>
      <c r="B395"/>
      <c r="C395"/>
      <c r="D395"/>
      <c r="E395"/>
      <c r="F395"/>
      <c r="G395"/>
      <c r="H395" s="65"/>
      <c r="I395" s="65"/>
      <c r="J395" s="65"/>
      <c r="K395" s="65"/>
      <c r="L395" s="65"/>
      <c r="Y395" s="10"/>
      <c r="Z395" s="10"/>
      <c r="AA395" s="10"/>
      <c r="AB395" s="10"/>
      <c r="AC395" s="10"/>
      <c r="AD395" s="10"/>
      <c r="AG395" s="10"/>
      <c r="AH395" s="10"/>
      <c r="AQ395"/>
      <c r="AR395"/>
      <c r="AS395"/>
      <c r="AT395"/>
      <c r="AU395"/>
    </row>
    <row r="396" spans="1:47">
      <c r="A396"/>
      <c r="B396"/>
      <c r="C396"/>
      <c r="D396"/>
      <c r="E396"/>
      <c r="F396"/>
      <c r="G396"/>
      <c r="H396" s="65"/>
      <c r="I396" s="65"/>
      <c r="J396" s="65"/>
      <c r="K396" s="65"/>
      <c r="L396" s="65"/>
      <c r="Y396" s="10"/>
      <c r="Z396" s="10"/>
      <c r="AA396" s="10"/>
      <c r="AB396" s="10"/>
      <c r="AC396" s="10"/>
      <c r="AD396" s="10"/>
      <c r="AG396" s="10"/>
      <c r="AH396" s="10"/>
      <c r="AQ396"/>
      <c r="AR396"/>
      <c r="AS396"/>
      <c r="AT396"/>
      <c r="AU396"/>
    </row>
    <row r="397" spans="1:47">
      <c r="A397"/>
      <c r="B397"/>
      <c r="C397"/>
      <c r="D397"/>
      <c r="E397"/>
      <c r="F397"/>
      <c r="G397"/>
      <c r="H397" s="65"/>
      <c r="I397" s="65"/>
      <c r="J397" s="65"/>
      <c r="K397" s="65"/>
      <c r="L397" s="65"/>
      <c r="Y397" s="10"/>
      <c r="Z397" s="10"/>
      <c r="AA397" s="10"/>
      <c r="AB397" s="10"/>
      <c r="AC397" s="10"/>
      <c r="AD397" s="10"/>
      <c r="AG397" s="10"/>
      <c r="AH397" s="10"/>
      <c r="AQ397"/>
      <c r="AR397"/>
      <c r="AS397"/>
      <c r="AT397"/>
      <c r="AU397"/>
    </row>
    <row r="398" spans="1:47">
      <c r="A398"/>
      <c r="B398"/>
      <c r="C398"/>
      <c r="D398"/>
      <c r="E398"/>
      <c r="F398"/>
      <c r="G398"/>
      <c r="H398" s="65"/>
      <c r="I398" s="65"/>
      <c r="J398" s="65"/>
      <c r="K398" s="65"/>
      <c r="L398" s="65"/>
      <c r="Y398" s="10"/>
      <c r="Z398" s="10"/>
      <c r="AA398" s="10"/>
      <c r="AB398" s="10"/>
      <c r="AC398" s="10"/>
      <c r="AD398" s="10"/>
      <c r="AG398" s="10"/>
      <c r="AH398" s="10"/>
      <c r="AQ398"/>
      <c r="AR398"/>
      <c r="AS398"/>
      <c r="AT398"/>
      <c r="AU398"/>
    </row>
    <row r="399" spans="1:47">
      <c r="A399"/>
      <c r="B399"/>
      <c r="C399"/>
      <c r="D399"/>
      <c r="E399"/>
      <c r="F399"/>
      <c r="G399"/>
      <c r="H399" s="65"/>
      <c r="I399" s="65"/>
      <c r="J399" s="65"/>
      <c r="K399" s="65"/>
      <c r="L399" s="65"/>
      <c r="Y399" s="10"/>
      <c r="Z399" s="10"/>
      <c r="AA399" s="10"/>
      <c r="AB399" s="10"/>
      <c r="AC399" s="10"/>
      <c r="AD399" s="10"/>
      <c r="AG399" s="10"/>
      <c r="AH399" s="10"/>
      <c r="AQ399"/>
      <c r="AR399"/>
      <c r="AS399"/>
      <c r="AT399"/>
      <c r="AU399"/>
    </row>
    <row r="400" spans="1:47">
      <c r="A400"/>
      <c r="B400"/>
      <c r="C400"/>
      <c r="D400"/>
      <c r="E400"/>
      <c r="F400"/>
      <c r="G400"/>
      <c r="H400" s="65"/>
      <c r="I400" s="65"/>
      <c r="J400" s="65"/>
      <c r="K400" s="65"/>
      <c r="L400" s="65"/>
      <c r="Y400" s="10"/>
      <c r="Z400" s="10"/>
      <c r="AA400" s="10"/>
      <c r="AB400" s="10"/>
      <c r="AC400" s="10"/>
      <c r="AD400" s="10"/>
      <c r="AG400" s="10"/>
      <c r="AH400" s="10"/>
      <c r="AQ400"/>
      <c r="AR400"/>
      <c r="AS400"/>
      <c r="AT400"/>
      <c r="AU400"/>
    </row>
    <row r="401" spans="1:47">
      <c r="A401"/>
      <c r="B401"/>
      <c r="C401"/>
      <c r="D401"/>
      <c r="E401"/>
      <c r="F401"/>
      <c r="G401"/>
      <c r="H401" s="65"/>
      <c r="I401" s="65"/>
      <c r="J401" s="65"/>
      <c r="K401" s="65"/>
      <c r="L401" s="65"/>
      <c r="Y401" s="10"/>
      <c r="Z401" s="10"/>
      <c r="AA401" s="10"/>
      <c r="AB401" s="10"/>
      <c r="AC401" s="10"/>
      <c r="AD401" s="10"/>
      <c r="AG401" s="10"/>
      <c r="AH401" s="10"/>
      <c r="AQ401"/>
      <c r="AR401"/>
      <c r="AS401"/>
      <c r="AT401"/>
      <c r="AU401"/>
    </row>
    <row r="402" spans="1:47">
      <c r="A402"/>
      <c r="B402"/>
      <c r="C402"/>
      <c r="D402"/>
      <c r="E402"/>
      <c r="F402"/>
      <c r="G402"/>
      <c r="H402" s="65"/>
      <c r="I402" s="65"/>
      <c r="J402" s="65"/>
      <c r="K402" s="65"/>
      <c r="L402" s="65"/>
      <c r="Y402" s="10"/>
      <c r="Z402" s="10"/>
      <c r="AA402" s="10"/>
      <c r="AB402" s="10"/>
      <c r="AC402" s="10"/>
      <c r="AD402" s="10"/>
      <c r="AG402" s="10"/>
      <c r="AH402" s="10"/>
      <c r="AQ402"/>
      <c r="AR402"/>
      <c r="AS402"/>
      <c r="AT402"/>
      <c r="AU402"/>
    </row>
    <row r="403" spans="1:47">
      <c r="A403"/>
      <c r="B403"/>
      <c r="C403"/>
      <c r="D403"/>
      <c r="E403"/>
      <c r="F403"/>
      <c r="G403"/>
      <c r="H403" s="65"/>
      <c r="I403" s="65"/>
      <c r="J403" s="65"/>
      <c r="K403" s="65"/>
      <c r="L403" s="65"/>
      <c r="Y403" s="10"/>
      <c r="Z403" s="10"/>
      <c r="AA403" s="10"/>
      <c r="AB403" s="10"/>
      <c r="AC403" s="10"/>
      <c r="AD403" s="10"/>
      <c r="AG403" s="10"/>
      <c r="AH403" s="10"/>
      <c r="AQ403"/>
      <c r="AR403"/>
      <c r="AS403"/>
      <c r="AT403"/>
      <c r="AU403"/>
    </row>
    <row r="404" spans="1:47">
      <c r="A404"/>
      <c r="B404"/>
      <c r="C404"/>
      <c r="D404"/>
      <c r="E404"/>
      <c r="F404"/>
      <c r="G404"/>
      <c r="H404" s="65"/>
      <c r="I404" s="65"/>
      <c r="J404" s="65"/>
      <c r="K404" s="65"/>
      <c r="L404" s="65"/>
      <c r="Y404" s="10"/>
      <c r="Z404" s="10"/>
      <c r="AA404" s="10"/>
      <c r="AB404" s="10"/>
      <c r="AC404" s="10"/>
      <c r="AD404" s="10"/>
      <c r="AG404" s="10"/>
      <c r="AH404" s="10"/>
      <c r="AQ404"/>
      <c r="AR404"/>
      <c r="AS404"/>
      <c r="AT404"/>
      <c r="AU404"/>
    </row>
    <row r="405" spans="1:47">
      <c r="A405"/>
      <c r="B405"/>
      <c r="C405"/>
      <c r="D405"/>
      <c r="E405"/>
      <c r="F405"/>
      <c r="G405"/>
      <c r="H405" s="65"/>
      <c r="I405" s="65"/>
      <c r="J405" s="65"/>
      <c r="K405" s="65"/>
      <c r="L405" s="65"/>
      <c r="Y405" s="10"/>
      <c r="Z405" s="10"/>
      <c r="AA405" s="10"/>
      <c r="AB405" s="10"/>
      <c r="AC405" s="10"/>
      <c r="AD405" s="10"/>
      <c r="AG405" s="10"/>
      <c r="AH405" s="10"/>
      <c r="AQ405"/>
      <c r="AR405"/>
      <c r="AS405"/>
      <c r="AT405"/>
      <c r="AU405"/>
    </row>
    <row r="406" spans="1:47">
      <c r="A406"/>
      <c r="B406"/>
      <c r="C406"/>
      <c r="D406"/>
      <c r="E406"/>
      <c r="F406"/>
      <c r="G406"/>
      <c r="H406" s="65"/>
      <c r="I406" s="65"/>
      <c r="J406" s="65"/>
      <c r="K406" s="65"/>
      <c r="L406" s="65"/>
      <c r="Y406" s="10"/>
      <c r="Z406" s="10"/>
      <c r="AA406" s="10"/>
      <c r="AB406" s="10"/>
      <c r="AC406" s="10"/>
      <c r="AD406" s="10"/>
      <c r="AG406" s="10"/>
      <c r="AH406" s="10"/>
      <c r="AQ406"/>
      <c r="AR406"/>
      <c r="AS406"/>
      <c r="AT406"/>
      <c r="AU406"/>
    </row>
    <row r="407" spans="1:47">
      <c r="A407"/>
      <c r="B407"/>
      <c r="C407"/>
      <c r="D407"/>
      <c r="E407"/>
      <c r="F407"/>
      <c r="G407"/>
      <c r="H407" s="65"/>
      <c r="I407" s="65"/>
      <c r="J407" s="65"/>
      <c r="K407" s="65"/>
      <c r="L407" s="65"/>
      <c r="Y407" s="10"/>
      <c r="Z407" s="10"/>
      <c r="AA407" s="10"/>
      <c r="AB407" s="10"/>
      <c r="AC407" s="10"/>
      <c r="AD407" s="10"/>
      <c r="AG407" s="10"/>
      <c r="AH407" s="10"/>
      <c r="AQ407"/>
      <c r="AR407"/>
      <c r="AS407"/>
      <c r="AT407"/>
      <c r="AU407"/>
    </row>
    <row r="408" spans="1:47">
      <c r="A408"/>
      <c r="B408"/>
      <c r="C408"/>
      <c r="D408"/>
      <c r="E408"/>
      <c r="F408"/>
      <c r="G408"/>
      <c r="H408" s="65"/>
      <c r="I408" s="65"/>
      <c r="J408" s="65"/>
      <c r="K408" s="65"/>
      <c r="L408" s="65"/>
      <c r="Y408" s="10"/>
      <c r="Z408" s="10"/>
      <c r="AA408" s="10"/>
      <c r="AB408" s="10"/>
      <c r="AC408" s="10"/>
      <c r="AD408" s="10"/>
      <c r="AG408" s="10"/>
      <c r="AH408" s="10"/>
      <c r="AQ408"/>
      <c r="AR408"/>
      <c r="AS408"/>
      <c r="AT408"/>
      <c r="AU408"/>
    </row>
    <row r="409" spans="1:47">
      <c r="A409"/>
      <c r="B409"/>
      <c r="C409"/>
      <c r="D409"/>
      <c r="E409"/>
      <c r="F409"/>
      <c r="G409"/>
      <c r="H409" s="65"/>
      <c r="I409" s="65"/>
      <c r="J409" s="65"/>
      <c r="K409" s="65"/>
      <c r="L409" s="65"/>
      <c r="Y409" s="10"/>
      <c r="Z409" s="10"/>
      <c r="AA409" s="10"/>
      <c r="AB409" s="10"/>
      <c r="AC409" s="10"/>
      <c r="AD409" s="10"/>
      <c r="AG409" s="10"/>
      <c r="AH409" s="10"/>
      <c r="AQ409"/>
      <c r="AR409"/>
      <c r="AS409"/>
      <c r="AT409"/>
      <c r="AU409"/>
    </row>
    <row r="410" spans="1:47">
      <c r="A410"/>
      <c r="B410"/>
      <c r="C410"/>
      <c r="D410"/>
      <c r="E410"/>
      <c r="F410"/>
      <c r="G410"/>
      <c r="H410" s="65"/>
      <c r="I410" s="65"/>
      <c r="J410" s="65"/>
      <c r="K410" s="65"/>
      <c r="L410" s="65"/>
      <c r="Y410" s="10"/>
      <c r="Z410" s="10"/>
      <c r="AA410" s="10"/>
      <c r="AB410" s="10"/>
      <c r="AC410" s="10"/>
      <c r="AD410" s="10"/>
      <c r="AG410" s="10"/>
      <c r="AH410" s="10"/>
      <c r="AQ410"/>
      <c r="AR410"/>
      <c r="AS410"/>
      <c r="AT410"/>
      <c r="AU410"/>
    </row>
    <row r="411" spans="1:47">
      <c r="A411"/>
      <c r="B411"/>
      <c r="C411"/>
      <c r="D411"/>
      <c r="E411"/>
      <c r="F411"/>
      <c r="G411"/>
      <c r="H411" s="65"/>
      <c r="I411" s="65"/>
      <c r="J411" s="65"/>
      <c r="K411" s="65"/>
      <c r="L411" s="65"/>
      <c r="Y411" s="10"/>
      <c r="Z411" s="10"/>
      <c r="AA411" s="10"/>
      <c r="AB411" s="10"/>
      <c r="AC411" s="10"/>
      <c r="AD411" s="10"/>
      <c r="AG411" s="10"/>
      <c r="AH411" s="10"/>
      <c r="AQ411"/>
      <c r="AR411"/>
      <c r="AS411"/>
      <c r="AT411"/>
      <c r="AU411"/>
    </row>
    <row r="412" spans="1:47">
      <c r="A412"/>
      <c r="B412"/>
      <c r="C412"/>
      <c r="D412"/>
      <c r="E412"/>
      <c r="F412"/>
      <c r="G412"/>
      <c r="H412" s="65"/>
      <c r="I412" s="65"/>
      <c r="J412" s="65"/>
      <c r="K412" s="65"/>
      <c r="L412" s="65"/>
      <c r="Y412" s="10"/>
      <c r="Z412" s="10"/>
      <c r="AA412" s="10"/>
      <c r="AB412" s="10"/>
      <c r="AC412" s="10"/>
      <c r="AD412" s="10"/>
      <c r="AG412" s="10"/>
      <c r="AH412" s="10"/>
      <c r="AQ412"/>
      <c r="AR412"/>
      <c r="AS412"/>
      <c r="AT412"/>
      <c r="AU412"/>
    </row>
    <row r="413" spans="1:47">
      <c r="A413"/>
      <c r="B413"/>
      <c r="C413"/>
      <c r="D413"/>
      <c r="E413"/>
      <c r="F413"/>
      <c r="G413"/>
      <c r="H413" s="65"/>
      <c r="I413" s="65"/>
      <c r="J413" s="65"/>
      <c r="K413" s="65"/>
      <c r="L413" s="65"/>
      <c r="Y413" s="10"/>
      <c r="Z413" s="10"/>
      <c r="AA413" s="10"/>
      <c r="AB413" s="10"/>
      <c r="AC413" s="10"/>
      <c r="AD413" s="10"/>
      <c r="AG413" s="10"/>
      <c r="AH413" s="10"/>
      <c r="AQ413"/>
      <c r="AR413"/>
      <c r="AS413"/>
      <c r="AT413"/>
      <c r="AU413"/>
    </row>
    <row r="414" spans="1:47">
      <c r="A414"/>
      <c r="B414"/>
      <c r="C414"/>
      <c r="D414"/>
      <c r="E414"/>
      <c r="F414"/>
      <c r="G414"/>
      <c r="H414" s="65"/>
      <c r="I414" s="65"/>
      <c r="J414" s="65"/>
      <c r="K414" s="65"/>
      <c r="L414" s="65"/>
      <c r="Y414" s="10"/>
      <c r="Z414" s="10"/>
      <c r="AA414" s="10"/>
      <c r="AB414" s="10"/>
      <c r="AC414" s="10"/>
      <c r="AD414" s="10"/>
      <c r="AG414" s="10"/>
      <c r="AH414" s="10"/>
      <c r="AQ414"/>
      <c r="AR414"/>
      <c r="AS414"/>
      <c r="AT414"/>
      <c r="AU414"/>
    </row>
    <row r="415" spans="1:47">
      <c r="A415"/>
      <c r="B415"/>
      <c r="C415"/>
      <c r="D415"/>
      <c r="E415"/>
      <c r="F415"/>
      <c r="G415"/>
      <c r="H415" s="65"/>
      <c r="I415" s="65"/>
      <c r="J415" s="65"/>
      <c r="K415" s="65"/>
      <c r="L415" s="65"/>
      <c r="Y415" s="10"/>
      <c r="Z415" s="10"/>
      <c r="AA415" s="10"/>
      <c r="AB415" s="10"/>
      <c r="AC415" s="10"/>
      <c r="AD415" s="10"/>
      <c r="AG415" s="10"/>
      <c r="AH415" s="10"/>
      <c r="AQ415"/>
      <c r="AR415"/>
      <c r="AS415"/>
      <c r="AT415"/>
      <c r="AU415"/>
    </row>
    <row r="416" spans="1:47">
      <c r="A416"/>
      <c r="B416"/>
      <c r="C416"/>
      <c r="D416"/>
      <c r="E416"/>
      <c r="F416"/>
      <c r="G416"/>
      <c r="H416" s="65"/>
      <c r="I416" s="65"/>
      <c r="J416" s="65"/>
      <c r="K416" s="65"/>
      <c r="L416" s="65"/>
      <c r="Y416" s="10"/>
      <c r="Z416" s="10"/>
      <c r="AA416" s="10"/>
      <c r="AB416" s="10"/>
      <c r="AC416" s="10"/>
      <c r="AD416" s="10"/>
      <c r="AG416" s="10"/>
      <c r="AH416" s="10"/>
      <c r="AQ416"/>
      <c r="AR416"/>
      <c r="AS416"/>
      <c r="AT416"/>
      <c r="AU416"/>
    </row>
    <row r="417" spans="1:47">
      <c r="A417"/>
      <c r="B417"/>
      <c r="C417"/>
      <c r="D417"/>
      <c r="E417"/>
      <c r="F417"/>
      <c r="G417"/>
      <c r="H417" s="65"/>
      <c r="I417" s="65"/>
      <c r="J417" s="65"/>
      <c r="K417" s="65"/>
      <c r="L417" s="65"/>
      <c r="Y417" s="10"/>
      <c r="Z417" s="10"/>
      <c r="AA417" s="10"/>
      <c r="AB417" s="10"/>
      <c r="AC417" s="10"/>
      <c r="AD417" s="10"/>
      <c r="AG417" s="10"/>
      <c r="AH417" s="10"/>
      <c r="AQ417"/>
      <c r="AR417"/>
      <c r="AS417"/>
      <c r="AT417"/>
      <c r="AU417"/>
    </row>
    <row r="418" spans="1:47">
      <c r="A418"/>
      <c r="B418"/>
      <c r="C418"/>
      <c r="D418"/>
      <c r="E418"/>
      <c r="F418"/>
      <c r="G418"/>
      <c r="H418" s="65"/>
      <c r="I418" s="65"/>
      <c r="J418" s="65"/>
      <c r="K418" s="65"/>
      <c r="L418" s="65"/>
      <c r="Y418" s="10"/>
      <c r="Z418" s="10"/>
      <c r="AA418" s="10"/>
      <c r="AB418" s="10"/>
      <c r="AC418" s="10"/>
      <c r="AD418" s="10"/>
      <c r="AG418" s="10"/>
      <c r="AH418" s="10"/>
      <c r="AQ418"/>
      <c r="AR418"/>
      <c r="AS418"/>
      <c r="AT418"/>
      <c r="AU418"/>
    </row>
    <row r="419" spans="1:47">
      <c r="A419"/>
      <c r="B419"/>
      <c r="C419"/>
      <c r="D419"/>
      <c r="E419"/>
      <c r="F419"/>
      <c r="G419"/>
      <c r="H419" s="65"/>
      <c r="I419" s="65"/>
      <c r="J419" s="65"/>
      <c r="K419" s="65"/>
      <c r="L419" s="65"/>
      <c r="Y419" s="10"/>
      <c r="Z419" s="10"/>
      <c r="AA419" s="10"/>
      <c r="AB419" s="10"/>
      <c r="AC419" s="10"/>
      <c r="AD419" s="10"/>
      <c r="AG419" s="10"/>
      <c r="AH419" s="10"/>
      <c r="AQ419"/>
      <c r="AR419"/>
      <c r="AS419"/>
      <c r="AT419"/>
      <c r="AU419"/>
    </row>
    <row r="420" spans="1:47">
      <c r="A420"/>
      <c r="B420"/>
      <c r="C420"/>
      <c r="D420"/>
      <c r="E420"/>
      <c r="F420"/>
      <c r="G420"/>
      <c r="H420" s="65"/>
      <c r="I420" s="65"/>
      <c r="J420" s="65"/>
      <c r="K420" s="65"/>
      <c r="L420" s="65"/>
      <c r="Y420" s="10"/>
      <c r="Z420" s="10"/>
      <c r="AA420" s="10"/>
      <c r="AB420" s="10"/>
      <c r="AC420" s="10"/>
      <c r="AD420" s="10"/>
      <c r="AG420" s="10"/>
      <c r="AH420" s="10"/>
      <c r="AQ420"/>
      <c r="AR420"/>
      <c r="AS420"/>
      <c r="AT420"/>
      <c r="AU420"/>
    </row>
    <row r="421" spans="1:47">
      <c r="A421"/>
      <c r="B421"/>
      <c r="C421"/>
      <c r="D421"/>
      <c r="E421"/>
      <c r="F421"/>
      <c r="G421"/>
      <c r="H421" s="65"/>
      <c r="I421" s="65"/>
      <c r="J421" s="65"/>
      <c r="K421" s="65"/>
      <c r="L421" s="65"/>
      <c r="Y421" s="10"/>
      <c r="Z421" s="10"/>
      <c r="AA421" s="10"/>
      <c r="AB421" s="10"/>
      <c r="AC421" s="10"/>
      <c r="AD421" s="10"/>
      <c r="AG421" s="10"/>
      <c r="AH421" s="10"/>
      <c r="AQ421"/>
      <c r="AR421"/>
      <c r="AS421"/>
      <c r="AT421"/>
      <c r="AU421"/>
    </row>
    <row r="422" spans="1:47">
      <c r="A422"/>
      <c r="B422"/>
      <c r="C422"/>
      <c r="D422"/>
      <c r="E422"/>
      <c r="F422"/>
      <c r="G422"/>
      <c r="H422" s="65"/>
      <c r="I422" s="65"/>
      <c r="J422" s="65"/>
      <c r="K422" s="65"/>
      <c r="L422" s="65"/>
      <c r="Y422" s="10"/>
      <c r="Z422" s="10"/>
      <c r="AA422" s="10"/>
      <c r="AB422" s="10"/>
      <c r="AC422" s="10"/>
      <c r="AD422" s="10"/>
      <c r="AG422" s="10"/>
      <c r="AH422" s="10"/>
      <c r="AQ422"/>
      <c r="AR422"/>
      <c r="AS422"/>
      <c r="AT422"/>
      <c r="AU422"/>
    </row>
    <row r="423" spans="1:47">
      <c r="A423"/>
      <c r="B423"/>
      <c r="C423"/>
      <c r="D423"/>
      <c r="E423"/>
      <c r="F423"/>
      <c r="G423"/>
      <c r="H423" s="65"/>
      <c r="I423" s="65"/>
      <c r="J423" s="65"/>
      <c r="K423" s="65"/>
      <c r="L423" s="65"/>
      <c r="Y423" s="10"/>
      <c r="Z423" s="10"/>
      <c r="AA423" s="10"/>
      <c r="AB423" s="10"/>
      <c r="AC423" s="10"/>
      <c r="AD423" s="10"/>
      <c r="AG423" s="10"/>
      <c r="AH423" s="10"/>
      <c r="AQ423"/>
      <c r="AR423"/>
      <c r="AS423"/>
      <c r="AT423"/>
      <c r="AU423"/>
    </row>
    <row r="424" spans="1:47">
      <c r="A424"/>
      <c r="B424"/>
      <c r="C424"/>
      <c r="D424"/>
      <c r="E424"/>
      <c r="F424"/>
      <c r="G424"/>
      <c r="H424" s="65"/>
      <c r="I424" s="65"/>
      <c r="J424" s="65"/>
      <c r="K424" s="65"/>
      <c r="L424" s="65"/>
      <c r="Y424" s="10"/>
      <c r="Z424" s="10"/>
      <c r="AA424" s="10"/>
      <c r="AB424" s="10"/>
      <c r="AC424" s="10"/>
      <c r="AD424" s="10"/>
      <c r="AG424" s="10"/>
      <c r="AH424" s="10"/>
      <c r="AQ424"/>
      <c r="AR424"/>
      <c r="AS424"/>
      <c r="AT424"/>
      <c r="AU424"/>
    </row>
    <row r="425" spans="1:47">
      <c r="A425"/>
      <c r="B425"/>
      <c r="C425"/>
      <c r="D425"/>
      <c r="E425"/>
      <c r="F425"/>
      <c r="G425"/>
      <c r="H425" s="65"/>
      <c r="I425" s="65"/>
      <c r="J425" s="65"/>
      <c r="K425" s="65"/>
      <c r="L425" s="65"/>
      <c r="Y425" s="10"/>
      <c r="Z425" s="10"/>
      <c r="AA425" s="10"/>
      <c r="AB425" s="10"/>
      <c r="AC425" s="10"/>
      <c r="AD425" s="10"/>
      <c r="AG425" s="10"/>
      <c r="AH425" s="10"/>
      <c r="AQ425"/>
      <c r="AR425"/>
      <c r="AS425"/>
      <c r="AT425"/>
      <c r="AU425"/>
    </row>
    <row r="426" spans="1:47">
      <c r="A426"/>
      <c r="B426"/>
      <c r="C426"/>
      <c r="D426"/>
      <c r="E426"/>
      <c r="F426"/>
      <c r="G426"/>
      <c r="H426" s="65"/>
      <c r="I426" s="65"/>
      <c r="J426" s="65"/>
      <c r="K426" s="65"/>
      <c r="L426" s="65"/>
      <c r="Y426" s="10"/>
      <c r="Z426" s="10"/>
      <c r="AA426" s="10"/>
      <c r="AB426" s="10"/>
      <c r="AC426" s="10"/>
      <c r="AD426" s="10"/>
      <c r="AG426" s="10"/>
      <c r="AH426" s="10"/>
      <c r="AQ426"/>
      <c r="AR426"/>
      <c r="AS426"/>
      <c r="AT426"/>
      <c r="AU426"/>
    </row>
    <row r="427" spans="1:47">
      <c r="A427"/>
      <c r="B427"/>
      <c r="C427"/>
      <c r="D427"/>
      <c r="E427"/>
      <c r="F427"/>
      <c r="G427"/>
      <c r="H427" s="65"/>
      <c r="I427" s="65"/>
      <c r="J427" s="65"/>
      <c r="K427" s="65"/>
      <c r="L427" s="65"/>
      <c r="Y427" s="10"/>
      <c r="Z427" s="10"/>
      <c r="AA427" s="10"/>
      <c r="AB427" s="10"/>
      <c r="AC427" s="10"/>
      <c r="AD427" s="10"/>
      <c r="AG427" s="10"/>
      <c r="AH427" s="10"/>
      <c r="AQ427"/>
      <c r="AR427"/>
      <c r="AS427"/>
      <c r="AT427"/>
      <c r="AU427"/>
    </row>
    <row r="428" spans="1:47">
      <c r="A428"/>
      <c r="B428"/>
      <c r="C428"/>
      <c r="D428"/>
      <c r="E428"/>
      <c r="F428"/>
      <c r="G428"/>
      <c r="H428" s="65"/>
      <c r="I428" s="65"/>
      <c r="J428" s="65"/>
      <c r="K428" s="65"/>
      <c r="L428" s="65"/>
      <c r="Y428" s="10"/>
      <c r="Z428" s="10"/>
      <c r="AA428" s="10"/>
      <c r="AB428" s="10"/>
      <c r="AC428" s="10"/>
      <c r="AD428" s="10"/>
      <c r="AG428" s="10"/>
      <c r="AH428" s="10"/>
      <c r="AQ428"/>
      <c r="AR428"/>
      <c r="AS428"/>
      <c r="AT428"/>
      <c r="AU428"/>
    </row>
    <row r="429" spans="1:47">
      <c r="A429"/>
      <c r="B429"/>
      <c r="C429"/>
      <c r="D429"/>
      <c r="E429"/>
      <c r="F429"/>
      <c r="G429"/>
      <c r="H429" s="65"/>
      <c r="I429" s="65"/>
      <c r="J429" s="65"/>
      <c r="K429" s="65"/>
      <c r="L429" s="65"/>
      <c r="Y429" s="10"/>
      <c r="Z429" s="10"/>
      <c r="AA429" s="10"/>
      <c r="AB429" s="10"/>
      <c r="AC429" s="10"/>
      <c r="AD429" s="10"/>
      <c r="AG429" s="10"/>
      <c r="AH429" s="10"/>
      <c r="AQ429"/>
      <c r="AR429"/>
      <c r="AS429"/>
      <c r="AT429"/>
      <c r="AU429"/>
    </row>
    <row r="430" spans="1:47">
      <c r="A430"/>
      <c r="B430"/>
      <c r="C430"/>
      <c r="D430"/>
      <c r="E430"/>
      <c r="F430"/>
      <c r="G430"/>
      <c r="H430" s="65"/>
      <c r="I430" s="65"/>
      <c r="J430" s="65"/>
      <c r="K430" s="65"/>
      <c r="L430" s="65"/>
      <c r="Y430" s="10"/>
      <c r="Z430" s="10"/>
      <c r="AA430" s="10"/>
      <c r="AB430" s="10"/>
      <c r="AC430" s="10"/>
      <c r="AD430" s="10"/>
      <c r="AG430" s="10"/>
      <c r="AH430" s="10"/>
      <c r="AQ430"/>
      <c r="AR430"/>
      <c r="AS430"/>
      <c r="AT430"/>
      <c r="AU430"/>
    </row>
    <row r="431" spans="1:47">
      <c r="A431"/>
      <c r="B431"/>
      <c r="C431"/>
      <c r="D431"/>
      <c r="E431"/>
      <c r="F431"/>
      <c r="G431"/>
      <c r="H431" s="65"/>
      <c r="I431" s="65"/>
      <c r="J431" s="65"/>
      <c r="K431" s="65"/>
      <c r="L431" s="65"/>
      <c r="Y431" s="10"/>
      <c r="Z431" s="10"/>
      <c r="AA431" s="10"/>
      <c r="AB431" s="10"/>
      <c r="AC431" s="10"/>
      <c r="AD431" s="10"/>
      <c r="AG431" s="10"/>
      <c r="AH431" s="10"/>
      <c r="AQ431"/>
      <c r="AR431"/>
      <c r="AS431"/>
      <c r="AT431"/>
      <c r="AU431"/>
    </row>
    <row r="432" spans="1:47">
      <c r="A432"/>
      <c r="B432"/>
      <c r="C432"/>
      <c r="D432"/>
      <c r="E432"/>
      <c r="F432"/>
      <c r="G432"/>
      <c r="H432" s="65"/>
      <c r="I432" s="65"/>
      <c r="J432" s="65"/>
      <c r="K432" s="65"/>
      <c r="L432" s="65"/>
      <c r="Y432" s="10"/>
      <c r="Z432" s="10"/>
      <c r="AA432" s="10"/>
      <c r="AB432" s="10"/>
      <c r="AC432" s="10"/>
      <c r="AD432" s="10"/>
      <c r="AG432" s="10"/>
      <c r="AH432" s="10"/>
      <c r="AQ432"/>
      <c r="AR432"/>
      <c r="AS432"/>
      <c r="AT432"/>
      <c r="AU432"/>
    </row>
    <row r="433" spans="1:47">
      <c r="A433"/>
      <c r="B433"/>
      <c r="C433"/>
      <c r="D433"/>
      <c r="E433"/>
      <c r="F433"/>
      <c r="G433"/>
      <c r="H433" s="65"/>
      <c r="I433" s="65"/>
      <c r="J433" s="65"/>
      <c r="K433" s="65"/>
      <c r="L433" s="65"/>
      <c r="Y433" s="10"/>
      <c r="Z433" s="10"/>
      <c r="AA433" s="10"/>
      <c r="AB433" s="10"/>
      <c r="AC433" s="10"/>
      <c r="AD433" s="10"/>
      <c r="AG433" s="10"/>
      <c r="AH433" s="10"/>
      <c r="AQ433"/>
      <c r="AR433"/>
      <c r="AS433"/>
      <c r="AT433"/>
      <c r="AU433"/>
    </row>
    <row r="434" spans="1:47">
      <c r="A434"/>
      <c r="B434"/>
      <c r="C434"/>
      <c r="D434"/>
      <c r="E434"/>
      <c r="F434"/>
      <c r="G434"/>
      <c r="H434" s="65"/>
      <c r="I434" s="65"/>
      <c r="J434" s="65"/>
      <c r="K434" s="65"/>
      <c r="L434" s="65"/>
      <c r="Y434" s="10"/>
      <c r="Z434" s="10"/>
      <c r="AA434" s="10"/>
      <c r="AB434" s="10"/>
      <c r="AC434" s="10"/>
      <c r="AD434" s="10"/>
      <c r="AG434" s="10"/>
      <c r="AH434" s="10"/>
      <c r="AQ434"/>
      <c r="AR434"/>
      <c r="AS434"/>
      <c r="AT434"/>
      <c r="AU434"/>
    </row>
    <row r="435" spans="1:47">
      <c r="A435"/>
      <c r="B435"/>
      <c r="C435"/>
      <c r="D435"/>
      <c r="E435"/>
      <c r="F435"/>
      <c r="G435"/>
      <c r="H435" s="65"/>
      <c r="I435" s="65"/>
      <c r="J435" s="65"/>
      <c r="K435" s="65"/>
      <c r="L435" s="65"/>
      <c r="Y435" s="10"/>
      <c r="Z435" s="10"/>
      <c r="AA435" s="10"/>
      <c r="AB435" s="10"/>
      <c r="AC435" s="10"/>
      <c r="AD435" s="10"/>
      <c r="AG435" s="10"/>
      <c r="AH435" s="10"/>
      <c r="AQ435"/>
      <c r="AR435"/>
      <c r="AS435"/>
      <c r="AT435"/>
      <c r="AU435"/>
    </row>
    <row r="436" spans="1:47">
      <c r="A436"/>
      <c r="B436"/>
      <c r="C436"/>
      <c r="D436"/>
      <c r="E436"/>
      <c r="F436"/>
      <c r="G436"/>
      <c r="H436" s="65"/>
      <c r="I436" s="65"/>
      <c r="J436" s="65"/>
      <c r="K436" s="65"/>
      <c r="L436" s="65"/>
      <c r="Y436" s="10"/>
      <c r="Z436" s="10"/>
      <c r="AA436" s="10"/>
      <c r="AB436" s="10"/>
      <c r="AC436" s="10"/>
      <c r="AD436" s="10"/>
      <c r="AG436" s="10"/>
      <c r="AH436" s="10"/>
      <c r="AQ436"/>
      <c r="AR436"/>
      <c r="AS436"/>
      <c r="AT436"/>
      <c r="AU436"/>
    </row>
    <row r="437" spans="1:47">
      <c r="A437"/>
      <c r="B437"/>
      <c r="C437"/>
      <c r="D437"/>
      <c r="E437"/>
      <c r="F437"/>
      <c r="G437"/>
      <c r="H437" s="65"/>
      <c r="I437" s="65"/>
      <c r="J437" s="65"/>
      <c r="K437" s="65"/>
      <c r="L437" s="65"/>
      <c r="Y437" s="10"/>
      <c r="Z437" s="10"/>
      <c r="AA437" s="10"/>
      <c r="AB437" s="10"/>
      <c r="AC437" s="10"/>
      <c r="AD437" s="10"/>
      <c r="AG437" s="10"/>
      <c r="AH437" s="10"/>
      <c r="AQ437"/>
      <c r="AR437"/>
      <c r="AS437"/>
      <c r="AT437"/>
      <c r="AU437"/>
    </row>
    <row r="438" spans="1:47">
      <c r="A438"/>
      <c r="B438"/>
      <c r="C438"/>
      <c r="D438"/>
      <c r="E438"/>
      <c r="F438"/>
      <c r="G438"/>
      <c r="H438" s="65"/>
      <c r="I438" s="65"/>
      <c r="J438" s="65"/>
      <c r="K438" s="65"/>
      <c r="L438" s="65"/>
      <c r="Y438" s="10"/>
      <c r="Z438" s="10"/>
      <c r="AA438" s="10"/>
      <c r="AB438" s="10"/>
      <c r="AC438" s="10"/>
      <c r="AD438" s="10"/>
      <c r="AG438" s="10"/>
      <c r="AH438" s="10"/>
      <c r="AQ438"/>
      <c r="AR438"/>
      <c r="AS438"/>
      <c r="AT438"/>
      <c r="AU438"/>
    </row>
    <row r="439" spans="1:47">
      <c r="A439"/>
      <c r="B439"/>
      <c r="C439"/>
      <c r="D439"/>
      <c r="E439"/>
      <c r="F439"/>
      <c r="G439"/>
      <c r="H439" s="65"/>
      <c r="I439" s="65"/>
      <c r="J439" s="65"/>
      <c r="K439" s="65"/>
      <c r="L439" s="65"/>
      <c r="Y439" s="10"/>
      <c r="Z439" s="10"/>
      <c r="AA439" s="10"/>
      <c r="AB439" s="10"/>
      <c r="AC439" s="10"/>
      <c r="AD439" s="10"/>
      <c r="AG439" s="10"/>
      <c r="AH439" s="10"/>
      <c r="AQ439"/>
      <c r="AR439"/>
      <c r="AS439"/>
      <c r="AT439"/>
      <c r="AU439"/>
    </row>
    <row r="440" spans="1:47">
      <c r="A440"/>
      <c r="B440"/>
      <c r="C440"/>
      <c r="D440"/>
      <c r="E440"/>
      <c r="F440"/>
      <c r="G440"/>
      <c r="H440" s="65"/>
      <c r="I440" s="65"/>
      <c r="J440" s="65"/>
      <c r="K440" s="65"/>
      <c r="L440" s="65"/>
      <c r="Y440" s="10"/>
      <c r="Z440" s="10"/>
      <c r="AA440" s="10"/>
      <c r="AB440" s="10"/>
      <c r="AC440" s="10"/>
      <c r="AD440" s="10"/>
      <c r="AG440" s="10"/>
      <c r="AH440" s="10"/>
      <c r="AQ440"/>
      <c r="AR440"/>
      <c r="AS440"/>
      <c r="AT440"/>
      <c r="AU440"/>
    </row>
    <row r="441" spans="1:47">
      <c r="A441"/>
      <c r="B441"/>
      <c r="C441"/>
      <c r="D441"/>
      <c r="E441"/>
      <c r="F441"/>
      <c r="G441"/>
      <c r="H441" s="65"/>
      <c r="I441" s="65"/>
      <c r="J441" s="65"/>
      <c r="K441" s="65"/>
      <c r="L441" s="65"/>
      <c r="Y441" s="10"/>
      <c r="Z441" s="10"/>
      <c r="AA441" s="10"/>
      <c r="AB441" s="10"/>
      <c r="AC441" s="10"/>
      <c r="AD441" s="10"/>
      <c r="AG441" s="10"/>
      <c r="AH441" s="10"/>
      <c r="AQ441"/>
      <c r="AR441"/>
      <c r="AS441"/>
      <c r="AT441"/>
      <c r="AU441"/>
    </row>
    <row r="442" spans="1:47">
      <c r="A442"/>
      <c r="B442"/>
      <c r="C442"/>
      <c r="D442"/>
      <c r="E442"/>
      <c r="F442"/>
      <c r="G442"/>
      <c r="H442" s="65"/>
      <c r="I442" s="65"/>
      <c r="J442" s="65"/>
      <c r="K442" s="65"/>
      <c r="L442" s="65"/>
      <c r="Y442" s="10"/>
      <c r="Z442" s="10"/>
      <c r="AA442" s="10"/>
      <c r="AB442" s="10"/>
      <c r="AC442" s="10"/>
      <c r="AD442" s="10"/>
      <c r="AG442" s="10"/>
      <c r="AH442" s="10"/>
      <c r="AQ442"/>
      <c r="AR442"/>
      <c r="AS442"/>
      <c r="AT442"/>
      <c r="AU442"/>
    </row>
    <row r="443" spans="1:47">
      <c r="A443"/>
      <c r="B443"/>
      <c r="C443"/>
      <c r="D443"/>
      <c r="E443"/>
      <c r="F443"/>
      <c r="G443"/>
      <c r="H443" s="65"/>
      <c r="I443" s="65"/>
      <c r="J443" s="65"/>
      <c r="K443" s="65"/>
      <c r="L443" s="65"/>
      <c r="Y443" s="10"/>
      <c r="Z443" s="10"/>
      <c r="AA443" s="10"/>
      <c r="AB443" s="10"/>
      <c r="AC443" s="10"/>
      <c r="AD443" s="10"/>
      <c r="AG443" s="10"/>
      <c r="AH443" s="10"/>
      <c r="AQ443"/>
      <c r="AR443"/>
      <c r="AS443"/>
      <c r="AT443"/>
      <c r="AU443"/>
    </row>
    <row r="444" spans="1:47">
      <c r="A444"/>
      <c r="B444"/>
      <c r="C444"/>
      <c r="D444"/>
      <c r="E444"/>
      <c r="F444"/>
      <c r="G444"/>
      <c r="H444" s="65"/>
      <c r="I444" s="65"/>
      <c r="J444" s="65"/>
      <c r="K444" s="65"/>
      <c r="L444" s="65"/>
      <c r="Y444" s="10"/>
      <c r="Z444" s="10"/>
      <c r="AA444" s="10"/>
      <c r="AB444" s="10"/>
      <c r="AC444" s="10"/>
      <c r="AD444" s="10"/>
      <c r="AG444" s="10"/>
      <c r="AH444" s="10"/>
      <c r="AQ444"/>
      <c r="AR444"/>
      <c r="AS444"/>
      <c r="AT444"/>
      <c r="AU444"/>
    </row>
    <row r="445" spans="1:47">
      <c r="A445"/>
      <c r="B445"/>
      <c r="C445"/>
      <c r="D445"/>
      <c r="E445"/>
      <c r="F445"/>
      <c r="G445"/>
      <c r="H445" s="65"/>
      <c r="I445" s="65"/>
      <c r="J445" s="65"/>
      <c r="K445" s="65"/>
      <c r="L445" s="65"/>
      <c r="Y445" s="10"/>
      <c r="Z445" s="10"/>
      <c r="AA445" s="10"/>
      <c r="AB445" s="10"/>
      <c r="AC445" s="10"/>
      <c r="AD445" s="10"/>
      <c r="AG445" s="10"/>
      <c r="AH445" s="10"/>
      <c r="AQ445"/>
      <c r="AR445"/>
      <c r="AS445"/>
      <c r="AT445"/>
      <c r="AU445"/>
    </row>
    <row r="446" spans="1:47">
      <c r="A446"/>
      <c r="B446"/>
      <c r="C446"/>
      <c r="D446"/>
      <c r="E446"/>
      <c r="F446"/>
      <c r="G446"/>
      <c r="H446" s="65"/>
      <c r="I446" s="65"/>
      <c r="J446" s="65"/>
      <c r="K446" s="65"/>
      <c r="L446" s="65"/>
      <c r="Y446" s="10"/>
      <c r="Z446" s="10"/>
      <c r="AA446" s="10"/>
      <c r="AB446" s="10"/>
      <c r="AC446" s="10"/>
      <c r="AD446" s="10"/>
      <c r="AG446" s="10"/>
      <c r="AH446" s="10"/>
      <c r="AQ446"/>
      <c r="AR446"/>
      <c r="AS446"/>
      <c r="AT446"/>
      <c r="AU446"/>
    </row>
    <row r="447" spans="1:47">
      <c r="A447"/>
      <c r="B447"/>
      <c r="C447"/>
      <c r="D447"/>
      <c r="E447"/>
      <c r="F447"/>
      <c r="G447"/>
      <c r="H447" s="65"/>
      <c r="I447" s="65"/>
      <c r="J447" s="65"/>
      <c r="K447" s="65"/>
      <c r="L447" s="65"/>
      <c r="Y447" s="10"/>
      <c r="Z447" s="10"/>
      <c r="AA447" s="10"/>
      <c r="AB447" s="10"/>
      <c r="AC447" s="10"/>
      <c r="AD447" s="10"/>
      <c r="AG447" s="10"/>
      <c r="AH447" s="10"/>
      <c r="AQ447"/>
      <c r="AR447"/>
      <c r="AS447"/>
      <c r="AT447"/>
      <c r="AU447"/>
    </row>
    <row r="448" spans="1:47">
      <c r="A448"/>
      <c r="B448"/>
      <c r="C448"/>
      <c r="D448"/>
      <c r="E448"/>
      <c r="F448"/>
      <c r="G448"/>
      <c r="H448" s="65"/>
      <c r="I448" s="65"/>
      <c r="J448" s="65"/>
      <c r="K448" s="65"/>
      <c r="L448" s="65"/>
      <c r="Y448" s="10"/>
      <c r="Z448" s="10"/>
      <c r="AA448" s="10"/>
      <c r="AB448" s="10"/>
      <c r="AC448" s="10"/>
      <c r="AD448" s="10"/>
      <c r="AG448" s="10"/>
      <c r="AH448" s="10"/>
      <c r="AQ448"/>
      <c r="AR448"/>
      <c r="AS448"/>
      <c r="AT448"/>
      <c r="AU448"/>
    </row>
    <row r="449" spans="1:47">
      <c r="A449"/>
      <c r="B449"/>
      <c r="C449"/>
      <c r="D449"/>
      <c r="E449"/>
      <c r="F449"/>
      <c r="G449"/>
      <c r="H449" s="65"/>
      <c r="I449" s="65"/>
      <c r="J449" s="65"/>
      <c r="K449" s="65"/>
      <c r="L449" s="65"/>
      <c r="Y449" s="10"/>
      <c r="Z449" s="10"/>
      <c r="AA449" s="10"/>
      <c r="AB449" s="10"/>
      <c r="AC449" s="10"/>
      <c r="AD449" s="10"/>
      <c r="AG449" s="10"/>
      <c r="AH449" s="10"/>
      <c r="AQ449"/>
      <c r="AR449"/>
      <c r="AS449"/>
      <c r="AT449"/>
      <c r="AU449"/>
    </row>
    <row r="450" spans="1:47">
      <c r="A450"/>
      <c r="B450"/>
      <c r="C450"/>
      <c r="D450"/>
      <c r="E450"/>
      <c r="F450"/>
      <c r="G450"/>
      <c r="H450" s="65"/>
      <c r="I450" s="65"/>
      <c r="J450" s="65"/>
      <c r="K450" s="65"/>
      <c r="L450" s="65"/>
      <c r="Y450" s="10"/>
      <c r="Z450" s="10"/>
      <c r="AA450" s="10"/>
      <c r="AB450" s="10"/>
      <c r="AC450" s="10"/>
      <c r="AD450" s="10"/>
      <c r="AG450" s="10"/>
      <c r="AH450" s="10"/>
      <c r="AQ450"/>
      <c r="AR450"/>
      <c r="AS450"/>
      <c r="AT450"/>
      <c r="AU450"/>
    </row>
    <row r="451" spans="1:47">
      <c r="A451"/>
      <c r="B451"/>
      <c r="C451"/>
      <c r="D451"/>
      <c r="E451"/>
      <c r="F451"/>
      <c r="G451"/>
      <c r="H451" s="65"/>
      <c r="I451" s="65"/>
      <c r="J451" s="65"/>
      <c r="K451" s="65"/>
      <c r="L451" s="65"/>
      <c r="Y451" s="10"/>
      <c r="Z451" s="10"/>
      <c r="AA451" s="10"/>
      <c r="AB451" s="10"/>
      <c r="AC451" s="10"/>
      <c r="AD451" s="10"/>
      <c r="AG451" s="10"/>
      <c r="AH451" s="10"/>
      <c r="AQ451"/>
      <c r="AR451"/>
      <c r="AS451"/>
      <c r="AT451"/>
      <c r="AU451"/>
    </row>
    <row r="452" spans="1:47">
      <c r="A452"/>
      <c r="B452"/>
      <c r="C452"/>
      <c r="D452"/>
      <c r="E452"/>
      <c r="F452"/>
      <c r="G452"/>
      <c r="H452" s="65"/>
      <c r="I452" s="65"/>
      <c r="J452" s="65"/>
      <c r="K452" s="65"/>
      <c r="L452" s="65"/>
      <c r="Y452" s="10"/>
      <c r="Z452" s="10"/>
      <c r="AA452" s="10"/>
      <c r="AB452" s="10"/>
      <c r="AC452" s="10"/>
      <c r="AD452" s="10"/>
      <c r="AG452" s="10"/>
      <c r="AH452" s="10"/>
      <c r="AQ452"/>
      <c r="AR452"/>
      <c r="AS452"/>
      <c r="AT452"/>
      <c r="AU452"/>
    </row>
    <row r="453" spans="1:47">
      <c r="A453"/>
      <c r="B453"/>
      <c r="C453"/>
      <c r="D453"/>
      <c r="E453"/>
      <c r="F453"/>
      <c r="G453"/>
      <c r="H453" s="65"/>
      <c r="I453" s="65"/>
      <c r="J453" s="65"/>
      <c r="K453" s="65"/>
      <c r="L453" s="65"/>
      <c r="Y453" s="10"/>
      <c r="Z453" s="10"/>
      <c r="AA453" s="10"/>
      <c r="AB453" s="10"/>
      <c r="AC453" s="10"/>
      <c r="AD453" s="10"/>
      <c r="AG453" s="10"/>
      <c r="AH453" s="10"/>
      <c r="AQ453"/>
      <c r="AR453"/>
      <c r="AS453"/>
      <c r="AT453"/>
      <c r="AU453"/>
    </row>
    <row r="454" spans="1:47">
      <c r="A454"/>
      <c r="B454"/>
      <c r="C454"/>
      <c r="D454"/>
      <c r="E454"/>
      <c r="F454"/>
      <c r="G454"/>
      <c r="H454" s="65"/>
      <c r="I454" s="65"/>
      <c r="J454" s="65"/>
      <c r="K454" s="65"/>
      <c r="L454" s="65"/>
      <c r="Y454" s="10"/>
      <c r="Z454" s="10"/>
      <c r="AA454" s="10"/>
      <c r="AB454" s="10"/>
      <c r="AC454" s="10"/>
      <c r="AD454" s="10"/>
      <c r="AG454" s="10"/>
      <c r="AH454" s="10"/>
      <c r="AQ454"/>
      <c r="AR454"/>
      <c r="AS454"/>
      <c r="AT454"/>
      <c r="AU454"/>
    </row>
    <row r="455" spans="1:47">
      <c r="A455"/>
      <c r="B455"/>
      <c r="C455"/>
      <c r="D455"/>
      <c r="E455"/>
      <c r="F455"/>
      <c r="G455"/>
      <c r="H455" s="65"/>
      <c r="I455" s="65"/>
      <c r="J455" s="65"/>
      <c r="K455" s="65"/>
      <c r="L455" s="65"/>
      <c r="Y455" s="10"/>
      <c r="Z455" s="10"/>
      <c r="AA455" s="10"/>
      <c r="AB455" s="10"/>
      <c r="AC455" s="10"/>
      <c r="AD455" s="10"/>
      <c r="AG455" s="10"/>
      <c r="AH455" s="10"/>
      <c r="AQ455"/>
      <c r="AR455"/>
      <c r="AS455"/>
      <c r="AT455"/>
      <c r="AU455"/>
    </row>
    <row r="456" spans="1:47">
      <c r="A456"/>
      <c r="B456"/>
      <c r="C456"/>
      <c r="D456"/>
      <c r="E456"/>
      <c r="F456"/>
      <c r="G456"/>
      <c r="H456" s="65"/>
      <c r="I456" s="65"/>
      <c r="J456" s="65"/>
      <c r="K456" s="65"/>
      <c r="L456" s="65"/>
      <c r="Y456" s="10"/>
      <c r="Z456" s="10"/>
      <c r="AA456" s="10"/>
      <c r="AB456" s="10"/>
      <c r="AC456" s="10"/>
      <c r="AD456" s="10"/>
      <c r="AG456" s="10"/>
      <c r="AH456" s="10"/>
      <c r="AQ456"/>
      <c r="AR456"/>
      <c r="AS456"/>
      <c r="AT456"/>
      <c r="AU456"/>
    </row>
    <row r="457" spans="1:47">
      <c r="A457"/>
      <c r="B457"/>
      <c r="C457"/>
      <c r="D457"/>
      <c r="E457"/>
      <c r="F457"/>
      <c r="G457"/>
      <c r="H457" s="65"/>
      <c r="I457" s="65"/>
      <c r="J457" s="65"/>
      <c r="K457" s="65"/>
      <c r="L457" s="65"/>
      <c r="Y457" s="10"/>
      <c r="Z457" s="10"/>
      <c r="AA457" s="10"/>
      <c r="AB457" s="10"/>
      <c r="AC457" s="10"/>
      <c r="AD457" s="10"/>
      <c r="AG457" s="10"/>
      <c r="AH457" s="10"/>
      <c r="AQ457"/>
      <c r="AR457"/>
      <c r="AS457"/>
      <c r="AT457"/>
      <c r="AU457"/>
    </row>
    <row r="458" spans="1:47">
      <c r="A458"/>
      <c r="B458"/>
      <c r="C458"/>
      <c r="D458"/>
      <c r="E458"/>
      <c r="F458"/>
      <c r="G458"/>
      <c r="H458" s="65"/>
      <c r="I458" s="65"/>
      <c r="J458" s="65"/>
      <c r="K458" s="65"/>
      <c r="L458" s="65"/>
      <c r="Y458" s="10"/>
      <c r="Z458" s="10"/>
      <c r="AA458" s="10"/>
      <c r="AB458" s="10"/>
      <c r="AC458" s="10"/>
      <c r="AD458" s="10"/>
      <c r="AG458" s="10"/>
      <c r="AH458" s="10"/>
      <c r="AQ458"/>
      <c r="AR458"/>
      <c r="AS458"/>
      <c r="AT458"/>
      <c r="AU458"/>
    </row>
    <row r="459" spans="1:47">
      <c r="A459"/>
      <c r="B459"/>
      <c r="C459"/>
      <c r="D459"/>
      <c r="E459"/>
      <c r="F459"/>
      <c r="G459"/>
      <c r="H459" s="65"/>
      <c r="I459" s="65"/>
      <c r="J459" s="65"/>
      <c r="K459" s="65"/>
      <c r="L459" s="65"/>
      <c r="Y459" s="10"/>
      <c r="Z459" s="10"/>
      <c r="AA459" s="10"/>
      <c r="AB459" s="10"/>
      <c r="AC459" s="10"/>
      <c r="AD459" s="10"/>
      <c r="AG459" s="10"/>
      <c r="AH459" s="10"/>
      <c r="AQ459"/>
      <c r="AR459"/>
      <c r="AS459"/>
      <c r="AT459"/>
      <c r="AU459"/>
    </row>
    <row r="460" spans="1:47">
      <c r="A460"/>
      <c r="B460"/>
      <c r="C460"/>
      <c r="D460"/>
      <c r="E460"/>
      <c r="F460"/>
      <c r="G460"/>
      <c r="H460" s="65"/>
      <c r="I460" s="65"/>
      <c r="J460" s="65"/>
      <c r="K460" s="65"/>
      <c r="L460" s="65"/>
      <c r="Y460" s="10"/>
      <c r="Z460" s="10"/>
      <c r="AA460" s="10"/>
      <c r="AB460" s="10"/>
      <c r="AC460" s="10"/>
      <c r="AD460" s="10"/>
      <c r="AG460" s="10"/>
      <c r="AH460" s="10"/>
      <c r="AQ460"/>
      <c r="AR460"/>
      <c r="AS460"/>
      <c r="AT460"/>
      <c r="AU460"/>
    </row>
    <row r="461" spans="1:47">
      <c r="A461"/>
      <c r="B461"/>
      <c r="C461"/>
      <c r="D461"/>
      <c r="E461"/>
      <c r="F461"/>
      <c r="G461"/>
      <c r="H461" s="65"/>
      <c r="I461" s="65"/>
      <c r="J461" s="65"/>
      <c r="K461" s="65"/>
      <c r="L461" s="65"/>
      <c r="Y461" s="10"/>
      <c r="Z461" s="10"/>
      <c r="AA461" s="10"/>
      <c r="AB461" s="10"/>
      <c r="AC461" s="10"/>
      <c r="AD461" s="10"/>
      <c r="AG461" s="10"/>
      <c r="AH461" s="10"/>
      <c r="AQ461"/>
      <c r="AR461"/>
      <c r="AS461"/>
      <c r="AT461"/>
      <c r="AU461"/>
    </row>
    <row r="462" spans="1:47">
      <c r="A462"/>
      <c r="B462"/>
      <c r="C462"/>
      <c r="D462"/>
      <c r="E462"/>
      <c r="F462"/>
      <c r="G462"/>
      <c r="H462" s="65"/>
      <c r="I462" s="65"/>
      <c r="J462" s="65"/>
      <c r="K462" s="65"/>
      <c r="L462" s="65"/>
      <c r="Y462" s="10"/>
      <c r="Z462" s="10"/>
      <c r="AA462" s="10"/>
      <c r="AB462" s="10"/>
      <c r="AC462" s="10"/>
      <c r="AD462" s="10"/>
      <c r="AG462" s="10"/>
      <c r="AH462" s="10"/>
      <c r="AQ462"/>
      <c r="AR462"/>
      <c r="AS462"/>
      <c r="AT462"/>
      <c r="AU462"/>
    </row>
    <row r="463" spans="1:47">
      <c r="A463"/>
      <c r="B463"/>
      <c r="C463"/>
      <c r="D463"/>
      <c r="E463"/>
      <c r="F463"/>
      <c r="G463"/>
      <c r="H463" s="65"/>
      <c r="I463" s="65"/>
      <c r="J463" s="65"/>
      <c r="K463" s="65"/>
      <c r="L463" s="65"/>
      <c r="Y463" s="10"/>
      <c r="Z463" s="10"/>
      <c r="AA463" s="10"/>
      <c r="AB463" s="10"/>
      <c r="AC463" s="10"/>
      <c r="AD463" s="10"/>
      <c r="AG463" s="10"/>
      <c r="AH463" s="10"/>
      <c r="AQ463"/>
      <c r="AR463"/>
      <c r="AS463"/>
      <c r="AT463"/>
      <c r="AU463"/>
    </row>
    <row r="464" spans="1:47">
      <c r="A464"/>
      <c r="B464"/>
      <c r="C464"/>
      <c r="D464"/>
      <c r="E464"/>
      <c r="F464"/>
      <c r="G464"/>
      <c r="H464" s="65"/>
      <c r="I464" s="65"/>
      <c r="J464" s="65"/>
      <c r="K464" s="65"/>
      <c r="L464" s="65"/>
      <c r="Y464" s="10"/>
      <c r="Z464" s="10"/>
      <c r="AA464" s="10"/>
      <c r="AB464" s="10"/>
      <c r="AC464" s="10"/>
      <c r="AD464" s="10"/>
      <c r="AG464" s="10"/>
      <c r="AH464" s="10"/>
      <c r="AQ464"/>
      <c r="AR464"/>
      <c r="AS464"/>
      <c r="AT464"/>
      <c r="AU464"/>
    </row>
    <row r="465" spans="1:47">
      <c r="A465"/>
      <c r="B465"/>
      <c r="C465"/>
      <c r="D465"/>
      <c r="E465"/>
      <c r="F465"/>
      <c r="G465"/>
      <c r="H465" s="65"/>
      <c r="I465" s="65"/>
      <c r="J465" s="65"/>
      <c r="K465" s="65"/>
      <c r="L465" s="65"/>
      <c r="Y465" s="10"/>
      <c r="Z465" s="10"/>
      <c r="AA465" s="10"/>
      <c r="AB465" s="10"/>
      <c r="AC465" s="10"/>
      <c r="AD465" s="10"/>
      <c r="AG465" s="10"/>
      <c r="AH465" s="10"/>
      <c r="AQ465"/>
      <c r="AR465"/>
      <c r="AS465"/>
      <c r="AT465"/>
      <c r="AU465"/>
    </row>
    <row r="466" spans="1:47">
      <c r="A466"/>
      <c r="B466"/>
      <c r="C466"/>
      <c r="D466"/>
      <c r="E466"/>
      <c r="F466"/>
      <c r="G466"/>
      <c r="H466" s="65"/>
      <c r="I466" s="65"/>
      <c r="J466" s="65"/>
      <c r="K466" s="65"/>
      <c r="L466" s="65"/>
      <c r="Y466" s="10"/>
      <c r="Z466" s="10"/>
      <c r="AA466" s="10"/>
      <c r="AB466" s="10"/>
      <c r="AC466" s="10"/>
      <c r="AD466" s="10"/>
      <c r="AG466" s="10"/>
      <c r="AH466" s="10"/>
      <c r="AQ466"/>
      <c r="AR466"/>
      <c r="AS466"/>
      <c r="AT466"/>
      <c r="AU466"/>
    </row>
    <row r="467" spans="1:47">
      <c r="A467"/>
      <c r="B467"/>
      <c r="C467"/>
      <c r="D467"/>
      <c r="E467"/>
      <c r="F467"/>
      <c r="G467"/>
      <c r="H467" s="65"/>
      <c r="I467" s="65"/>
      <c r="J467" s="65"/>
      <c r="K467" s="65"/>
      <c r="L467" s="65"/>
      <c r="Y467" s="10"/>
      <c r="Z467" s="10"/>
      <c r="AA467" s="10"/>
      <c r="AB467" s="10"/>
      <c r="AC467" s="10"/>
      <c r="AD467" s="10"/>
      <c r="AG467" s="10"/>
      <c r="AH467" s="10"/>
      <c r="AQ467"/>
      <c r="AR467"/>
      <c r="AS467"/>
      <c r="AT467"/>
      <c r="AU467"/>
    </row>
    <row r="468" spans="1:47">
      <c r="A468"/>
      <c r="B468"/>
      <c r="C468"/>
      <c r="D468"/>
      <c r="E468"/>
      <c r="F468"/>
      <c r="G468"/>
      <c r="H468" s="65"/>
      <c r="I468" s="65"/>
      <c r="J468" s="65"/>
      <c r="K468" s="65"/>
      <c r="L468" s="65"/>
      <c r="Y468" s="10"/>
      <c r="Z468" s="10"/>
      <c r="AA468" s="10"/>
      <c r="AB468" s="10"/>
      <c r="AC468" s="10"/>
      <c r="AD468" s="10"/>
      <c r="AG468" s="10"/>
      <c r="AH468" s="10"/>
      <c r="AQ468"/>
      <c r="AR468"/>
      <c r="AS468"/>
      <c r="AT468"/>
      <c r="AU468"/>
    </row>
    <row r="469" spans="1:47">
      <c r="A469"/>
      <c r="B469"/>
      <c r="C469"/>
      <c r="D469"/>
      <c r="E469"/>
      <c r="F469"/>
      <c r="G469"/>
      <c r="H469" s="65"/>
      <c r="I469" s="65"/>
      <c r="J469" s="65"/>
      <c r="K469" s="65"/>
      <c r="L469" s="65"/>
      <c r="Y469" s="10"/>
      <c r="Z469" s="10"/>
      <c r="AA469" s="10"/>
      <c r="AB469" s="10"/>
      <c r="AC469" s="10"/>
      <c r="AD469" s="10"/>
      <c r="AG469" s="10"/>
      <c r="AH469" s="10"/>
      <c r="AQ469"/>
      <c r="AR469"/>
      <c r="AS469"/>
      <c r="AT469"/>
      <c r="AU469"/>
    </row>
    <row r="470" spans="1:47">
      <c r="A470"/>
      <c r="B470"/>
      <c r="C470"/>
      <c r="D470"/>
      <c r="E470"/>
      <c r="F470"/>
      <c r="G470"/>
      <c r="H470" s="65"/>
      <c r="I470" s="65"/>
      <c r="J470" s="65"/>
      <c r="K470" s="65"/>
      <c r="L470" s="65"/>
      <c r="Y470" s="10"/>
      <c r="Z470" s="10"/>
      <c r="AA470" s="10"/>
      <c r="AB470" s="10"/>
      <c r="AC470" s="10"/>
      <c r="AD470" s="10"/>
      <c r="AG470" s="10"/>
      <c r="AH470" s="10"/>
      <c r="AQ470"/>
      <c r="AR470"/>
      <c r="AS470"/>
      <c r="AT470"/>
      <c r="AU470"/>
    </row>
    <row r="471" spans="1:47">
      <c r="A471"/>
      <c r="B471"/>
      <c r="C471"/>
      <c r="D471"/>
      <c r="E471"/>
      <c r="F471"/>
      <c r="G471"/>
      <c r="H471" s="65"/>
      <c r="I471" s="65"/>
      <c r="J471" s="65"/>
      <c r="K471" s="65"/>
      <c r="L471" s="65"/>
      <c r="Y471" s="10"/>
      <c r="Z471" s="10"/>
      <c r="AA471" s="10"/>
      <c r="AB471" s="10"/>
      <c r="AC471" s="10"/>
      <c r="AD471" s="10"/>
      <c r="AG471" s="10"/>
      <c r="AH471" s="10"/>
      <c r="AQ471"/>
      <c r="AR471"/>
      <c r="AS471"/>
      <c r="AT471"/>
      <c r="AU471"/>
    </row>
    <row r="472" spans="1:47">
      <c r="A472"/>
      <c r="B472"/>
      <c r="C472"/>
      <c r="D472"/>
      <c r="E472"/>
      <c r="F472"/>
      <c r="G472"/>
      <c r="H472" s="65"/>
      <c r="I472" s="65"/>
      <c r="J472" s="65"/>
      <c r="K472" s="65"/>
      <c r="L472" s="65"/>
      <c r="Y472" s="10"/>
      <c r="Z472" s="10"/>
      <c r="AA472" s="10"/>
      <c r="AB472" s="10"/>
      <c r="AC472" s="10"/>
      <c r="AD472" s="10"/>
      <c r="AG472" s="10"/>
      <c r="AH472" s="10"/>
      <c r="AQ472"/>
      <c r="AR472"/>
      <c r="AS472"/>
      <c r="AT472"/>
      <c r="AU472"/>
    </row>
    <row r="473" spans="1:47">
      <c r="A473"/>
      <c r="B473"/>
      <c r="C473"/>
      <c r="D473"/>
      <c r="E473"/>
      <c r="F473"/>
      <c r="G473"/>
      <c r="H473" s="65"/>
      <c r="I473" s="65"/>
      <c r="J473" s="65"/>
      <c r="K473" s="65"/>
      <c r="L473" s="65"/>
      <c r="Y473" s="10"/>
      <c r="Z473" s="10"/>
      <c r="AA473" s="10"/>
      <c r="AB473" s="10"/>
      <c r="AC473" s="10"/>
      <c r="AD473" s="10"/>
      <c r="AG473" s="10"/>
      <c r="AH473" s="10"/>
      <c r="AQ473"/>
      <c r="AR473"/>
      <c r="AS473"/>
      <c r="AT473"/>
      <c r="AU473"/>
    </row>
    <row r="474" spans="1:47">
      <c r="A474"/>
      <c r="B474"/>
      <c r="C474"/>
      <c r="D474"/>
      <c r="E474"/>
      <c r="F474"/>
      <c r="G474"/>
      <c r="H474" s="65"/>
      <c r="I474" s="65"/>
      <c r="J474" s="65"/>
      <c r="K474" s="65"/>
      <c r="L474" s="65"/>
      <c r="Y474" s="10"/>
      <c r="Z474" s="10"/>
      <c r="AA474" s="10"/>
      <c r="AB474" s="10"/>
      <c r="AC474" s="10"/>
      <c r="AD474" s="10"/>
      <c r="AG474" s="10"/>
      <c r="AH474" s="10"/>
      <c r="AQ474"/>
      <c r="AR474"/>
      <c r="AS474"/>
      <c r="AT474"/>
      <c r="AU474"/>
    </row>
    <row r="475" spans="1:47">
      <c r="A475"/>
      <c r="B475"/>
      <c r="C475"/>
      <c r="D475"/>
      <c r="E475"/>
      <c r="F475"/>
      <c r="G475"/>
      <c r="H475" s="65"/>
      <c r="I475" s="65"/>
      <c r="J475" s="65"/>
      <c r="K475" s="65"/>
      <c r="L475" s="65"/>
      <c r="Y475" s="10"/>
      <c r="Z475" s="10"/>
      <c r="AA475" s="10"/>
      <c r="AB475" s="10"/>
      <c r="AC475" s="10"/>
      <c r="AD475" s="10"/>
      <c r="AG475" s="10"/>
      <c r="AH475" s="10"/>
      <c r="AQ475"/>
      <c r="AR475"/>
      <c r="AS475"/>
      <c r="AT475"/>
      <c r="AU475"/>
    </row>
    <row r="476" spans="1:47">
      <c r="A476"/>
      <c r="B476"/>
      <c r="C476"/>
      <c r="D476"/>
      <c r="E476"/>
      <c r="F476"/>
      <c r="G476"/>
      <c r="H476" s="65"/>
      <c r="I476" s="65"/>
      <c r="J476" s="65"/>
      <c r="K476" s="65"/>
      <c r="L476" s="65"/>
      <c r="Y476" s="10"/>
      <c r="Z476" s="10"/>
      <c r="AA476" s="10"/>
      <c r="AB476" s="10"/>
      <c r="AC476" s="10"/>
      <c r="AD476" s="10"/>
      <c r="AG476" s="10"/>
      <c r="AH476" s="10"/>
      <c r="AQ476"/>
      <c r="AR476"/>
      <c r="AS476"/>
      <c r="AT476"/>
      <c r="AU476"/>
    </row>
    <row r="477" spans="1:47">
      <c r="A477"/>
      <c r="B477"/>
      <c r="C477"/>
      <c r="D477"/>
      <c r="E477"/>
      <c r="F477"/>
      <c r="G477"/>
      <c r="H477" s="65"/>
      <c r="I477" s="65"/>
      <c r="J477" s="65"/>
      <c r="K477" s="65"/>
      <c r="L477" s="65"/>
      <c r="Y477" s="10"/>
      <c r="Z477" s="10"/>
      <c r="AA477" s="10"/>
      <c r="AB477" s="10"/>
      <c r="AC477" s="10"/>
      <c r="AD477" s="10"/>
      <c r="AG477" s="10"/>
      <c r="AH477" s="10"/>
      <c r="AQ477"/>
      <c r="AR477"/>
      <c r="AS477"/>
      <c r="AT477"/>
      <c r="AU477"/>
    </row>
    <row r="478" spans="1:47">
      <c r="A478"/>
      <c r="B478"/>
      <c r="C478"/>
      <c r="D478"/>
      <c r="E478"/>
      <c r="F478"/>
      <c r="G478"/>
      <c r="H478" s="65"/>
      <c r="I478" s="65"/>
      <c r="J478" s="65"/>
      <c r="K478" s="65"/>
      <c r="L478" s="65"/>
      <c r="Y478" s="10"/>
      <c r="Z478" s="10"/>
      <c r="AA478" s="10"/>
      <c r="AB478" s="10"/>
      <c r="AC478" s="10"/>
      <c r="AD478" s="10"/>
      <c r="AG478" s="10"/>
      <c r="AH478" s="10"/>
      <c r="AQ478"/>
      <c r="AR478"/>
      <c r="AS478"/>
      <c r="AT478"/>
      <c r="AU478"/>
    </row>
    <row r="479" spans="1:47">
      <c r="A479"/>
      <c r="B479"/>
      <c r="C479"/>
      <c r="D479"/>
      <c r="E479"/>
      <c r="F479"/>
      <c r="G479"/>
      <c r="H479" s="65"/>
      <c r="I479" s="65"/>
      <c r="J479" s="65"/>
      <c r="K479" s="65"/>
      <c r="L479" s="65"/>
      <c r="Y479" s="10"/>
      <c r="Z479" s="10"/>
      <c r="AA479" s="10"/>
      <c r="AB479" s="10"/>
      <c r="AC479" s="10"/>
      <c r="AD479" s="10"/>
      <c r="AG479" s="10"/>
      <c r="AH479" s="10"/>
      <c r="AQ479"/>
      <c r="AR479"/>
      <c r="AS479"/>
      <c r="AT479"/>
      <c r="AU479"/>
    </row>
  </sheetData>
  <mergeCells count="26">
    <mergeCell ref="G1:G2"/>
    <mergeCell ref="B1:B2"/>
    <mergeCell ref="C1:C2"/>
    <mergeCell ref="D1:D2"/>
    <mergeCell ref="E1:E2"/>
    <mergeCell ref="F1:F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AH1:AH2"/>
    <mergeCell ref="AI1:AI2"/>
    <mergeCell ref="AB1:AB2"/>
    <mergeCell ref="AC1:AC2"/>
    <mergeCell ref="AD1:AD2"/>
    <mergeCell ref="AE1:AE2"/>
    <mergeCell ref="AF1:AF2"/>
    <mergeCell ref="AG1:AG2"/>
  </mergeCells>
  <conditionalFormatting sqref="B1:R2 B362:R1048576 B21:L361 N21:R361 Y21:AI1048576 Y1:AI2">
    <cfRule type="cellIs" dxfId="7" priority="6" operator="equal">
      <formula>0</formula>
    </cfRule>
  </conditionalFormatting>
  <conditionalFormatting sqref="M5:M361 Y3:AI20 C3:R4 N5:R20 C5:L20">
    <cfRule type="cellIs" dxfId="6" priority="5" operator="equal">
      <formula>0</formula>
    </cfRule>
  </conditionalFormatting>
  <conditionalFormatting sqref="M5:M361 Y3:AI20 B3:R4 N5:R20 B5:L20">
    <cfRule type="cellIs" dxfId="5" priority="4" operator="equal">
      <formula>0</formula>
    </cfRule>
  </conditionalFormatting>
  <conditionalFormatting sqref="S1:X2 S362:X1048576 T21:X361">
    <cfRule type="cellIs" dxfId="4" priority="3" operator="equal">
      <formula>0</formula>
    </cfRule>
  </conditionalFormatting>
  <conditionalFormatting sqref="S3:X4 S5:S361 T5:X20">
    <cfRule type="cellIs" dxfId="3" priority="2" operator="equal">
      <formula>0</formula>
    </cfRule>
  </conditionalFormatting>
  <conditionalFormatting sqref="S3:X4 S5:S361 T5:X20">
    <cfRule type="cellIs" dxfId="2" priority="1" operator="equal">
      <formula>0</formula>
    </cfRule>
  </conditionalFormatting>
  <dataValidations count="3">
    <dataValidation type="list" allowBlank="1" showInputMessage="1" showErrorMessage="1" sqref="D3:D1048576">
      <formula1>$AT$3:$AT$6</formula1>
    </dataValidation>
    <dataValidation type="list" allowBlank="1" showInputMessage="1" showErrorMessage="1" sqref="E3:E1048576">
      <formula1>$AU$3:$AU$8</formula1>
    </dataValidation>
    <dataValidation type="list" allowBlank="1" showInputMessage="1" showErrorMessage="1" sqref="F3:F1048576">
      <formula1>$AQ$3:$AQ$5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31"/>
  <sheetViews>
    <sheetView rightToLeft="1" workbookViewId="0">
      <selection activeCell="B31" sqref="B31"/>
    </sheetView>
  </sheetViews>
  <sheetFormatPr baseColWidth="10" defaultColWidth="9.140625" defaultRowHeight="15"/>
  <cols>
    <col min="1" max="1" width="13.28515625" style="10" bestFit="1" customWidth="1"/>
    <col min="2" max="2" width="9.140625" style="10"/>
    <col min="3" max="3" width="21.42578125" style="10" bestFit="1" customWidth="1"/>
    <col min="4" max="4" width="9.140625" style="10"/>
    <col min="5" max="5" width="10.140625" style="10" bestFit="1" customWidth="1"/>
    <col min="6" max="6" width="9.140625" style="10"/>
  </cols>
  <sheetData>
    <row r="1" spans="1:6">
      <c r="A1" s="160" t="s">
        <v>638</v>
      </c>
      <c r="B1" s="160" t="s">
        <v>639</v>
      </c>
      <c r="C1" s="160" t="s">
        <v>640</v>
      </c>
      <c r="D1" s="160" t="s">
        <v>277</v>
      </c>
      <c r="E1" s="160" t="s">
        <v>641</v>
      </c>
      <c r="F1" s="161" t="s">
        <v>604</v>
      </c>
    </row>
    <row r="2" spans="1:6">
      <c r="A2" s="10" t="s">
        <v>944</v>
      </c>
      <c r="B2" s="10">
        <v>207747</v>
      </c>
      <c r="C2" s="12">
        <v>35489</v>
      </c>
      <c r="E2" s="10" t="s">
        <v>751</v>
      </c>
    </row>
    <row r="3" spans="1:6">
      <c r="A3" s="10" t="s">
        <v>945</v>
      </c>
      <c r="B3" s="10">
        <v>208191</v>
      </c>
      <c r="C3" s="12" t="s">
        <v>946</v>
      </c>
      <c r="E3" s="10" t="s">
        <v>751</v>
      </c>
    </row>
    <row r="4" spans="1:6">
      <c r="A4" s="10" t="s">
        <v>947</v>
      </c>
      <c r="B4" s="10">
        <v>208194</v>
      </c>
      <c r="C4" s="12" t="s">
        <v>946</v>
      </c>
      <c r="E4" s="10" t="s">
        <v>752</v>
      </c>
    </row>
    <row r="5" spans="1:6">
      <c r="A5" s="10" t="s">
        <v>945</v>
      </c>
      <c r="B5" s="10">
        <v>208196</v>
      </c>
      <c r="C5" s="12" t="s">
        <v>946</v>
      </c>
      <c r="E5" s="10" t="s">
        <v>751</v>
      </c>
    </row>
    <row r="6" spans="1:6">
      <c r="A6" s="10" t="s">
        <v>948</v>
      </c>
      <c r="B6" s="10">
        <v>208895</v>
      </c>
      <c r="C6" s="10" t="s">
        <v>949</v>
      </c>
      <c r="E6" s="10" t="s">
        <v>751</v>
      </c>
    </row>
    <row r="7" spans="1:6">
      <c r="A7" s="10" t="s">
        <v>950</v>
      </c>
      <c r="B7" s="10">
        <v>211810</v>
      </c>
      <c r="C7" s="12">
        <v>38197</v>
      </c>
      <c r="E7" s="10" t="s">
        <v>951</v>
      </c>
    </row>
    <row r="8" spans="1:6">
      <c r="A8" s="10" t="s">
        <v>947</v>
      </c>
      <c r="B8" s="10">
        <v>211914</v>
      </c>
      <c r="C8" s="12">
        <v>38225</v>
      </c>
      <c r="E8" s="10" t="s">
        <v>751</v>
      </c>
    </row>
    <row r="9" spans="1:6">
      <c r="A9" s="10" t="s">
        <v>947</v>
      </c>
      <c r="B9" s="10">
        <v>212610</v>
      </c>
      <c r="C9" s="12">
        <v>38639</v>
      </c>
      <c r="E9" s="10" t="s">
        <v>751</v>
      </c>
    </row>
    <row r="10" spans="1:6">
      <c r="A10" s="10" t="s">
        <v>947</v>
      </c>
      <c r="B10" s="10">
        <v>211915</v>
      </c>
      <c r="C10" s="12">
        <v>38225</v>
      </c>
      <c r="E10" s="10" t="s">
        <v>751</v>
      </c>
    </row>
    <row r="11" spans="1:6">
      <c r="A11" s="10" t="s">
        <v>952</v>
      </c>
      <c r="B11" s="10">
        <v>212910</v>
      </c>
      <c r="C11" s="12">
        <v>39084</v>
      </c>
      <c r="E11" s="10" t="s">
        <v>752</v>
      </c>
    </row>
    <row r="12" spans="1:6">
      <c r="A12" s="10" t="s">
        <v>749</v>
      </c>
      <c r="B12" s="10">
        <v>214547</v>
      </c>
      <c r="C12" s="12">
        <v>40210</v>
      </c>
      <c r="E12" s="10" t="s">
        <v>751</v>
      </c>
    </row>
    <row r="13" spans="1:6">
      <c r="A13" s="10" t="s">
        <v>947</v>
      </c>
      <c r="B13" s="10">
        <v>214969</v>
      </c>
      <c r="C13" s="12">
        <v>40639</v>
      </c>
      <c r="E13" s="10" t="s">
        <v>953</v>
      </c>
    </row>
    <row r="14" spans="1:6">
      <c r="A14" s="10" t="s">
        <v>947</v>
      </c>
      <c r="B14" s="10">
        <v>214970</v>
      </c>
      <c r="C14" s="12">
        <v>40639</v>
      </c>
      <c r="E14" s="10" t="s">
        <v>953</v>
      </c>
    </row>
    <row r="15" spans="1:6">
      <c r="A15" s="10" t="s">
        <v>945</v>
      </c>
      <c r="B15" s="10">
        <v>214977</v>
      </c>
      <c r="C15" s="12">
        <v>40653</v>
      </c>
      <c r="E15" s="10" t="s">
        <v>953</v>
      </c>
    </row>
    <row r="16" spans="1:6">
      <c r="A16" s="10" t="s">
        <v>945</v>
      </c>
      <c r="B16" s="10">
        <v>214978</v>
      </c>
      <c r="C16" s="12">
        <v>40653</v>
      </c>
      <c r="E16" s="10" t="s">
        <v>953</v>
      </c>
    </row>
    <row r="17" spans="1:5">
      <c r="A17" s="10" t="s">
        <v>954</v>
      </c>
      <c r="B17" s="10">
        <v>215429</v>
      </c>
      <c r="C17" s="12">
        <v>41172</v>
      </c>
      <c r="E17" s="10" t="s">
        <v>751</v>
      </c>
    </row>
    <row r="18" spans="1:5">
      <c r="A18" s="10" t="s">
        <v>947</v>
      </c>
      <c r="B18" s="10">
        <v>216473</v>
      </c>
      <c r="C18" s="12">
        <v>41600</v>
      </c>
      <c r="E18" s="10" t="s">
        <v>953</v>
      </c>
    </row>
    <row r="19" spans="1:5">
      <c r="A19" s="10" t="s">
        <v>947</v>
      </c>
      <c r="B19" s="10">
        <v>216474</v>
      </c>
      <c r="C19" s="12">
        <v>41600</v>
      </c>
      <c r="E19" s="10" t="s">
        <v>953</v>
      </c>
    </row>
    <row r="20" spans="1:5">
      <c r="A20" s="10" t="s">
        <v>955</v>
      </c>
      <c r="B20" s="10">
        <v>216608</v>
      </c>
      <c r="C20" s="12">
        <v>41638</v>
      </c>
      <c r="E20" s="10" t="s">
        <v>953</v>
      </c>
    </row>
    <row r="21" spans="1:5">
      <c r="A21" s="10" t="s">
        <v>945</v>
      </c>
      <c r="B21" s="10">
        <v>216608</v>
      </c>
      <c r="C21" s="12">
        <v>41638</v>
      </c>
      <c r="E21" s="10" t="s">
        <v>953</v>
      </c>
    </row>
    <row r="22" spans="1:5">
      <c r="A22" s="10" t="s">
        <v>945</v>
      </c>
      <c r="B22" s="10">
        <v>216609</v>
      </c>
      <c r="C22" s="12">
        <v>41638</v>
      </c>
      <c r="E22" s="10" t="s">
        <v>953</v>
      </c>
    </row>
    <row r="23" spans="1:5">
      <c r="A23" s="10" t="s">
        <v>952</v>
      </c>
      <c r="B23" s="10">
        <v>207305</v>
      </c>
      <c r="C23" s="12">
        <v>35338</v>
      </c>
      <c r="E23" s="10" t="s">
        <v>750</v>
      </c>
    </row>
    <row r="24" spans="1:5">
      <c r="A24" s="10" t="s">
        <v>749</v>
      </c>
      <c r="B24" s="10">
        <v>208195</v>
      </c>
      <c r="C24" s="10" t="s">
        <v>946</v>
      </c>
      <c r="E24" s="10" t="s">
        <v>750</v>
      </c>
    </row>
    <row r="25" spans="1:5">
      <c r="A25" s="10" t="s">
        <v>947</v>
      </c>
      <c r="B25" s="10">
        <v>203678</v>
      </c>
      <c r="C25" s="12">
        <v>32882</v>
      </c>
      <c r="E25" s="10" t="s">
        <v>750</v>
      </c>
    </row>
    <row r="26" spans="1:5">
      <c r="A26" s="10" t="s">
        <v>947</v>
      </c>
      <c r="B26" s="10">
        <v>204026</v>
      </c>
      <c r="C26" s="12">
        <v>33446</v>
      </c>
      <c r="E26" s="10" t="s">
        <v>750</v>
      </c>
    </row>
    <row r="27" spans="1:5">
      <c r="A27" s="10" t="s">
        <v>947</v>
      </c>
      <c r="B27" s="10" t="s">
        <v>956</v>
      </c>
      <c r="C27" s="10" t="s">
        <v>946</v>
      </c>
      <c r="E27" s="10" t="s">
        <v>750</v>
      </c>
    </row>
    <row r="28" spans="1:5">
      <c r="A28" s="10" t="s">
        <v>947</v>
      </c>
      <c r="B28" s="10" t="s">
        <v>956</v>
      </c>
      <c r="C28" s="10" t="s">
        <v>946</v>
      </c>
      <c r="E28" s="10" t="s">
        <v>750</v>
      </c>
    </row>
    <row r="29" spans="1:5">
      <c r="A29" s="10" t="s">
        <v>947</v>
      </c>
      <c r="B29" s="10">
        <v>200851</v>
      </c>
      <c r="C29" s="12">
        <v>29693</v>
      </c>
      <c r="E29" s="10" t="s">
        <v>750</v>
      </c>
    </row>
    <row r="30" spans="1:5">
      <c r="A30" s="10" t="s">
        <v>947</v>
      </c>
      <c r="B30" s="10">
        <v>208192</v>
      </c>
      <c r="C30" s="10" t="s">
        <v>946</v>
      </c>
      <c r="E30" s="10" t="s">
        <v>750</v>
      </c>
    </row>
    <row r="31" spans="1:5">
      <c r="A31" s="10" t="s">
        <v>947</v>
      </c>
      <c r="C31" s="10" t="s">
        <v>946</v>
      </c>
      <c r="E31" s="10" t="s">
        <v>750</v>
      </c>
    </row>
  </sheetData>
  <conditionalFormatting sqref="D30:F30 A1:F29 A32:F1048576 A31 C31:F31 A30:B30">
    <cfRule type="cellIs" dxfId="1" priority="2" operator="equal">
      <formula>0</formula>
    </cfRule>
  </conditionalFormatting>
  <conditionalFormatting sqref="C3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3" t="s">
        <v>774</v>
      </c>
      <c r="B1" s="243"/>
    </row>
    <row r="2" spans="1:2">
      <c r="A2" s="10" t="s">
        <v>771</v>
      </c>
      <c r="B2" s="10"/>
    </row>
    <row r="3" spans="1:2">
      <c r="A3" s="10" t="s">
        <v>770</v>
      </c>
      <c r="B3" s="10"/>
    </row>
    <row r="4" spans="1:2">
      <c r="A4" s="10" t="s">
        <v>766</v>
      </c>
      <c r="B4" s="10"/>
    </row>
    <row r="5" spans="1:2">
      <c r="A5" s="10" t="s">
        <v>768</v>
      </c>
      <c r="B5" s="10"/>
    </row>
    <row r="6" spans="1:2">
      <c r="A6" s="10" t="s">
        <v>767</v>
      </c>
      <c r="B6" s="10"/>
    </row>
    <row r="7" spans="1:2">
      <c r="A7" s="10" t="s">
        <v>769</v>
      </c>
      <c r="B7" s="10"/>
    </row>
    <row r="8" spans="1:2">
      <c r="A8" s="10" t="s">
        <v>772</v>
      </c>
      <c r="B8" s="10"/>
    </row>
    <row r="9" spans="1:2">
      <c r="A9" s="10" t="s">
        <v>773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719"/>
  <sheetViews>
    <sheetView rightToLeft="1" topLeftCell="A28" workbookViewId="0">
      <selection activeCell="H8" sqref="H8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642</v>
      </c>
      <c r="B1" s="83" t="s">
        <v>709</v>
      </c>
      <c r="C1" s="83" t="s">
        <v>643</v>
      </c>
      <c r="D1" s="83" t="s">
        <v>644</v>
      </c>
      <c r="E1" s="83" t="s">
        <v>645</v>
      </c>
      <c r="F1" s="83" t="s">
        <v>646</v>
      </c>
      <c r="G1" s="86" t="s">
        <v>711</v>
      </c>
      <c r="H1" s="86" t="s">
        <v>712</v>
      </c>
      <c r="I1" s="86" t="s">
        <v>713</v>
      </c>
    </row>
    <row r="2" spans="1:9">
      <c r="A2" s="84" t="s">
        <v>647</v>
      </c>
      <c r="B2" s="85"/>
      <c r="C2" s="84" t="s">
        <v>648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647</v>
      </c>
      <c r="B3" s="85"/>
      <c r="C3" s="84" t="s">
        <v>649</v>
      </c>
      <c r="D3" s="84"/>
      <c r="E3" s="84"/>
      <c r="F3" s="84">
        <f t="shared" ref="F3:F80" si="1">D3-E3</f>
        <v>0</v>
      </c>
    </row>
    <row r="4" spans="1:9">
      <c r="A4" s="84" t="s">
        <v>647</v>
      </c>
      <c r="B4" s="85"/>
      <c r="C4" s="84" t="s">
        <v>650</v>
      </c>
      <c r="D4" s="84"/>
      <c r="E4" s="84"/>
      <c r="F4" s="84">
        <f t="shared" si="1"/>
        <v>0</v>
      </c>
    </row>
    <row r="5" spans="1:9">
      <c r="A5" s="84" t="s">
        <v>647</v>
      </c>
      <c r="B5" s="85"/>
      <c r="C5" s="84" t="s">
        <v>651</v>
      </c>
      <c r="D5" s="84"/>
      <c r="E5" s="84"/>
      <c r="F5" s="84">
        <f t="shared" si="1"/>
        <v>0</v>
      </c>
    </row>
    <row r="6" spans="1:9">
      <c r="A6" s="84" t="s">
        <v>647</v>
      </c>
      <c r="B6" s="85"/>
      <c r="C6" s="84" t="s">
        <v>652</v>
      </c>
      <c r="D6" s="84"/>
      <c r="E6" s="84"/>
      <c r="F6" s="84">
        <f t="shared" si="1"/>
        <v>0</v>
      </c>
    </row>
    <row r="7" spans="1:9">
      <c r="A7" s="84" t="s">
        <v>647</v>
      </c>
      <c r="B7" s="85"/>
      <c r="C7" s="84" t="s">
        <v>653</v>
      </c>
      <c r="D7" s="84"/>
      <c r="E7" s="84"/>
      <c r="F7" s="84">
        <f t="shared" si="1"/>
        <v>0</v>
      </c>
    </row>
    <row r="8" spans="1:9">
      <c r="A8" s="84" t="s">
        <v>647</v>
      </c>
      <c r="B8" s="85"/>
      <c r="C8" s="84" t="s">
        <v>654</v>
      </c>
      <c r="D8" s="84"/>
      <c r="E8" s="84"/>
      <c r="F8" s="84">
        <f t="shared" si="1"/>
        <v>0</v>
      </c>
    </row>
    <row r="9" spans="1:9">
      <c r="A9" s="10" t="s">
        <v>655</v>
      </c>
      <c r="B9" s="81">
        <v>1</v>
      </c>
      <c r="C9" s="10" t="s">
        <v>656</v>
      </c>
      <c r="D9" s="10"/>
      <c r="E9" s="10"/>
      <c r="F9" s="10">
        <f t="shared" si="1"/>
        <v>0</v>
      </c>
      <c r="G9">
        <f>SUM(D9:D22)</f>
        <v>45</v>
      </c>
      <c r="H9">
        <f t="shared" ref="H9:I9" si="2">SUM(E9:E22)</f>
        <v>26</v>
      </c>
      <c r="I9">
        <f t="shared" si="2"/>
        <v>19</v>
      </c>
    </row>
    <row r="10" spans="1:9">
      <c r="A10" s="10" t="s">
        <v>655</v>
      </c>
      <c r="B10" s="81">
        <v>1</v>
      </c>
      <c r="C10" s="10" t="s">
        <v>657</v>
      </c>
      <c r="D10" s="10"/>
      <c r="E10" s="10"/>
      <c r="F10" s="10">
        <f t="shared" si="1"/>
        <v>0</v>
      </c>
    </row>
    <row r="11" spans="1:9">
      <c r="A11" s="10" t="s">
        <v>655</v>
      </c>
      <c r="B11" s="81">
        <v>1</v>
      </c>
      <c r="C11" s="10" t="s">
        <v>658</v>
      </c>
      <c r="D11" s="10">
        <v>2</v>
      </c>
      <c r="E11" s="10"/>
      <c r="F11" s="10">
        <f t="shared" si="1"/>
        <v>2</v>
      </c>
    </row>
    <row r="12" spans="1:9">
      <c r="A12" s="10" t="s">
        <v>655</v>
      </c>
      <c r="B12" s="81">
        <v>1</v>
      </c>
      <c r="C12" s="10" t="s">
        <v>659</v>
      </c>
      <c r="D12" s="10"/>
      <c r="E12" s="10"/>
      <c r="F12" s="10">
        <f t="shared" si="1"/>
        <v>0</v>
      </c>
    </row>
    <row r="13" spans="1:9">
      <c r="A13" s="10" t="s">
        <v>655</v>
      </c>
      <c r="B13" s="81">
        <v>1</v>
      </c>
      <c r="C13" s="10" t="s">
        <v>660</v>
      </c>
      <c r="D13" s="10">
        <v>6</v>
      </c>
      <c r="E13" s="10">
        <v>3</v>
      </c>
      <c r="F13" s="10">
        <f t="shared" si="1"/>
        <v>3</v>
      </c>
    </row>
    <row r="14" spans="1:9">
      <c r="A14" s="10" t="s">
        <v>655</v>
      </c>
      <c r="B14" s="81">
        <v>1</v>
      </c>
      <c r="C14" s="10" t="s">
        <v>661</v>
      </c>
      <c r="D14" s="10">
        <v>1</v>
      </c>
      <c r="E14" s="10">
        <v>1</v>
      </c>
      <c r="F14" s="10">
        <f t="shared" si="1"/>
        <v>0</v>
      </c>
    </row>
    <row r="15" spans="1:9">
      <c r="A15" s="10" t="s">
        <v>655</v>
      </c>
      <c r="B15" s="81">
        <v>1</v>
      </c>
      <c r="C15" s="10" t="s">
        <v>662</v>
      </c>
      <c r="D15" s="10"/>
      <c r="E15" s="10"/>
      <c r="F15" s="10">
        <f t="shared" si="1"/>
        <v>0</v>
      </c>
    </row>
    <row r="16" spans="1:9">
      <c r="A16" s="10" t="s">
        <v>655</v>
      </c>
      <c r="B16" s="81">
        <v>1</v>
      </c>
      <c r="C16" s="10" t="s">
        <v>663</v>
      </c>
      <c r="D16" s="10"/>
      <c r="E16" s="10"/>
      <c r="F16" s="10">
        <f t="shared" si="1"/>
        <v>0</v>
      </c>
    </row>
    <row r="17" spans="1:9">
      <c r="A17" s="10" t="s">
        <v>655</v>
      </c>
      <c r="B17" s="81">
        <v>1</v>
      </c>
      <c r="C17" s="10" t="s">
        <v>664</v>
      </c>
      <c r="D17" s="10">
        <v>8</v>
      </c>
      <c r="E17" s="10">
        <v>4</v>
      </c>
      <c r="F17" s="10">
        <f t="shared" si="1"/>
        <v>4</v>
      </c>
    </row>
    <row r="18" spans="1:9">
      <c r="A18" s="10" t="s">
        <v>655</v>
      </c>
      <c r="B18" s="81">
        <v>1</v>
      </c>
      <c r="C18" s="10" t="s">
        <v>665</v>
      </c>
      <c r="D18" s="10">
        <v>21</v>
      </c>
      <c r="E18" s="10">
        <v>15</v>
      </c>
      <c r="F18" s="10">
        <f t="shared" si="1"/>
        <v>6</v>
      </c>
    </row>
    <row r="19" spans="1:9">
      <c r="A19" s="10" t="s">
        <v>655</v>
      </c>
      <c r="B19" s="81">
        <v>1</v>
      </c>
      <c r="C19" s="10" t="s">
        <v>666</v>
      </c>
      <c r="D19" s="10"/>
      <c r="E19" s="10"/>
      <c r="F19" s="10">
        <f t="shared" si="1"/>
        <v>0</v>
      </c>
    </row>
    <row r="20" spans="1:9">
      <c r="A20" s="10" t="s">
        <v>655</v>
      </c>
      <c r="B20" s="81">
        <v>1</v>
      </c>
      <c r="C20" s="10" t="s">
        <v>667</v>
      </c>
      <c r="D20" s="10">
        <v>1</v>
      </c>
      <c r="E20" s="10"/>
      <c r="F20" s="10">
        <f t="shared" si="1"/>
        <v>1</v>
      </c>
    </row>
    <row r="21" spans="1:9">
      <c r="A21" s="10" t="s">
        <v>655</v>
      </c>
      <c r="B21" s="81">
        <v>1</v>
      </c>
      <c r="C21" s="10" t="s">
        <v>668</v>
      </c>
      <c r="D21" s="10"/>
      <c r="E21" s="10"/>
      <c r="F21" s="10">
        <f t="shared" si="1"/>
        <v>0</v>
      </c>
    </row>
    <row r="22" spans="1:9">
      <c r="A22" s="10" t="s">
        <v>655</v>
      </c>
      <c r="B22" s="81">
        <v>1</v>
      </c>
      <c r="C22" s="10" t="s">
        <v>710</v>
      </c>
      <c r="D22" s="10">
        <v>6</v>
      </c>
      <c r="E22" s="10">
        <v>3</v>
      </c>
      <c r="F22" s="10">
        <f t="shared" si="1"/>
        <v>3</v>
      </c>
    </row>
    <row r="23" spans="1:9">
      <c r="A23" s="84" t="s">
        <v>669</v>
      </c>
      <c r="B23" s="85">
        <v>2</v>
      </c>
      <c r="C23" s="84" t="s">
        <v>670</v>
      </c>
      <c r="D23" s="84"/>
      <c r="E23" s="84"/>
      <c r="F23" s="84">
        <f t="shared" si="1"/>
        <v>0</v>
      </c>
      <c r="G23">
        <f>SUM(D23:D31)</f>
        <v>8</v>
      </c>
      <c r="H23">
        <f t="shared" ref="H23:I23" si="3">SUM(E23:E31)</f>
        <v>4</v>
      </c>
      <c r="I23">
        <f t="shared" si="3"/>
        <v>4</v>
      </c>
    </row>
    <row r="24" spans="1:9">
      <c r="A24" s="84" t="s">
        <v>669</v>
      </c>
      <c r="B24" s="85">
        <v>2</v>
      </c>
      <c r="C24" s="84" t="s">
        <v>671</v>
      </c>
      <c r="D24" s="84">
        <v>1</v>
      </c>
      <c r="E24" s="84"/>
      <c r="F24" s="84">
        <f t="shared" si="1"/>
        <v>1</v>
      </c>
    </row>
    <row r="25" spans="1:9">
      <c r="A25" s="84" t="s">
        <v>669</v>
      </c>
      <c r="B25" s="85">
        <v>2</v>
      </c>
      <c r="C25" s="84" t="s">
        <v>672</v>
      </c>
      <c r="D25" s="84">
        <v>2</v>
      </c>
      <c r="E25" s="84">
        <v>1</v>
      </c>
      <c r="F25" s="84">
        <f t="shared" si="1"/>
        <v>1</v>
      </c>
    </row>
    <row r="26" spans="1:9">
      <c r="A26" s="84" t="s">
        <v>669</v>
      </c>
      <c r="B26" s="85">
        <v>2</v>
      </c>
      <c r="C26" s="84" t="s">
        <v>673</v>
      </c>
      <c r="D26" s="84"/>
      <c r="E26" s="84"/>
      <c r="F26" s="84">
        <f t="shared" si="1"/>
        <v>0</v>
      </c>
    </row>
    <row r="27" spans="1:9">
      <c r="A27" s="84" t="s">
        <v>669</v>
      </c>
      <c r="B27" s="85">
        <v>2</v>
      </c>
      <c r="C27" s="84" t="s">
        <v>674</v>
      </c>
      <c r="D27" s="84">
        <v>1</v>
      </c>
      <c r="E27" s="84">
        <v>1</v>
      </c>
      <c r="F27" s="84">
        <f t="shared" si="1"/>
        <v>0</v>
      </c>
    </row>
    <row r="28" spans="1:9">
      <c r="A28" s="84" t="s">
        <v>669</v>
      </c>
      <c r="B28" s="85">
        <v>2</v>
      </c>
      <c r="C28" s="84" t="s">
        <v>675</v>
      </c>
      <c r="D28" s="84">
        <v>1</v>
      </c>
      <c r="E28" s="84"/>
      <c r="F28" s="84">
        <f t="shared" si="1"/>
        <v>1</v>
      </c>
    </row>
    <row r="29" spans="1:9">
      <c r="A29" s="84" t="s">
        <v>669</v>
      </c>
      <c r="B29" s="85">
        <v>2</v>
      </c>
      <c r="C29" s="84" t="s">
        <v>676</v>
      </c>
      <c r="D29" s="84">
        <v>2</v>
      </c>
      <c r="E29" s="84">
        <v>2</v>
      </c>
      <c r="F29" s="84">
        <f t="shared" si="1"/>
        <v>0</v>
      </c>
    </row>
    <row r="30" spans="1:9">
      <c r="A30" s="84" t="s">
        <v>669</v>
      </c>
      <c r="B30" s="85">
        <v>2</v>
      </c>
      <c r="C30" s="84" t="s">
        <v>677</v>
      </c>
      <c r="D30" s="84">
        <v>1</v>
      </c>
      <c r="E30" s="84"/>
      <c r="F30" s="84">
        <f t="shared" si="1"/>
        <v>1</v>
      </c>
    </row>
    <row r="31" spans="1:9">
      <c r="A31" s="84" t="s">
        <v>669</v>
      </c>
      <c r="B31" s="85">
        <v>2</v>
      </c>
      <c r="C31" s="84" t="s">
        <v>678</v>
      </c>
      <c r="D31" s="84"/>
      <c r="E31" s="84"/>
      <c r="F31" s="84">
        <f t="shared" si="1"/>
        <v>0</v>
      </c>
    </row>
    <row r="32" spans="1:9">
      <c r="A32" s="10" t="s">
        <v>669</v>
      </c>
      <c r="B32" s="81">
        <v>3</v>
      </c>
      <c r="C32" s="10" t="s">
        <v>679</v>
      </c>
      <c r="D32" s="10"/>
      <c r="E32" s="10"/>
      <c r="F32" s="10">
        <f t="shared" si="1"/>
        <v>0</v>
      </c>
      <c r="G32">
        <f>SUM(D32:D34)</f>
        <v>1</v>
      </c>
      <c r="H32">
        <f t="shared" ref="H32:I32" si="4">SUM(E32:E34)</f>
        <v>0</v>
      </c>
      <c r="I32">
        <f t="shared" si="4"/>
        <v>1</v>
      </c>
    </row>
    <row r="33" spans="1:9">
      <c r="A33" s="10" t="s">
        <v>669</v>
      </c>
      <c r="B33" s="81">
        <v>3</v>
      </c>
      <c r="C33" s="10" t="s">
        <v>680</v>
      </c>
      <c r="D33" s="10"/>
      <c r="E33" s="10"/>
      <c r="F33" s="10">
        <f t="shared" si="1"/>
        <v>0</v>
      </c>
    </row>
    <row r="34" spans="1:9">
      <c r="A34" s="10" t="s">
        <v>669</v>
      </c>
      <c r="B34" s="81">
        <v>3</v>
      </c>
      <c r="C34" s="10" t="s">
        <v>681</v>
      </c>
      <c r="D34" s="10">
        <v>1</v>
      </c>
      <c r="E34" s="10"/>
      <c r="F34" s="10">
        <f t="shared" si="1"/>
        <v>1</v>
      </c>
    </row>
    <row r="35" spans="1:9">
      <c r="A35" s="84" t="s">
        <v>669</v>
      </c>
      <c r="B35" s="85">
        <v>4</v>
      </c>
      <c r="C35" s="84" t="s">
        <v>682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669</v>
      </c>
      <c r="B36" s="85">
        <v>4</v>
      </c>
      <c r="C36" s="84" t="s">
        <v>683</v>
      </c>
      <c r="D36" s="84"/>
      <c r="E36" s="84"/>
      <c r="F36" s="84">
        <f t="shared" si="1"/>
        <v>0</v>
      </c>
    </row>
    <row r="37" spans="1:9">
      <c r="A37" s="84" t="s">
        <v>669</v>
      </c>
      <c r="B37" s="85">
        <v>4</v>
      </c>
      <c r="C37" s="84" t="s">
        <v>684</v>
      </c>
      <c r="D37" s="84"/>
      <c r="E37" s="84"/>
      <c r="F37" s="84">
        <f t="shared" si="1"/>
        <v>0</v>
      </c>
    </row>
    <row r="38" spans="1:9">
      <c r="A38" s="10" t="s">
        <v>685</v>
      </c>
      <c r="B38" s="81">
        <v>5</v>
      </c>
      <c r="C38" s="10" t="s">
        <v>686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685</v>
      </c>
      <c r="B39" s="81">
        <v>5</v>
      </c>
      <c r="C39" s="10" t="s">
        <v>687</v>
      </c>
      <c r="D39" s="10"/>
      <c r="E39" s="10"/>
      <c r="F39" s="10">
        <f t="shared" si="1"/>
        <v>0</v>
      </c>
    </row>
    <row r="40" spans="1:9">
      <c r="A40" s="10" t="s">
        <v>685</v>
      </c>
      <c r="B40" s="81">
        <v>5</v>
      </c>
      <c r="C40" s="10" t="s">
        <v>688</v>
      </c>
      <c r="D40" s="10"/>
      <c r="E40" s="10"/>
      <c r="F40" s="10">
        <f t="shared" si="1"/>
        <v>0</v>
      </c>
    </row>
    <row r="41" spans="1:9">
      <c r="A41" s="10" t="s">
        <v>685</v>
      </c>
      <c r="B41" s="81">
        <v>5</v>
      </c>
      <c r="C41" s="10" t="s">
        <v>689</v>
      </c>
      <c r="D41" s="10"/>
      <c r="E41" s="10"/>
      <c r="F41" s="10">
        <f t="shared" si="1"/>
        <v>0</v>
      </c>
    </row>
    <row r="42" spans="1:9">
      <c r="A42" s="10" t="s">
        <v>685</v>
      </c>
      <c r="B42" s="81">
        <v>5</v>
      </c>
      <c r="C42" s="10" t="s">
        <v>690</v>
      </c>
      <c r="D42" s="10"/>
      <c r="E42" s="10"/>
      <c r="F42" s="10">
        <f t="shared" si="1"/>
        <v>0</v>
      </c>
    </row>
    <row r="43" spans="1:9">
      <c r="A43" s="10" t="s">
        <v>685</v>
      </c>
      <c r="B43" s="81">
        <v>5</v>
      </c>
      <c r="C43" s="10" t="s">
        <v>691</v>
      </c>
      <c r="D43" s="10"/>
      <c r="E43" s="10"/>
      <c r="F43" s="10">
        <f t="shared" si="1"/>
        <v>0</v>
      </c>
    </row>
    <row r="44" spans="1:9">
      <c r="A44" s="10" t="s">
        <v>685</v>
      </c>
      <c r="B44" s="81">
        <v>5</v>
      </c>
      <c r="C44" s="10" t="s">
        <v>692</v>
      </c>
      <c r="D44" s="10"/>
      <c r="E44" s="10"/>
      <c r="F44" s="10">
        <f t="shared" si="1"/>
        <v>0</v>
      </c>
    </row>
    <row r="45" spans="1:9">
      <c r="A45" s="84" t="s">
        <v>685</v>
      </c>
      <c r="B45" s="85">
        <v>6</v>
      </c>
      <c r="C45" s="84" t="s">
        <v>693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685</v>
      </c>
      <c r="B46" s="85">
        <v>6</v>
      </c>
      <c r="C46" s="84" t="s">
        <v>694</v>
      </c>
      <c r="D46" s="84"/>
      <c r="E46" s="84"/>
      <c r="F46" s="84">
        <f t="shared" si="1"/>
        <v>0</v>
      </c>
    </row>
    <row r="47" spans="1:9">
      <c r="A47" s="10" t="s">
        <v>685</v>
      </c>
      <c r="B47" s="81">
        <v>7</v>
      </c>
      <c r="C47" s="10" t="s">
        <v>695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685</v>
      </c>
      <c r="B48" s="81">
        <v>7</v>
      </c>
      <c r="C48" s="10" t="s">
        <v>696</v>
      </c>
      <c r="D48" s="10"/>
      <c r="E48" s="10"/>
      <c r="F48" s="10">
        <f t="shared" si="1"/>
        <v>0</v>
      </c>
    </row>
    <row r="49" spans="1:9">
      <c r="A49" s="84" t="s">
        <v>685</v>
      </c>
      <c r="B49" s="85">
        <v>8</v>
      </c>
      <c r="C49" s="84" t="s">
        <v>697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685</v>
      </c>
      <c r="B50" s="85">
        <v>8</v>
      </c>
      <c r="C50" s="84" t="s">
        <v>698</v>
      </c>
      <c r="D50" s="84"/>
      <c r="E50" s="84"/>
      <c r="F50" s="84">
        <f t="shared" si="1"/>
        <v>0</v>
      </c>
    </row>
    <row r="51" spans="1:9">
      <c r="A51" s="84" t="s">
        <v>685</v>
      </c>
      <c r="B51" s="85">
        <v>8</v>
      </c>
      <c r="C51" s="84" t="s">
        <v>698</v>
      </c>
      <c r="D51" s="84"/>
      <c r="E51" s="84"/>
      <c r="F51" s="84">
        <f t="shared" si="1"/>
        <v>0</v>
      </c>
    </row>
    <row r="52" spans="1:9">
      <c r="A52" s="84" t="s">
        <v>685</v>
      </c>
      <c r="B52" s="85">
        <v>8</v>
      </c>
      <c r="C52" s="84" t="s">
        <v>699</v>
      </c>
      <c r="D52" s="84"/>
      <c r="E52" s="84"/>
      <c r="F52" s="84">
        <f t="shared" si="1"/>
        <v>0</v>
      </c>
    </row>
    <row r="53" spans="1:9">
      <c r="A53" s="84" t="s">
        <v>685</v>
      </c>
      <c r="B53" s="85">
        <v>8</v>
      </c>
      <c r="C53" s="84" t="s">
        <v>700</v>
      </c>
      <c r="D53" s="84"/>
      <c r="E53" s="84"/>
      <c r="F53" s="84">
        <f t="shared" si="1"/>
        <v>0</v>
      </c>
    </row>
    <row r="54" spans="1:9">
      <c r="A54" s="84" t="s">
        <v>685</v>
      </c>
      <c r="B54" s="85">
        <v>8</v>
      </c>
      <c r="C54" s="84" t="s">
        <v>701</v>
      </c>
      <c r="D54" s="84"/>
      <c r="E54" s="84"/>
      <c r="F54" s="84">
        <f t="shared" si="1"/>
        <v>0</v>
      </c>
    </row>
    <row r="55" spans="1:9">
      <c r="A55" s="84" t="s">
        <v>685</v>
      </c>
      <c r="B55" s="85">
        <v>8</v>
      </c>
      <c r="C55" s="84" t="s">
        <v>703</v>
      </c>
      <c r="D55" s="84"/>
      <c r="E55" s="84"/>
      <c r="F55" s="84">
        <f t="shared" si="1"/>
        <v>0</v>
      </c>
    </row>
    <row r="56" spans="1:9">
      <c r="A56" s="84" t="s">
        <v>685</v>
      </c>
      <c r="B56" s="85">
        <v>8</v>
      </c>
      <c r="C56" s="84" t="s">
        <v>702</v>
      </c>
      <c r="D56" s="84"/>
      <c r="E56" s="84"/>
      <c r="F56" s="84">
        <f t="shared" si="1"/>
        <v>0</v>
      </c>
    </row>
    <row r="57" spans="1:9">
      <c r="A57" s="84" t="s">
        <v>685</v>
      </c>
      <c r="B57" s="85">
        <v>8</v>
      </c>
      <c r="C57" s="84" t="s">
        <v>704</v>
      </c>
      <c r="D57" s="84"/>
      <c r="E57" s="84"/>
      <c r="F57" s="84">
        <f t="shared" si="1"/>
        <v>0</v>
      </c>
    </row>
    <row r="58" spans="1:9">
      <c r="A58" s="89" t="s">
        <v>685</v>
      </c>
      <c r="B58" s="90">
        <v>9</v>
      </c>
      <c r="C58" s="89" t="s">
        <v>727</v>
      </c>
      <c r="D58" s="89"/>
      <c r="E58" s="89"/>
      <c r="F58" s="89">
        <f t="shared" si="1"/>
        <v>0</v>
      </c>
      <c r="G58">
        <f>SUM(D58:D60)</f>
        <v>0</v>
      </c>
      <c r="H58">
        <f t="shared" ref="H58:I58" si="10">SUM(E58:E60)</f>
        <v>0</v>
      </c>
      <c r="I58">
        <f t="shared" si="10"/>
        <v>0</v>
      </c>
    </row>
    <row r="59" spans="1:9">
      <c r="A59" s="89" t="s">
        <v>685</v>
      </c>
      <c r="B59" s="90">
        <v>9</v>
      </c>
      <c r="C59" s="89" t="s">
        <v>728</v>
      </c>
      <c r="D59" s="89"/>
      <c r="E59" s="89"/>
      <c r="F59" s="89">
        <f t="shared" si="1"/>
        <v>0</v>
      </c>
    </row>
    <row r="60" spans="1:9">
      <c r="A60" s="89" t="s">
        <v>685</v>
      </c>
      <c r="B60" s="90">
        <v>9</v>
      </c>
      <c r="C60" s="89" t="s">
        <v>729</v>
      </c>
      <c r="D60" s="89"/>
      <c r="E60" s="89"/>
      <c r="F60" s="89">
        <f t="shared" si="1"/>
        <v>0</v>
      </c>
    </row>
    <row r="61" spans="1:9">
      <c r="A61" s="89" t="s">
        <v>685</v>
      </c>
      <c r="B61" s="90">
        <v>9</v>
      </c>
      <c r="C61" s="89" t="s">
        <v>730</v>
      </c>
      <c r="D61" s="89">
        <v>1</v>
      </c>
      <c r="E61" s="89"/>
      <c r="F61" s="89">
        <f t="shared" si="1"/>
        <v>1</v>
      </c>
    </row>
    <row r="62" spans="1:9">
      <c r="A62" s="89" t="s">
        <v>685</v>
      </c>
      <c r="B62" s="90">
        <v>9</v>
      </c>
      <c r="C62" s="89" t="s">
        <v>731</v>
      </c>
      <c r="D62" s="89"/>
      <c r="E62" s="89"/>
      <c r="F62" s="89">
        <f t="shared" si="1"/>
        <v>0</v>
      </c>
    </row>
    <row r="63" spans="1:9">
      <c r="A63" s="84" t="s">
        <v>714</v>
      </c>
      <c r="B63" s="85">
        <v>10</v>
      </c>
      <c r="C63" s="84" t="s">
        <v>715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1">SUM(E63:E65)</f>
        <v>0</v>
      </c>
      <c r="I63">
        <f t="shared" si="11"/>
        <v>0</v>
      </c>
    </row>
    <row r="64" spans="1:9">
      <c r="A64" s="84" t="s">
        <v>714</v>
      </c>
      <c r="B64" s="85">
        <v>10</v>
      </c>
      <c r="C64" s="84" t="s">
        <v>716</v>
      </c>
      <c r="D64" s="84"/>
      <c r="E64" s="84"/>
      <c r="F64" s="84">
        <f t="shared" si="1"/>
        <v>0</v>
      </c>
    </row>
    <row r="65" spans="1:9">
      <c r="A65" s="84" t="s">
        <v>714</v>
      </c>
      <c r="B65" s="85">
        <v>10</v>
      </c>
      <c r="C65" s="84" t="s">
        <v>717</v>
      </c>
      <c r="D65" s="84"/>
      <c r="E65" s="84"/>
      <c r="F65" s="84">
        <f t="shared" si="1"/>
        <v>0</v>
      </c>
    </row>
    <row r="66" spans="1:9">
      <c r="A66" s="87" t="s">
        <v>714</v>
      </c>
      <c r="B66" s="81">
        <v>11</v>
      </c>
      <c r="C66" s="87" t="s">
        <v>718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714</v>
      </c>
      <c r="B67" s="81">
        <v>11</v>
      </c>
      <c r="C67" s="87" t="s">
        <v>719</v>
      </c>
      <c r="D67" s="10"/>
      <c r="E67" s="10"/>
      <c r="F67" s="10">
        <f t="shared" si="1"/>
        <v>0</v>
      </c>
    </row>
    <row r="68" spans="1:9">
      <c r="A68" s="84" t="s">
        <v>714</v>
      </c>
      <c r="B68" s="85">
        <v>12</v>
      </c>
      <c r="C68" s="84" t="s">
        <v>720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2">SUM(E68:E70)</f>
        <v>0</v>
      </c>
      <c r="I68">
        <f t="shared" si="12"/>
        <v>0</v>
      </c>
    </row>
    <row r="69" spans="1:9">
      <c r="A69" s="84" t="s">
        <v>714</v>
      </c>
      <c r="B69" s="85">
        <v>12</v>
      </c>
      <c r="C69" s="84" t="s">
        <v>721</v>
      </c>
      <c r="D69" s="84"/>
      <c r="E69" s="84"/>
      <c r="F69" s="84">
        <f t="shared" si="1"/>
        <v>0</v>
      </c>
    </row>
    <row r="70" spans="1:9">
      <c r="A70" s="84" t="s">
        <v>714</v>
      </c>
      <c r="B70" s="85">
        <v>12</v>
      </c>
      <c r="C70" s="84" t="s">
        <v>722</v>
      </c>
      <c r="D70" s="84"/>
      <c r="E70" s="84"/>
      <c r="F70" s="84">
        <f t="shared" si="1"/>
        <v>0</v>
      </c>
    </row>
    <row r="71" spans="1:9">
      <c r="A71" s="10" t="s">
        <v>705</v>
      </c>
      <c r="B71" s="81"/>
      <c r="C71" s="10" t="s">
        <v>706</v>
      </c>
      <c r="D71" s="10">
        <v>72</v>
      </c>
      <c r="E71" s="10">
        <v>67</v>
      </c>
      <c r="F71" s="10">
        <f t="shared" si="1"/>
        <v>5</v>
      </c>
      <c r="G71">
        <f>SUM(D71:D73)</f>
        <v>105</v>
      </c>
      <c r="H71">
        <f t="shared" ref="H71:I71" si="13">SUM(E71:E73)</f>
        <v>90</v>
      </c>
      <c r="I71">
        <f t="shared" si="13"/>
        <v>15</v>
      </c>
    </row>
    <row r="72" spans="1:9">
      <c r="A72" s="10" t="s">
        <v>705</v>
      </c>
      <c r="B72" s="81"/>
      <c r="C72" s="10" t="s">
        <v>707</v>
      </c>
      <c r="D72" s="10">
        <v>32</v>
      </c>
      <c r="E72" s="10">
        <v>23</v>
      </c>
      <c r="F72" s="10">
        <f t="shared" si="1"/>
        <v>9</v>
      </c>
    </row>
    <row r="73" spans="1:9">
      <c r="A73" s="10" t="s">
        <v>705</v>
      </c>
      <c r="B73" s="81"/>
      <c r="C73" s="10" t="s">
        <v>708</v>
      </c>
      <c r="D73" s="10">
        <v>1</v>
      </c>
      <c r="E73" s="10"/>
      <c r="F73" s="10">
        <f t="shared" si="1"/>
        <v>1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4">D81-E81</f>
        <v>0</v>
      </c>
    </row>
    <row r="82" spans="2:6">
      <c r="B82"/>
      <c r="F82">
        <f t="shared" si="14"/>
        <v>0</v>
      </c>
    </row>
    <row r="83" spans="2:6">
      <c r="B83"/>
      <c r="F83">
        <f t="shared" si="14"/>
        <v>0</v>
      </c>
    </row>
    <row r="84" spans="2:6">
      <c r="B84"/>
      <c r="F84">
        <f t="shared" si="14"/>
        <v>0</v>
      </c>
    </row>
    <row r="85" spans="2:6">
      <c r="B85"/>
      <c r="F85">
        <f t="shared" si="14"/>
        <v>0</v>
      </c>
    </row>
    <row r="86" spans="2:6">
      <c r="B86"/>
      <c r="F86">
        <f t="shared" si="14"/>
        <v>0</v>
      </c>
    </row>
    <row r="87" spans="2:6">
      <c r="B87"/>
      <c r="F87">
        <f t="shared" si="14"/>
        <v>0</v>
      </c>
    </row>
    <row r="88" spans="2:6">
      <c r="B88"/>
      <c r="F88">
        <f t="shared" si="14"/>
        <v>0</v>
      </c>
    </row>
    <row r="89" spans="2:6">
      <c r="B89"/>
      <c r="F89">
        <f t="shared" si="14"/>
        <v>0</v>
      </c>
    </row>
    <row r="90" spans="2:6">
      <c r="B90"/>
      <c r="F90">
        <f t="shared" si="14"/>
        <v>0</v>
      </c>
    </row>
    <row r="91" spans="2:6">
      <c r="B91"/>
      <c r="F91">
        <f t="shared" si="14"/>
        <v>0</v>
      </c>
    </row>
    <row r="92" spans="2:6">
      <c r="B92"/>
      <c r="F92">
        <f t="shared" si="14"/>
        <v>0</v>
      </c>
    </row>
    <row r="93" spans="2:6">
      <c r="B93"/>
      <c r="F93">
        <f t="shared" si="14"/>
        <v>0</v>
      </c>
    </row>
    <row r="94" spans="2:6">
      <c r="B94"/>
      <c r="F94">
        <f t="shared" si="14"/>
        <v>0</v>
      </c>
    </row>
    <row r="95" spans="2:6">
      <c r="B95"/>
      <c r="F95">
        <f t="shared" si="14"/>
        <v>0</v>
      </c>
    </row>
    <row r="96" spans="2:6">
      <c r="B96"/>
      <c r="F96">
        <f t="shared" si="14"/>
        <v>0</v>
      </c>
    </row>
    <row r="97" spans="2:6">
      <c r="B97"/>
      <c r="F97">
        <f t="shared" si="14"/>
        <v>0</v>
      </c>
    </row>
    <row r="98" spans="2:6">
      <c r="B98"/>
      <c r="F98">
        <f t="shared" si="14"/>
        <v>0</v>
      </c>
    </row>
    <row r="99" spans="2:6">
      <c r="B99"/>
      <c r="F99">
        <f t="shared" si="14"/>
        <v>0</v>
      </c>
    </row>
    <row r="100" spans="2:6">
      <c r="B100"/>
      <c r="F100">
        <f t="shared" si="14"/>
        <v>0</v>
      </c>
    </row>
    <row r="101" spans="2:6">
      <c r="B101"/>
      <c r="F101">
        <f t="shared" si="14"/>
        <v>0</v>
      </c>
    </row>
    <row r="102" spans="2:6">
      <c r="B102"/>
      <c r="F102">
        <f t="shared" si="14"/>
        <v>0</v>
      </c>
    </row>
    <row r="103" spans="2:6">
      <c r="B103"/>
      <c r="F103">
        <f t="shared" si="14"/>
        <v>0</v>
      </c>
    </row>
    <row r="104" spans="2:6">
      <c r="B104"/>
      <c r="F104">
        <f t="shared" si="14"/>
        <v>0</v>
      </c>
    </row>
    <row r="105" spans="2:6">
      <c r="B105"/>
      <c r="F105">
        <f t="shared" si="14"/>
        <v>0</v>
      </c>
    </row>
    <row r="106" spans="2:6">
      <c r="B106"/>
      <c r="F106">
        <f t="shared" si="14"/>
        <v>0</v>
      </c>
    </row>
    <row r="107" spans="2:6">
      <c r="B107"/>
      <c r="F107">
        <f t="shared" si="14"/>
        <v>0</v>
      </c>
    </row>
    <row r="108" spans="2:6">
      <c r="B108"/>
      <c r="F108">
        <f t="shared" si="14"/>
        <v>0</v>
      </c>
    </row>
    <row r="109" spans="2:6">
      <c r="B109"/>
      <c r="F109">
        <f t="shared" si="14"/>
        <v>0</v>
      </c>
    </row>
    <row r="110" spans="2:6">
      <c r="B110"/>
      <c r="F110">
        <f t="shared" si="14"/>
        <v>0</v>
      </c>
    </row>
    <row r="111" spans="2:6">
      <c r="B111"/>
      <c r="F111">
        <f t="shared" si="14"/>
        <v>0</v>
      </c>
    </row>
    <row r="112" spans="2:6">
      <c r="B112"/>
      <c r="F112">
        <f t="shared" si="14"/>
        <v>0</v>
      </c>
    </row>
    <row r="113" spans="2:6">
      <c r="B113"/>
      <c r="F113">
        <f t="shared" si="14"/>
        <v>0</v>
      </c>
    </row>
    <row r="114" spans="2:6">
      <c r="B114"/>
      <c r="F114">
        <f t="shared" si="14"/>
        <v>0</v>
      </c>
    </row>
    <row r="115" spans="2:6">
      <c r="B115"/>
      <c r="F115">
        <f t="shared" si="14"/>
        <v>0</v>
      </c>
    </row>
    <row r="116" spans="2:6">
      <c r="B116"/>
      <c r="F116">
        <f t="shared" si="14"/>
        <v>0</v>
      </c>
    </row>
    <row r="117" spans="2:6">
      <c r="B117"/>
      <c r="F117">
        <f t="shared" si="14"/>
        <v>0</v>
      </c>
    </row>
    <row r="118" spans="2:6">
      <c r="B118"/>
      <c r="F118">
        <f t="shared" si="14"/>
        <v>0</v>
      </c>
    </row>
    <row r="119" spans="2:6">
      <c r="B119"/>
      <c r="F119">
        <f t="shared" si="14"/>
        <v>0</v>
      </c>
    </row>
    <row r="120" spans="2:6">
      <c r="B120"/>
      <c r="F120">
        <f t="shared" si="14"/>
        <v>0</v>
      </c>
    </row>
    <row r="121" spans="2:6">
      <c r="B121"/>
      <c r="F121">
        <f t="shared" si="14"/>
        <v>0</v>
      </c>
    </row>
    <row r="122" spans="2:6">
      <c r="B122"/>
      <c r="F122">
        <f t="shared" si="14"/>
        <v>0</v>
      </c>
    </row>
    <row r="123" spans="2:6">
      <c r="B123"/>
      <c r="F123">
        <f t="shared" si="14"/>
        <v>0</v>
      </c>
    </row>
    <row r="124" spans="2:6">
      <c r="B124"/>
      <c r="F124">
        <f t="shared" si="14"/>
        <v>0</v>
      </c>
    </row>
    <row r="125" spans="2:6">
      <c r="B125"/>
      <c r="F125">
        <f t="shared" si="14"/>
        <v>0</v>
      </c>
    </row>
    <row r="126" spans="2:6">
      <c r="B126"/>
      <c r="F126">
        <f t="shared" si="14"/>
        <v>0</v>
      </c>
    </row>
    <row r="127" spans="2:6">
      <c r="B127"/>
      <c r="F127">
        <f t="shared" si="14"/>
        <v>0</v>
      </c>
    </row>
    <row r="128" spans="2:6">
      <c r="B128"/>
      <c r="F128">
        <f t="shared" si="14"/>
        <v>0</v>
      </c>
    </row>
    <row r="129" spans="2:6">
      <c r="B129"/>
      <c r="F129">
        <f t="shared" si="14"/>
        <v>0</v>
      </c>
    </row>
    <row r="130" spans="2:6">
      <c r="B130"/>
      <c r="F130">
        <f t="shared" si="14"/>
        <v>0</v>
      </c>
    </row>
    <row r="131" spans="2:6">
      <c r="B131"/>
      <c r="F131">
        <f t="shared" si="14"/>
        <v>0</v>
      </c>
    </row>
    <row r="132" spans="2:6">
      <c r="B132"/>
      <c r="F132">
        <f t="shared" si="14"/>
        <v>0</v>
      </c>
    </row>
    <row r="133" spans="2:6">
      <c r="B133"/>
      <c r="F133">
        <f t="shared" si="14"/>
        <v>0</v>
      </c>
    </row>
    <row r="134" spans="2:6">
      <c r="B134"/>
      <c r="F134">
        <f t="shared" si="14"/>
        <v>0</v>
      </c>
    </row>
    <row r="135" spans="2:6">
      <c r="B135"/>
      <c r="F135">
        <f t="shared" si="14"/>
        <v>0</v>
      </c>
    </row>
    <row r="136" spans="2:6">
      <c r="B136"/>
      <c r="F136">
        <f t="shared" si="14"/>
        <v>0</v>
      </c>
    </row>
    <row r="137" spans="2:6">
      <c r="B137"/>
      <c r="F137">
        <f t="shared" si="14"/>
        <v>0</v>
      </c>
    </row>
    <row r="138" spans="2:6">
      <c r="B138"/>
      <c r="F138">
        <f t="shared" si="14"/>
        <v>0</v>
      </c>
    </row>
    <row r="139" spans="2:6">
      <c r="B139"/>
      <c r="F139">
        <f t="shared" si="14"/>
        <v>0</v>
      </c>
    </row>
    <row r="140" spans="2:6">
      <c r="B140"/>
      <c r="F140">
        <f t="shared" si="14"/>
        <v>0</v>
      </c>
    </row>
    <row r="141" spans="2:6">
      <c r="B141"/>
      <c r="F141">
        <f t="shared" si="14"/>
        <v>0</v>
      </c>
    </row>
    <row r="142" spans="2:6">
      <c r="B142"/>
      <c r="F142">
        <f t="shared" si="14"/>
        <v>0</v>
      </c>
    </row>
    <row r="143" spans="2:6">
      <c r="B143"/>
      <c r="F143">
        <f t="shared" si="14"/>
        <v>0</v>
      </c>
    </row>
    <row r="144" spans="2:6">
      <c r="B144"/>
      <c r="F144">
        <f t="shared" si="14"/>
        <v>0</v>
      </c>
    </row>
    <row r="145" spans="2:6">
      <c r="B145"/>
      <c r="F145">
        <f t="shared" ref="F145:F208" si="15">D145-E145</f>
        <v>0</v>
      </c>
    </row>
    <row r="146" spans="2:6">
      <c r="B146"/>
      <c r="F146">
        <f t="shared" si="15"/>
        <v>0</v>
      </c>
    </row>
    <row r="147" spans="2:6">
      <c r="B147"/>
      <c r="F147">
        <f t="shared" si="15"/>
        <v>0</v>
      </c>
    </row>
    <row r="148" spans="2:6">
      <c r="B148"/>
      <c r="F148">
        <f t="shared" si="15"/>
        <v>0</v>
      </c>
    </row>
    <row r="149" spans="2:6">
      <c r="B149"/>
      <c r="F149">
        <f t="shared" si="15"/>
        <v>0</v>
      </c>
    </row>
    <row r="150" spans="2:6">
      <c r="B150"/>
      <c r="F150">
        <f t="shared" si="15"/>
        <v>0</v>
      </c>
    </row>
    <row r="151" spans="2:6">
      <c r="B151"/>
      <c r="F151">
        <f t="shared" si="15"/>
        <v>0</v>
      </c>
    </row>
    <row r="152" spans="2:6">
      <c r="B152"/>
      <c r="F152">
        <f t="shared" si="15"/>
        <v>0</v>
      </c>
    </row>
    <row r="153" spans="2:6">
      <c r="B153"/>
      <c r="F153">
        <f t="shared" si="15"/>
        <v>0</v>
      </c>
    </row>
    <row r="154" spans="2:6">
      <c r="B154"/>
      <c r="F154">
        <f t="shared" si="15"/>
        <v>0</v>
      </c>
    </row>
    <row r="155" spans="2:6">
      <c r="B155"/>
      <c r="F155">
        <f t="shared" si="15"/>
        <v>0</v>
      </c>
    </row>
    <row r="156" spans="2:6">
      <c r="B156"/>
      <c r="F156">
        <f t="shared" si="15"/>
        <v>0</v>
      </c>
    </row>
    <row r="157" spans="2:6">
      <c r="B157"/>
      <c r="F157">
        <f t="shared" si="15"/>
        <v>0</v>
      </c>
    </row>
    <row r="158" spans="2:6">
      <c r="B158"/>
      <c r="F158">
        <f t="shared" si="15"/>
        <v>0</v>
      </c>
    </row>
    <row r="159" spans="2:6">
      <c r="B159"/>
      <c r="F159">
        <f t="shared" si="15"/>
        <v>0</v>
      </c>
    </row>
    <row r="160" spans="2:6">
      <c r="B160"/>
      <c r="F160">
        <f t="shared" si="15"/>
        <v>0</v>
      </c>
    </row>
    <row r="161" spans="2:6">
      <c r="B161"/>
      <c r="F161">
        <f t="shared" si="15"/>
        <v>0</v>
      </c>
    </row>
    <row r="162" spans="2:6">
      <c r="B162"/>
      <c r="F162">
        <f t="shared" si="15"/>
        <v>0</v>
      </c>
    </row>
    <row r="163" spans="2:6">
      <c r="B163"/>
      <c r="F163">
        <f t="shared" si="15"/>
        <v>0</v>
      </c>
    </row>
    <row r="164" spans="2:6">
      <c r="B164"/>
      <c r="F164">
        <f t="shared" si="15"/>
        <v>0</v>
      </c>
    </row>
    <row r="165" spans="2:6">
      <c r="B165"/>
      <c r="F165">
        <f t="shared" si="15"/>
        <v>0</v>
      </c>
    </row>
    <row r="166" spans="2:6">
      <c r="B166"/>
      <c r="F166">
        <f t="shared" si="15"/>
        <v>0</v>
      </c>
    </row>
    <row r="167" spans="2:6">
      <c r="B167"/>
      <c r="F167">
        <f t="shared" si="15"/>
        <v>0</v>
      </c>
    </row>
    <row r="168" spans="2:6">
      <c r="B168"/>
      <c r="F168">
        <f t="shared" si="15"/>
        <v>0</v>
      </c>
    </row>
    <row r="169" spans="2:6">
      <c r="B169"/>
      <c r="F169">
        <f t="shared" si="15"/>
        <v>0</v>
      </c>
    </row>
    <row r="170" spans="2:6">
      <c r="B170"/>
      <c r="F170">
        <f t="shared" si="15"/>
        <v>0</v>
      </c>
    </row>
    <row r="171" spans="2:6">
      <c r="B171"/>
      <c r="F171">
        <f t="shared" si="15"/>
        <v>0</v>
      </c>
    </row>
    <row r="172" spans="2:6">
      <c r="B172"/>
      <c r="F172">
        <f t="shared" si="15"/>
        <v>0</v>
      </c>
    </row>
    <row r="173" spans="2:6">
      <c r="B173"/>
      <c r="F173">
        <f t="shared" si="15"/>
        <v>0</v>
      </c>
    </row>
    <row r="174" spans="2:6">
      <c r="B174"/>
      <c r="F174">
        <f t="shared" si="15"/>
        <v>0</v>
      </c>
    </row>
    <row r="175" spans="2:6">
      <c r="B175"/>
      <c r="F175">
        <f t="shared" si="15"/>
        <v>0</v>
      </c>
    </row>
    <row r="176" spans="2:6">
      <c r="B176"/>
      <c r="F176">
        <f t="shared" si="15"/>
        <v>0</v>
      </c>
    </row>
    <row r="177" spans="2:6">
      <c r="B177"/>
      <c r="F177">
        <f t="shared" si="15"/>
        <v>0</v>
      </c>
    </row>
    <row r="178" spans="2:6">
      <c r="B178"/>
      <c r="F178">
        <f t="shared" si="15"/>
        <v>0</v>
      </c>
    </row>
    <row r="179" spans="2:6">
      <c r="B179"/>
      <c r="F179">
        <f t="shared" si="15"/>
        <v>0</v>
      </c>
    </row>
    <row r="180" spans="2:6">
      <c r="B180"/>
      <c r="F180">
        <f t="shared" si="15"/>
        <v>0</v>
      </c>
    </row>
    <row r="181" spans="2:6">
      <c r="B181"/>
      <c r="F181">
        <f t="shared" si="15"/>
        <v>0</v>
      </c>
    </row>
    <row r="182" spans="2:6">
      <c r="B182"/>
      <c r="F182">
        <f t="shared" si="15"/>
        <v>0</v>
      </c>
    </row>
    <row r="183" spans="2:6">
      <c r="B183"/>
      <c r="F183">
        <f t="shared" si="15"/>
        <v>0</v>
      </c>
    </row>
    <row r="184" spans="2:6">
      <c r="B184"/>
      <c r="F184">
        <f t="shared" si="15"/>
        <v>0</v>
      </c>
    </row>
    <row r="185" spans="2:6">
      <c r="B185"/>
      <c r="F185">
        <f t="shared" si="15"/>
        <v>0</v>
      </c>
    </row>
    <row r="186" spans="2:6">
      <c r="B186"/>
      <c r="F186">
        <f t="shared" si="15"/>
        <v>0</v>
      </c>
    </row>
    <row r="187" spans="2:6">
      <c r="B187"/>
      <c r="F187">
        <f t="shared" si="15"/>
        <v>0</v>
      </c>
    </row>
    <row r="188" spans="2:6">
      <c r="B188"/>
      <c r="F188">
        <f t="shared" si="15"/>
        <v>0</v>
      </c>
    </row>
    <row r="189" spans="2:6">
      <c r="B189"/>
      <c r="F189">
        <f t="shared" si="15"/>
        <v>0</v>
      </c>
    </row>
    <row r="190" spans="2:6">
      <c r="B190"/>
      <c r="F190">
        <f t="shared" si="15"/>
        <v>0</v>
      </c>
    </row>
    <row r="191" spans="2:6">
      <c r="B191"/>
      <c r="F191">
        <f t="shared" si="15"/>
        <v>0</v>
      </c>
    </row>
    <row r="192" spans="2:6">
      <c r="B192"/>
      <c r="F192">
        <f t="shared" si="15"/>
        <v>0</v>
      </c>
    </row>
    <row r="193" spans="2:6">
      <c r="B193"/>
      <c r="F193">
        <f t="shared" si="15"/>
        <v>0</v>
      </c>
    </row>
    <row r="194" spans="2:6">
      <c r="B194"/>
      <c r="F194">
        <f t="shared" si="15"/>
        <v>0</v>
      </c>
    </row>
    <row r="195" spans="2:6">
      <c r="B195"/>
      <c r="F195">
        <f t="shared" si="15"/>
        <v>0</v>
      </c>
    </row>
    <row r="196" spans="2:6">
      <c r="B196"/>
      <c r="F196">
        <f t="shared" si="15"/>
        <v>0</v>
      </c>
    </row>
    <row r="197" spans="2:6">
      <c r="B197"/>
      <c r="F197">
        <f t="shared" si="15"/>
        <v>0</v>
      </c>
    </row>
    <row r="198" spans="2:6">
      <c r="B198"/>
      <c r="F198">
        <f t="shared" si="15"/>
        <v>0</v>
      </c>
    </row>
    <row r="199" spans="2:6">
      <c r="B199"/>
      <c r="F199">
        <f t="shared" si="15"/>
        <v>0</v>
      </c>
    </row>
    <row r="200" spans="2:6">
      <c r="B200"/>
      <c r="F200">
        <f t="shared" si="15"/>
        <v>0</v>
      </c>
    </row>
    <row r="201" spans="2:6">
      <c r="B201"/>
      <c r="F201">
        <f t="shared" si="15"/>
        <v>0</v>
      </c>
    </row>
    <row r="202" spans="2:6">
      <c r="B202"/>
      <c r="F202">
        <f t="shared" si="15"/>
        <v>0</v>
      </c>
    </row>
    <row r="203" spans="2:6">
      <c r="B203"/>
      <c r="F203">
        <f t="shared" si="15"/>
        <v>0</v>
      </c>
    </row>
    <row r="204" spans="2:6">
      <c r="B204"/>
      <c r="F204">
        <f t="shared" si="15"/>
        <v>0</v>
      </c>
    </row>
    <row r="205" spans="2:6">
      <c r="B205"/>
      <c r="F205">
        <f t="shared" si="15"/>
        <v>0</v>
      </c>
    </row>
    <row r="206" spans="2:6">
      <c r="B206"/>
      <c r="F206">
        <f t="shared" si="15"/>
        <v>0</v>
      </c>
    </row>
    <row r="207" spans="2:6">
      <c r="B207"/>
      <c r="F207">
        <f t="shared" si="15"/>
        <v>0</v>
      </c>
    </row>
    <row r="208" spans="2:6">
      <c r="B208"/>
      <c r="F208">
        <f t="shared" si="15"/>
        <v>0</v>
      </c>
    </row>
    <row r="209" spans="2:6">
      <c r="B209"/>
      <c r="F209">
        <f t="shared" ref="F209:F272" si="16">D209-E209</f>
        <v>0</v>
      </c>
    </row>
    <row r="210" spans="2:6">
      <c r="B210"/>
      <c r="F210">
        <f t="shared" si="16"/>
        <v>0</v>
      </c>
    </row>
    <row r="211" spans="2:6">
      <c r="B211"/>
      <c r="F211">
        <f t="shared" si="16"/>
        <v>0</v>
      </c>
    </row>
    <row r="212" spans="2:6">
      <c r="B212"/>
      <c r="F212">
        <f t="shared" si="16"/>
        <v>0</v>
      </c>
    </row>
    <row r="213" spans="2:6">
      <c r="B213"/>
      <c r="F213">
        <f t="shared" si="16"/>
        <v>0</v>
      </c>
    </row>
    <row r="214" spans="2:6">
      <c r="B214"/>
      <c r="F214">
        <f t="shared" si="16"/>
        <v>0</v>
      </c>
    </row>
    <row r="215" spans="2:6">
      <c r="B215"/>
      <c r="F215">
        <f t="shared" si="16"/>
        <v>0</v>
      </c>
    </row>
    <row r="216" spans="2:6">
      <c r="B216"/>
      <c r="F216">
        <f t="shared" si="16"/>
        <v>0</v>
      </c>
    </row>
    <row r="217" spans="2:6">
      <c r="B217"/>
      <c r="F217">
        <f t="shared" si="16"/>
        <v>0</v>
      </c>
    </row>
    <row r="218" spans="2:6">
      <c r="B218"/>
      <c r="F218">
        <f t="shared" si="16"/>
        <v>0</v>
      </c>
    </row>
    <row r="219" spans="2:6">
      <c r="B219"/>
      <c r="F219">
        <f t="shared" si="16"/>
        <v>0</v>
      </c>
    </row>
    <row r="220" spans="2:6">
      <c r="B220"/>
      <c r="F220">
        <f t="shared" si="16"/>
        <v>0</v>
      </c>
    </row>
    <row r="221" spans="2:6">
      <c r="B221"/>
      <c r="F221">
        <f t="shared" si="16"/>
        <v>0</v>
      </c>
    </row>
    <row r="222" spans="2:6">
      <c r="B222"/>
      <c r="F222">
        <f t="shared" si="16"/>
        <v>0</v>
      </c>
    </row>
    <row r="223" spans="2:6">
      <c r="B223"/>
      <c r="F223">
        <f t="shared" si="16"/>
        <v>0</v>
      </c>
    </row>
    <row r="224" spans="2:6">
      <c r="B224"/>
      <c r="F224">
        <f t="shared" si="16"/>
        <v>0</v>
      </c>
    </row>
    <row r="225" spans="2:6">
      <c r="B225"/>
      <c r="F225">
        <f t="shared" si="16"/>
        <v>0</v>
      </c>
    </row>
    <row r="226" spans="2:6">
      <c r="B226"/>
      <c r="F226">
        <f t="shared" si="16"/>
        <v>0</v>
      </c>
    </row>
    <row r="227" spans="2:6">
      <c r="B227"/>
      <c r="F227">
        <f t="shared" si="16"/>
        <v>0</v>
      </c>
    </row>
    <row r="228" spans="2:6">
      <c r="B228"/>
      <c r="F228">
        <f t="shared" si="16"/>
        <v>0</v>
      </c>
    </row>
    <row r="229" spans="2:6">
      <c r="B229"/>
      <c r="F229">
        <f t="shared" si="16"/>
        <v>0</v>
      </c>
    </row>
    <row r="230" spans="2:6">
      <c r="B230"/>
      <c r="F230">
        <f t="shared" si="16"/>
        <v>0</v>
      </c>
    </row>
    <row r="231" spans="2:6">
      <c r="B231"/>
      <c r="F231">
        <f t="shared" si="16"/>
        <v>0</v>
      </c>
    </row>
    <row r="232" spans="2:6">
      <c r="B232"/>
      <c r="F232">
        <f t="shared" si="16"/>
        <v>0</v>
      </c>
    </row>
    <row r="233" spans="2:6">
      <c r="B233"/>
      <c r="F233">
        <f t="shared" si="16"/>
        <v>0</v>
      </c>
    </row>
    <row r="234" spans="2:6">
      <c r="B234"/>
      <c r="F234">
        <f t="shared" si="16"/>
        <v>0</v>
      </c>
    </row>
    <row r="235" spans="2:6">
      <c r="B235"/>
      <c r="F235">
        <f t="shared" si="16"/>
        <v>0</v>
      </c>
    </row>
    <row r="236" spans="2:6">
      <c r="B236"/>
      <c r="F236">
        <f t="shared" si="16"/>
        <v>0</v>
      </c>
    </row>
    <row r="237" spans="2:6">
      <c r="B237"/>
      <c r="F237">
        <f t="shared" si="16"/>
        <v>0</v>
      </c>
    </row>
    <row r="238" spans="2:6">
      <c r="B238"/>
      <c r="F238">
        <f t="shared" si="16"/>
        <v>0</v>
      </c>
    </row>
    <row r="239" spans="2:6">
      <c r="B239"/>
      <c r="F239">
        <f t="shared" si="16"/>
        <v>0</v>
      </c>
    </row>
    <row r="240" spans="2:6">
      <c r="B240"/>
      <c r="F240">
        <f t="shared" si="16"/>
        <v>0</v>
      </c>
    </row>
    <row r="241" spans="2:6">
      <c r="B241"/>
      <c r="F241">
        <f t="shared" si="16"/>
        <v>0</v>
      </c>
    </row>
    <row r="242" spans="2:6">
      <c r="B242"/>
      <c r="F242">
        <f t="shared" si="16"/>
        <v>0</v>
      </c>
    </row>
    <row r="243" spans="2:6">
      <c r="B243"/>
      <c r="F243">
        <f t="shared" si="16"/>
        <v>0</v>
      </c>
    </row>
    <row r="244" spans="2:6">
      <c r="B244"/>
      <c r="F244">
        <f t="shared" si="16"/>
        <v>0</v>
      </c>
    </row>
    <row r="245" spans="2:6">
      <c r="B245"/>
      <c r="F245">
        <f t="shared" si="16"/>
        <v>0</v>
      </c>
    </row>
    <row r="246" spans="2:6">
      <c r="B246"/>
      <c r="F246">
        <f t="shared" si="16"/>
        <v>0</v>
      </c>
    </row>
    <row r="247" spans="2:6">
      <c r="B247"/>
      <c r="F247">
        <f t="shared" si="16"/>
        <v>0</v>
      </c>
    </row>
    <row r="248" spans="2:6">
      <c r="B248"/>
      <c r="F248">
        <f t="shared" si="16"/>
        <v>0</v>
      </c>
    </row>
    <row r="249" spans="2:6">
      <c r="B249"/>
      <c r="F249">
        <f t="shared" si="16"/>
        <v>0</v>
      </c>
    </row>
    <row r="250" spans="2:6">
      <c r="B250"/>
      <c r="F250">
        <f t="shared" si="16"/>
        <v>0</v>
      </c>
    </row>
    <row r="251" spans="2:6">
      <c r="B251"/>
      <c r="F251">
        <f t="shared" si="16"/>
        <v>0</v>
      </c>
    </row>
    <row r="252" spans="2:6">
      <c r="B252"/>
      <c r="F252">
        <f t="shared" si="16"/>
        <v>0</v>
      </c>
    </row>
    <row r="253" spans="2:6">
      <c r="B253"/>
      <c r="F253">
        <f t="shared" si="16"/>
        <v>0</v>
      </c>
    </row>
    <row r="254" spans="2:6">
      <c r="B254"/>
      <c r="F254">
        <f t="shared" si="16"/>
        <v>0</v>
      </c>
    </row>
    <row r="255" spans="2:6">
      <c r="B255"/>
      <c r="F255">
        <f t="shared" si="16"/>
        <v>0</v>
      </c>
    </row>
    <row r="256" spans="2:6">
      <c r="B256"/>
      <c r="F256">
        <f t="shared" si="16"/>
        <v>0</v>
      </c>
    </row>
    <row r="257" spans="2:6">
      <c r="B257"/>
      <c r="F257">
        <f t="shared" si="16"/>
        <v>0</v>
      </c>
    </row>
    <row r="258" spans="2:6">
      <c r="B258"/>
      <c r="F258">
        <f t="shared" si="16"/>
        <v>0</v>
      </c>
    </row>
    <row r="259" spans="2:6">
      <c r="B259"/>
      <c r="F259">
        <f t="shared" si="16"/>
        <v>0</v>
      </c>
    </row>
    <row r="260" spans="2:6">
      <c r="B260"/>
      <c r="F260">
        <f t="shared" si="16"/>
        <v>0</v>
      </c>
    </row>
    <row r="261" spans="2:6">
      <c r="B261"/>
      <c r="F261">
        <f t="shared" si="16"/>
        <v>0</v>
      </c>
    </row>
    <row r="262" spans="2:6">
      <c r="B262"/>
      <c r="F262">
        <f t="shared" si="16"/>
        <v>0</v>
      </c>
    </row>
    <row r="263" spans="2:6">
      <c r="B263"/>
      <c r="F263">
        <f t="shared" si="16"/>
        <v>0</v>
      </c>
    </row>
    <row r="264" spans="2:6">
      <c r="B264"/>
      <c r="F264">
        <f t="shared" si="16"/>
        <v>0</v>
      </c>
    </row>
    <row r="265" spans="2:6">
      <c r="B265"/>
      <c r="F265">
        <f t="shared" si="16"/>
        <v>0</v>
      </c>
    </row>
    <row r="266" spans="2:6">
      <c r="B266"/>
      <c r="F266">
        <f t="shared" si="16"/>
        <v>0</v>
      </c>
    </row>
    <row r="267" spans="2:6">
      <c r="B267"/>
      <c r="F267">
        <f t="shared" si="16"/>
        <v>0</v>
      </c>
    </row>
    <row r="268" spans="2:6">
      <c r="B268"/>
      <c r="F268">
        <f t="shared" si="16"/>
        <v>0</v>
      </c>
    </row>
    <row r="269" spans="2:6">
      <c r="B269"/>
      <c r="F269">
        <f t="shared" si="16"/>
        <v>0</v>
      </c>
    </row>
    <row r="270" spans="2:6">
      <c r="B270"/>
      <c r="F270">
        <f t="shared" si="16"/>
        <v>0</v>
      </c>
    </row>
    <row r="271" spans="2:6">
      <c r="B271"/>
      <c r="F271">
        <f t="shared" si="16"/>
        <v>0</v>
      </c>
    </row>
    <row r="272" spans="2:6">
      <c r="B272"/>
      <c r="F272">
        <f t="shared" si="16"/>
        <v>0</v>
      </c>
    </row>
    <row r="273" spans="2:6">
      <c r="B273"/>
      <c r="F273">
        <f t="shared" ref="F273:F336" si="17">D273-E273</f>
        <v>0</v>
      </c>
    </row>
    <row r="274" spans="2:6">
      <c r="B274"/>
      <c r="F274">
        <f t="shared" si="17"/>
        <v>0</v>
      </c>
    </row>
    <row r="275" spans="2:6">
      <c r="B275"/>
      <c r="F275">
        <f t="shared" si="17"/>
        <v>0</v>
      </c>
    </row>
    <row r="276" spans="2:6">
      <c r="B276"/>
      <c r="F276">
        <f t="shared" si="17"/>
        <v>0</v>
      </c>
    </row>
    <row r="277" spans="2:6">
      <c r="B277"/>
      <c r="F277">
        <f t="shared" si="17"/>
        <v>0</v>
      </c>
    </row>
    <row r="278" spans="2:6">
      <c r="B278"/>
      <c r="F278">
        <f t="shared" si="17"/>
        <v>0</v>
      </c>
    </row>
    <row r="279" spans="2:6">
      <c r="B279"/>
      <c r="F279">
        <f t="shared" si="17"/>
        <v>0</v>
      </c>
    </row>
    <row r="280" spans="2:6">
      <c r="B280"/>
      <c r="F280">
        <f t="shared" si="17"/>
        <v>0</v>
      </c>
    </row>
    <row r="281" spans="2:6">
      <c r="B281"/>
      <c r="F281">
        <f t="shared" si="17"/>
        <v>0</v>
      </c>
    </row>
    <row r="282" spans="2:6">
      <c r="B282"/>
      <c r="F282">
        <f t="shared" si="17"/>
        <v>0</v>
      </c>
    </row>
    <row r="283" spans="2:6">
      <c r="B283"/>
      <c r="F283">
        <f t="shared" si="17"/>
        <v>0</v>
      </c>
    </row>
    <row r="284" spans="2:6">
      <c r="B284"/>
      <c r="F284">
        <f t="shared" si="17"/>
        <v>0</v>
      </c>
    </row>
    <row r="285" spans="2:6">
      <c r="B285"/>
      <c r="F285">
        <f t="shared" si="17"/>
        <v>0</v>
      </c>
    </row>
    <row r="286" spans="2:6">
      <c r="B286"/>
      <c r="F286">
        <f t="shared" si="17"/>
        <v>0</v>
      </c>
    </row>
    <row r="287" spans="2:6">
      <c r="B287"/>
      <c r="F287">
        <f t="shared" si="17"/>
        <v>0</v>
      </c>
    </row>
    <row r="288" spans="2:6">
      <c r="B288"/>
      <c r="F288">
        <f t="shared" si="17"/>
        <v>0</v>
      </c>
    </row>
    <row r="289" spans="2:6">
      <c r="B289"/>
      <c r="F289">
        <f t="shared" si="17"/>
        <v>0</v>
      </c>
    </row>
    <row r="290" spans="2:6">
      <c r="B290"/>
      <c r="F290">
        <f t="shared" si="17"/>
        <v>0</v>
      </c>
    </row>
    <row r="291" spans="2:6">
      <c r="B291"/>
      <c r="F291">
        <f t="shared" si="17"/>
        <v>0</v>
      </c>
    </row>
    <row r="292" spans="2:6">
      <c r="B292"/>
      <c r="F292">
        <f t="shared" si="17"/>
        <v>0</v>
      </c>
    </row>
    <row r="293" spans="2:6">
      <c r="B293"/>
      <c r="F293">
        <f t="shared" si="17"/>
        <v>0</v>
      </c>
    </row>
    <row r="294" spans="2:6">
      <c r="B294"/>
      <c r="F294">
        <f t="shared" si="17"/>
        <v>0</v>
      </c>
    </row>
    <row r="295" spans="2:6">
      <c r="B295"/>
      <c r="F295">
        <f t="shared" si="17"/>
        <v>0</v>
      </c>
    </row>
    <row r="296" spans="2:6">
      <c r="B296"/>
      <c r="F296">
        <f t="shared" si="17"/>
        <v>0</v>
      </c>
    </row>
    <row r="297" spans="2:6">
      <c r="B297"/>
      <c r="F297">
        <f t="shared" si="17"/>
        <v>0</v>
      </c>
    </row>
    <row r="298" spans="2:6">
      <c r="B298"/>
      <c r="F298">
        <f t="shared" si="17"/>
        <v>0</v>
      </c>
    </row>
    <row r="299" spans="2:6">
      <c r="B299"/>
      <c r="F299">
        <f t="shared" si="17"/>
        <v>0</v>
      </c>
    </row>
    <row r="300" spans="2:6">
      <c r="B300"/>
      <c r="F300">
        <f t="shared" si="17"/>
        <v>0</v>
      </c>
    </row>
    <row r="301" spans="2:6">
      <c r="B301"/>
      <c r="F301">
        <f t="shared" si="17"/>
        <v>0</v>
      </c>
    </row>
    <row r="302" spans="2:6">
      <c r="B302"/>
      <c r="F302">
        <f t="shared" si="17"/>
        <v>0</v>
      </c>
    </row>
    <row r="303" spans="2:6">
      <c r="B303"/>
      <c r="F303">
        <f t="shared" si="17"/>
        <v>0</v>
      </c>
    </row>
    <row r="304" spans="2:6">
      <c r="B304"/>
      <c r="F304">
        <f t="shared" si="17"/>
        <v>0</v>
      </c>
    </row>
    <row r="305" spans="2:6">
      <c r="B305"/>
      <c r="F305">
        <f t="shared" si="17"/>
        <v>0</v>
      </c>
    </row>
    <row r="306" spans="2:6">
      <c r="B306"/>
      <c r="F306">
        <f t="shared" si="17"/>
        <v>0</v>
      </c>
    </row>
    <row r="307" spans="2:6">
      <c r="B307"/>
      <c r="F307">
        <f t="shared" si="17"/>
        <v>0</v>
      </c>
    </row>
    <row r="308" spans="2:6">
      <c r="B308"/>
      <c r="F308">
        <f t="shared" si="17"/>
        <v>0</v>
      </c>
    </row>
    <row r="309" spans="2:6">
      <c r="B309"/>
      <c r="F309">
        <f t="shared" si="17"/>
        <v>0</v>
      </c>
    </row>
    <row r="310" spans="2:6">
      <c r="B310"/>
      <c r="F310">
        <f t="shared" si="17"/>
        <v>0</v>
      </c>
    </row>
    <row r="311" spans="2:6">
      <c r="B311"/>
      <c r="F311">
        <f t="shared" si="17"/>
        <v>0</v>
      </c>
    </row>
    <row r="312" spans="2:6">
      <c r="B312"/>
      <c r="F312">
        <f t="shared" si="17"/>
        <v>0</v>
      </c>
    </row>
    <row r="313" spans="2:6">
      <c r="B313"/>
      <c r="F313">
        <f t="shared" si="17"/>
        <v>0</v>
      </c>
    </row>
    <row r="314" spans="2:6">
      <c r="B314"/>
      <c r="F314">
        <f t="shared" si="17"/>
        <v>0</v>
      </c>
    </row>
    <row r="315" spans="2:6">
      <c r="B315"/>
      <c r="F315">
        <f t="shared" si="17"/>
        <v>0</v>
      </c>
    </row>
    <row r="316" spans="2:6">
      <c r="B316"/>
      <c r="F316">
        <f t="shared" si="17"/>
        <v>0</v>
      </c>
    </row>
    <row r="317" spans="2:6">
      <c r="B317"/>
      <c r="F317">
        <f t="shared" si="17"/>
        <v>0</v>
      </c>
    </row>
    <row r="318" spans="2:6">
      <c r="B318"/>
      <c r="F318">
        <f t="shared" si="17"/>
        <v>0</v>
      </c>
    </row>
    <row r="319" spans="2:6">
      <c r="B319"/>
      <c r="F319">
        <f t="shared" si="17"/>
        <v>0</v>
      </c>
    </row>
    <row r="320" spans="2:6">
      <c r="B320"/>
      <c r="F320">
        <f t="shared" si="17"/>
        <v>0</v>
      </c>
    </row>
    <row r="321" spans="2:6">
      <c r="B321"/>
      <c r="F321">
        <f t="shared" si="17"/>
        <v>0</v>
      </c>
    </row>
    <row r="322" spans="2:6">
      <c r="B322"/>
      <c r="F322">
        <f t="shared" si="17"/>
        <v>0</v>
      </c>
    </row>
    <row r="323" spans="2:6">
      <c r="B323"/>
      <c r="F323">
        <f t="shared" si="17"/>
        <v>0</v>
      </c>
    </row>
    <row r="324" spans="2:6">
      <c r="B324"/>
      <c r="F324">
        <f t="shared" si="17"/>
        <v>0</v>
      </c>
    </row>
    <row r="325" spans="2:6">
      <c r="B325"/>
      <c r="F325">
        <f t="shared" si="17"/>
        <v>0</v>
      </c>
    </row>
    <row r="326" spans="2:6">
      <c r="B326"/>
      <c r="F326">
        <f t="shared" si="17"/>
        <v>0</v>
      </c>
    </row>
    <row r="327" spans="2:6">
      <c r="B327"/>
      <c r="F327">
        <f t="shared" si="17"/>
        <v>0</v>
      </c>
    </row>
    <row r="328" spans="2:6">
      <c r="B328"/>
      <c r="F328">
        <f t="shared" si="17"/>
        <v>0</v>
      </c>
    </row>
    <row r="329" spans="2:6">
      <c r="B329"/>
      <c r="F329">
        <f t="shared" si="17"/>
        <v>0</v>
      </c>
    </row>
    <row r="330" spans="2:6">
      <c r="B330"/>
      <c r="F330">
        <f t="shared" si="17"/>
        <v>0</v>
      </c>
    </row>
    <row r="331" spans="2:6">
      <c r="B331"/>
      <c r="F331">
        <f t="shared" si="17"/>
        <v>0</v>
      </c>
    </row>
    <row r="332" spans="2:6">
      <c r="B332"/>
      <c r="F332">
        <f t="shared" si="17"/>
        <v>0</v>
      </c>
    </row>
    <row r="333" spans="2:6">
      <c r="B333"/>
      <c r="F333">
        <f t="shared" si="17"/>
        <v>0</v>
      </c>
    </row>
    <row r="334" spans="2:6">
      <c r="B334"/>
      <c r="F334">
        <f t="shared" si="17"/>
        <v>0</v>
      </c>
    </row>
    <row r="335" spans="2:6">
      <c r="B335"/>
      <c r="F335">
        <f t="shared" si="17"/>
        <v>0</v>
      </c>
    </row>
    <row r="336" spans="2:6">
      <c r="B336"/>
      <c r="F336">
        <f t="shared" si="17"/>
        <v>0</v>
      </c>
    </row>
    <row r="337" spans="2:6">
      <c r="B337"/>
      <c r="F337">
        <f t="shared" ref="F337:F400" si="18">D337-E337</f>
        <v>0</v>
      </c>
    </row>
    <row r="338" spans="2:6">
      <c r="B338"/>
      <c r="F338">
        <f t="shared" si="18"/>
        <v>0</v>
      </c>
    </row>
    <row r="339" spans="2:6">
      <c r="B339"/>
      <c r="F339">
        <f t="shared" si="18"/>
        <v>0</v>
      </c>
    </row>
    <row r="340" spans="2:6">
      <c r="B340"/>
      <c r="F340">
        <f t="shared" si="18"/>
        <v>0</v>
      </c>
    </row>
    <row r="341" spans="2:6">
      <c r="B341"/>
      <c r="F341">
        <f t="shared" si="18"/>
        <v>0</v>
      </c>
    </row>
    <row r="342" spans="2:6">
      <c r="B342"/>
      <c r="F342">
        <f t="shared" si="18"/>
        <v>0</v>
      </c>
    </row>
    <row r="343" spans="2:6">
      <c r="B343"/>
      <c r="F343">
        <f t="shared" si="18"/>
        <v>0</v>
      </c>
    </row>
    <row r="344" spans="2:6">
      <c r="B344"/>
      <c r="F344">
        <f t="shared" si="18"/>
        <v>0</v>
      </c>
    </row>
    <row r="345" spans="2:6">
      <c r="B345"/>
      <c r="F345">
        <f t="shared" si="18"/>
        <v>0</v>
      </c>
    </row>
    <row r="346" spans="2:6">
      <c r="B346"/>
      <c r="F346">
        <f t="shared" si="18"/>
        <v>0</v>
      </c>
    </row>
    <row r="347" spans="2:6">
      <c r="B347"/>
      <c r="F347">
        <f t="shared" si="18"/>
        <v>0</v>
      </c>
    </row>
    <row r="348" spans="2:6">
      <c r="B348"/>
      <c r="F348">
        <f t="shared" si="18"/>
        <v>0</v>
      </c>
    </row>
    <row r="349" spans="2:6">
      <c r="B349"/>
      <c r="F349">
        <f t="shared" si="18"/>
        <v>0</v>
      </c>
    </row>
    <row r="350" spans="2:6">
      <c r="B350"/>
      <c r="F350">
        <f t="shared" si="18"/>
        <v>0</v>
      </c>
    </row>
    <row r="351" spans="2:6">
      <c r="B351"/>
      <c r="F351">
        <f t="shared" si="18"/>
        <v>0</v>
      </c>
    </row>
    <row r="352" spans="2:6">
      <c r="B352"/>
      <c r="F352">
        <f t="shared" si="18"/>
        <v>0</v>
      </c>
    </row>
    <row r="353" spans="2:6">
      <c r="B353"/>
      <c r="F353">
        <f t="shared" si="18"/>
        <v>0</v>
      </c>
    </row>
    <row r="354" spans="2:6">
      <c r="B354"/>
      <c r="F354">
        <f t="shared" si="18"/>
        <v>0</v>
      </c>
    </row>
    <row r="355" spans="2:6">
      <c r="B355"/>
      <c r="F355">
        <f t="shared" si="18"/>
        <v>0</v>
      </c>
    </row>
    <row r="356" spans="2:6">
      <c r="B356"/>
      <c r="F356">
        <f t="shared" si="18"/>
        <v>0</v>
      </c>
    </row>
    <row r="357" spans="2:6">
      <c r="B357"/>
      <c r="F357">
        <f t="shared" si="18"/>
        <v>0</v>
      </c>
    </row>
    <row r="358" spans="2:6">
      <c r="B358"/>
      <c r="F358">
        <f t="shared" si="18"/>
        <v>0</v>
      </c>
    </row>
    <row r="359" spans="2:6">
      <c r="B359"/>
      <c r="F359">
        <f t="shared" si="18"/>
        <v>0</v>
      </c>
    </row>
    <row r="360" spans="2:6">
      <c r="B360"/>
      <c r="F360">
        <f t="shared" si="18"/>
        <v>0</v>
      </c>
    </row>
    <row r="361" spans="2:6">
      <c r="B361"/>
      <c r="F361">
        <f t="shared" si="18"/>
        <v>0</v>
      </c>
    </row>
    <row r="362" spans="2:6">
      <c r="B362"/>
      <c r="F362">
        <f t="shared" si="18"/>
        <v>0</v>
      </c>
    </row>
    <row r="363" spans="2:6">
      <c r="B363"/>
      <c r="F363">
        <f t="shared" si="18"/>
        <v>0</v>
      </c>
    </row>
    <row r="364" spans="2:6">
      <c r="B364"/>
      <c r="F364">
        <f t="shared" si="18"/>
        <v>0</v>
      </c>
    </row>
    <row r="365" spans="2:6">
      <c r="B365"/>
      <c r="F365">
        <f t="shared" si="18"/>
        <v>0</v>
      </c>
    </row>
    <row r="366" spans="2:6">
      <c r="B366"/>
      <c r="F366">
        <f t="shared" si="18"/>
        <v>0</v>
      </c>
    </row>
    <row r="367" spans="2:6">
      <c r="B367"/>
      <c r="F367">
        <f t="shared" si="18"/>
        <v>0</v>
      </c>
    </row>
    <row r="368" spans="2:6">
      <c r="B368"/>
      <c r="F368">
        <f t="shared" si="18"/>
        <v>0</v>
      </c>
    </row>
    <row r="369" spans="2:6">
      <c r="B369"/>
      <c r="F369">
        <f t="shared" si="18"/>
        <v>0</v>
      </c>
    </row>
    <row r="370" spans="2:6">
      <c r="B370"/>
      <c r="F370">
        <f t="shared" si="18"/>
        <v>0</v>
      </c>
    </row>
    <row r="371" spans="2:6">
      <c r="B371"/>
      <c r="F371">
        <f t="shared" si="18"/>
        <v>0</v>
      </c>
    </row>
    <row r="372" spans="2:6">
      <c r="B372"/>
      <c r="F372">
        <f t="shared" si="18"/>
        <v>0</v>
      </c>
    </row>
    <row r="373" spans="2:6">
      <c r="B373"/>
      <c r="F373">
        <f t="shared" si="18"/>
        <v>0</v>
      </c>
    </row>
    <row r="374" spans="2:6">
      <c r="B374"/>
      <c r="F374">
        <f t="shared" si="18"/>
        <v>0</v>
      </c>
    </row>
    <row r="375" spans="2:6">
      <c r="B375"/>
      <c r="F375">
        <f t="shared" si="18"/>
        <v>0</v>
      </c>
    </row>
    <row r="376" spans="2:6">
      <c r="B376"/>
      <c r="F376">
        <f t="shared" si="18"/>
        <v>0</v>
      </c>
    </row>
    <row r="377" spans="2:6">
      <c r="B377"/>
      <c r="F377">
        <f t="shared" si="18"/>
        <v>0</v>
      </c>
    </row>
    <row r="378" spans="2:6">
      <c r="B378"/>
      <c r="F378">
        <f t="shared" si="18"/>
        <v>0</v>
      </c>
    </row>
    <row r="379" spans="2:6">
      <c r="B379"/>
      <c r="F379">
        <f t="shared" si="18"/>
        <v>0</v>
      </c>
    </row>
    <row r="380" spans="2:6">
      <c r="B380"/>
      <c r="F380">
        <f t="shared" si="18"/>
        <v>0</v>
      </c>
    </row>
    <row r="381" spans="2:6">
      <c r="B381"/>
      <c r="F381">
        <f t="shared" si="18"/>
        <v>0</v>
      </c>
    </row>
    <row r="382" spans="2:6">
      <c r="B382"/>
      <c r="F382">
        <f t="shared" si="18"/>
        <v>0</v>
      </c>
    </row>
    <row r="383" spans="2:6">
      <c r="B383"/>
      <c r="F383">
        <f t="shared" si="18"/>
        <v>0</v>
      </c>
    </row>
    <row r="384" spans="2:6">
      <c r="B384"/>
      <c r="F384">
        <f t="shared" si="18"/>
        <v>0</v>
      </c>
    </row>
    <row r="385" spans="2:6">
      <c r="B385"/>
      <c r="F385">
        <f t="shared" si="18"/>
        <v>0</v>
      </c>
    </row>
    <row r="386" spans="2:6">
      <c r="B386"/>
      <c r="F386">
        <f t="shared" si="18"/>
        <v>0</v>
      </c>
    </row>
    <row r="387" spans="2:6">
      <c r="B387"/>
      <c r="F387">
        <f t="shared" si="18"/>
        <v>0</v>
      </c>
    </row>
    <row r="388" spans="2:6">
      <c r="B388"/>
      <c r="F388">
        <f t="shared" si="18"/>
        <v>0</v>
      </c>
    </row>
    <row r="389" spans="2:6">
      <c r="B389"/>
      <c r="F389">
        <f t="shared" si="18"/>
        <v>0</v>
      </c>
    </row>
    <row r="390" spans="2:6">
      <c r="B390"/>
      <c r="F390">
        <f t="shared" si="18"/>
        <v>0</v>
      </c>
    </row>
    <row r="391" spans="2:6">
      <c r="B391"/>
      <c r="F391">
        <f t="shared" si="18"/>
        <v>0</v>
      </c>
    </row>
    <row r="392" spans="2:6">
      <c r="B392"/>
      <c r="F392">
        <f t="shared" si="18"/>
        <v>0</v>
      </c>
    </row>
    <row r="393" spans="2:6">
      <c r="B393"/>
      <c r="F393">
        <f t="shared" si="18"/>
        <v>0</v>
      </c>
    </row>
    <row r="394" spans="2:6">
      <c r="B394"/>
      <c r="F394">
        <f t="shared" si="18"/>
        <v>0</v>
      </c>
    </row>
    <row r="395" spans="2:6">
      <c r="B395"/>
      <c r="F395">
        <f t="shared" si="18"/>
        <v>0</v>
      </c>
    </row>
    <row r="396" spans="2:6">
      <c r="B396"/>
      <c r="F396">
        <f t="shared" si="18"/>
        <v>0</v>
      </c>
    </row>
    <row r="397" spans="2:6">
      <c r="B397"/>
      <c r="F397">
        <f t="shared" si="18"/>
        <v>0</v>
      </c>
    </row>
    <row r="398" spans="2:6">
      <c r="B398"/>
      <c r="F398">
        <f t="shared" si="18"/>
        <v>0</v>
      </c>
    </row>
    <row r="399" spans="2:6">
      <c r="B399"/>
      <c r="F399">
        <f t="shared" si="18"/>
        <v>0</v>
      </c>
    </row>
    <row r="400" spans="2:6">
      <c r="B400"/>
      <c r="F400">
        <f t="shared" si="18"/>
        <v>0</v>
      </c>
    </row>
    <row r="401" spans="2:6">
      <c r="B401"/>
      <c r="F401">
        <f t="shared" ref="F401:F464" si="19">D401-E401</f>
        <v>0</v>
      </c>
    </row>
    <row r="402" spans="2:6">
      <c r="B402"/>
      <c r="F402">
        <f t="shared" si="19"/>
        <v>0</v>
      </c>
    </row>
    <row r="403" spans="2:6">
      <c r="B403"/>
      <c r="F403">
        <f t="shared" si="19"/>
        <v>0</v>
      </c>
    </row>
    <row r="404" spans="2:6">
      <c r="B404"/>
      <c r="F404">
        <f t="shared" si="19"/>
        <v>0</v>
      </c>
    </row>
    <row r="405" spans="2:6">
      <c r="B405"/>
      <c r="F405">
        <f t="shared" si="19"/>
        <v>0</v>
      </c>
    </row>
    <row r="406" spans="2:6">
      <c r="B406"/>
      <c r="F406">
        <f t="shared" si="19"/>
        <v>0</v>
      </c>
    </row>
    <row r="407" spans="2:6">
      <c r="B407"/>
      <c r="F407">
        <f t="shared" si="19"/>
        <v>0</v>
      </c>
    </row>
    <row r="408" spans="2:6">
      <c r="B408"/>
      <c r="F408">
        <f t="shared" si="19"/>
        <v>0</v>
      </c>
    </row>
    <row r="409" spans="2:6">
      <c r="B409"/>
      <c r="F409">
        <f t="shared" si="19"/>
        <v>0</v>
      </c>
    </row>
    <row r="410" spans="2:6">
      <c r="B410"/>
      <c r="F410">
        <f t="shared" si="19"/>
        <v>0</v>
      </c>
    </row>
    <row r="411" spans="2:6">
      <c r="B411"/>
      <c r="F411">
        <f t="shared" si="19"/>
        <v>0</v>
      </c>
    </row>
    <row r="412" spans="2:6">
      <c r="B412"/>
      <c r="F412">
        <f t="shared" si="19"/>
        <v>0</v>
      </c>
    </row>
    <row r="413" spans="2:6">
      <c r="B413"/>
      <c r="F413">
        <f t="shared" si="19"/>
        <v>0</v>
      </c>
    </row>
    <row r="414" spans="2:6">
      <c r="B414"/>
      <c r="F414">
        <f t="shared" si="19"/>
        <v>0</v>
      </c>
    </row>
    <row r="415" spans="2:6">
      <c r="B415"/>
      <c r="F415">
        <f t="shared" si="19"/>
        <v>0</v>
      </c>
    </row>
    <row r="416" spans="2:6">
      <c r="B416"/>
      <c r="F416">
        <f t="shared" si="19"/>
        <v>0</v>
      </c>
    </row>
    <row r="417" spans="2:6">
      <c r="B417"/>
      <c r="F417">
        <f t="shared" si="19"/>
        <v>0</v>
      </c>
    </row>
    <row r="418" spans="2:6">
      <c r="B418"/>
      <c r="F418">
        <f t="shared" si="19"/>
        <v>0</v>
      </c>
    </row>
    <row r="419" spans="2:6">
      <c r="B419"/>
      <c r="F419">
        <f t="shared" si="19"/>
        <v>0</v>
      </c>
    </row>
    <row r="420" spans="2:6">
      <c r="B420"/>
      <c r="F420">
        <f t="shared" si="19"/>
        <v>0</v>
      </c>
    </row>
    <row r="421" spans="2:6">
      <c r="B421"/>
      <c r="F421">
        <f t="shared" si="19"/>
        <v>0</v>
      </c>
    </row>
    <row r="422" spans="2:6">
      <c r="B422"/>
      <c r="F422">
        <f t="shared" si="19"/>
        <v>0</v>
      </c>
    </row>
    <row r="423" spans="2:6">
      <c r="B423"/>
      <c r="F423">
        <f t="shared" si="19"/>
        <v>0</v>
      </c>
    </row>
    <row r="424" spans="2:6">
      <c r="B424"/>
      <c r="F424">
        <f t="shared" si="19"/>
        <v>0</v>
      </c>
    </row>
    <row r="425" spans="2:6">
      <c r="B425"/>
      <c r="F425">
        <f t="shared" si="19"/>
        <v>0</v>
      </c>
    </row>
    <row r="426" spans="2:6">
      <c r="B426"/>
      <c r="F426">
        <f t="shared" si="19"/>
        <v>0</v>
      </c>
    </row>
    <row r="427" spans="2:6">
      <c r="B427"/>
      <c r="F427">
        <f t="shared" si="19"/>
        <v>0</v>
      </c>
    </row>
    <row r="428" spans="2:6">
      <c r="B428"/>
      <c r="F428">
        <f t="shared" si="19"/>
        <v>0</v>
      </c>
    </row>
    <row r="429" spans="2:6">
      <c r="B429"/>
      <c r="F429">
        <f t="shared" si="19"/>
        <v>0</v>
      </c>
    </row>
    <row r="430" spans="2:6">
      <c r="B430"/>
      <c r="F430">
        <f t="shared" si="19"/>
        <v>0</v>
      </c>
    </row>
    <row r="431" spans="2:6">
      <c r="B431"/>
      <c r="F431">
        <f t="shared" si="19"/>
        <v>0</v>
      </c>
    </row>
    <row r="432" spans="2:6">
      <c r="B432"/>
      <c r="F432">
        <f t="shared" si="19"/>
        <v>0</v>
      </c>
    </row>
    <row r="433" spans="2:6">
      <c r="B433"/>
      <c r="F433">
        <f t="shared" si="19"/>
        <v>0</v>
      </c>
    </row>
    <row r="434" spans="2:6">
      <c r="B434"/>
      <c r="F434">
        <f t="shared" si="19"/>
        <v>0</v>
      </c>
    </row>
    <row r="435" spans="2:6">
      <c r="B435"/>
      <c r="F435">
        <f t="shared" si="19"/>
        <v>0</v>
      </c>
    </row>
    <row r="436" spans="2:6">
      <c r="B436"/>
      <c r="F436">
        <f t="shared" si="19"/>
        <v>0</v>
      </c>
    </row>
    <row r="437" spans="2:6">
      <c r="B437"/>
      <c r="F437">
        <f t="shared" si="19"/>
        <v>0</v>
      </c>
    </row>
    <row r="438" spans="2:6">
      <c r="B438"/>
      <c r="F438">
        <f t="shared" si="19"/>
        <v>0</v>
      </c>
    </row>
    <row r="439" spans="2:6">
      <c r="B439"/>
      <c r="F439">
        <f t="shared" si="19"/>
        <v>0</v>
      </c>
    </row>
    <row r="440" spans="2:6">
      <c r="B440"/>
      <c r="F440">
        <f t="shared" si="19"/>
        <v>0</v>
      </c>
    </row>
    <row r="441" spans="2:6">
      <c r="B441"/>
      <c r="F441">
        <f t="shared" si="19"/>
        <v>0</v>
      </c>
    </row>
    <row r="442" spans="2:6">
      <c r="B442"/>
      <c r="F442">
        <f t="shared" si="19"/>
        <v>0</v>
      </c>
    </row>
    <row r="443" spans="2:6">
      <c r="B443"/>
      <c r="F443">
        <f t="shared" si="19"/>
        <v>0</v>
      </c>
    </row>
    <row r="444" spans="2:6">
      <c r="B444"/>
      <c r="F444">
        <f t="shared" si="19"/>
        <v>0</v>
      </c>
    </row>
    <row r="445" spans="2:6">
      <c r="B445"/>
      <c r="F445">
        <f t="shared" si="19"/>
        <v>0</v>
      </c>
    </row>
    <row r="446" spans="2:6">
      <c r="B446"/>
      <c r="F446">
        <f t="shared" si="19"/>
        <v>0</v>
      </c>
    </row>
    <row r="447" spans="2:6">
      <c r="B447"/>
      <c r="F447">
        <f t="shared" si="19"/>
        <v>0</v>
      </c>
    </row>
    <row r="448" spans="2:6">
      <c r="B448"/>
      <c r="F448">
        <f t="shared" si="19"/>
        <v>0</v>
      </c>
    </row>
    <row r="449" spans="2:6">
      <c r="B449"/>
      <c r="F449">
        <f t="shared" si="19"/>
        <v>0</v>
      </c>
    </row>
    <row r="450" spans="2:6">
      <c r="B450"/>
      <c r="F450">
        <f t="shared" si="19"/>
        <v>0</v>
      </c>
    </row>
    <row r="451" spans="2:6">
      <c r="B451"/>
      <c r="F451">
        <f t="shared" si="19"/>
        <v>0</v>
      </c>
    </row>
    <row r="452" spans="2:6">
      <c r="B452"/>
      <c r="F452">
        <f t="shared" si="19"/>
        <v>0</v>
      </c>
    </row>
    <row r="453" spans="2:6">
      <c r="B453"/>
      <c r="F453">
        <f t="shared" si="19"/>
        <v>0</v>
      </c>
    </row>
    <row r="454" spans="2:6">
      <c r="B454"/>
      <c r="F454">
        <f t="shared" si="19"/>
        <v>0</v>
      </c>
    </row>
    <row r="455" spans="2:6">
      <c r="B455"/>
      <c r="F455">
        <f t="shared" si="19"/>
        <v>0</v>
      </c>
    </row>
    <row r="456" spans="2:6">
      <c r="B456"/>
      <c r="F456">
        <f t="shared" si="19"/>
        <v>0</v>
      </c>
    </row>
    <row r="457" spans="2:6">
      <c r="B457"/>
      <c r="F457">
        <f t="shared" si="19"/>
        <v>0</v>
      </c>
    </row>
    <row r="458" spans="2:6">
      <c r="B458"/>
      <c r="F458">
        <f t="shared" si="19"/>
        <v>0</v>
      </c>
    </row>
    <row r="459" spans="2:6">
      <c r="B459"/>
      <c r="F459">
        <f t="shared" si="19"/>
        <v>0</v>
      </c>
    </row>
    <row r="460" spans="2:6">
      <c r="B460"/>
      <c r="F460">
        <f t="shared" si="19"/>
        <v>0</v>
      </c>
    </row>
    <row r="461" spans="2:6">
      <c r="B461"/>
      <c r="F461">
        <f t="shared" si="19"/>
        <v>0</v>
      </c>
    </row>
    <row r="462" spans="2:6">
      <c r="B462"/>
      <c r="F462">
        <f t="shared" si="19"/>
        <v>0</v>
      </c>
    </row>
    <row r="463" spans="2:6">
      <c r="B463"/>
      <c r="F463">
        <f t="shared" si="19"/>
        <v>0</v>
      </c>
    </row>
    <row r="464" spans="2:6">
      <c r="B464"/>
      <c r="F464">
        <f t="shared" si="19"/>
        <v>0</v>
      </c>
    </row>
    <row r="465" spans="2:6">
      <c r="B465"/>
      <c r="F465">
        <f t="shared" ref="F465:F528" si="20">D465-E465</f>
        <v>0</v>
      </c>
    </row>
    <row r="466" spans="2:6">
      <c r="B466"/>
      <c r="F466">
        <f t="shared" si="20"/>
        <v>0</v>
      </c>
    </row>
    <row r="467" spans="2:6">
      <c r="B467"/>
      <c r="F467">
        <f t="shared" si="20"/>
        <v>0</v>
      </c>
    </row>
    <row r="468" spans="2:6">
      <c r="B468"/>
      <c r="F468">
        <f t="shared" si="20"/>
        <v>0</v>
      </c>
    </row>
    <row r="469" spans="2:6">
      <c r="B469"/>
      <c r="F469">
        <f t="shared" si="20"/>
        <v>0</v>
      </c>
    </row>
    <row r="470" spans="2:6">
      <c r="B470"/>
      <c r="F470">
        <f t="shared" si="20"/>
        <v>0</v>
      </c>
    </row>
    <row r="471" spans="2:6">
      <c r="B471"/>
      <c r="F471">
        <f t="shared" si="20"/>
        <v>0</v>
      </c>
    </row>
    <row r="472" spans="2:6">
      <c r="B472"/>
      <c r="F472">
        <f t="shared" si="20"/>
        <v>0</v>
      </c>
    </row>
    <row r="473" spans="2:6">
      <c r="B473"/>
      <c r="F473">
        <f t="shared" si="20"/>
        <v>0</v>
      </c>
    </row>
    <row r="474" spans="2:6">
      <c r="B474"/>
      <c r="F474">
        <f t="shared" si="20"/>
        <v>0</v>
      </c>
    </row>
    <row r="475" spans="2:6">
      <c r="B475"/>
      <c r="F475">
        <f t="shared" si="20"/>
        <v>0</v>
      </c>
    </row>
    <row r="476" spans="2:6">
      <c r="B476"/>
      <c r="F476">
        <f t="shared" si="20"/>
        <v>0</v>
      </c>
    </row>
    <row r="477" spans="2:6">
      <c r="B477"/>
      <c r="F477">
        <f t="shared" si="20"/>
        <v>0</v>
      </c>
    </row>
    <row r="478" spans="2:6">
      <c r="B478"/>
      <c r="F478">
        <f t="shared" si="20"/>
        <v>0</v>
      </c>
    </row>
    <row r="479" spans="2:6">
      <c r="B479"/>
      <c r="F479">
        <f t="shared" si="20"/>
        <v>0</v>
      </c>
    </row>
    <row r="480" spans="2:6">
      <c r="B480"/>
      <c r="F480">
        <f t="shared" si="20"/>
        <v>0</v>
      </c>
    </row>
    <row r="481" spans="2:6">
      <c r="B481"/>
      <c r="F481">
        <f t="shared" si="20"/>
        <v>0</v>
      </c>
    </row>
    <row r="482" spans="2:6">
      <c r="B482"/>
      <c r="F482">
        <f t="shared" si="20"/>
        <v>0</v>
      </c>
    </row>
    <row r="483" spans="2:6">
      <c r="B483"/>
      <c r="F483">
        <f t="shared" si="20"/>
        <v>0</v>
      </c>
    </row>
    <row r="484" spans="2:6">
      <c r="B484"/>
      <c r="F484">
        <f t="shared" si="20"/>
        <v>0</v>
      </c>
    </row>
    <row r="485" spans="2:6">
      <c r="B485"/>
      <c r="F485">
        <f t="shared" si="20"/>
        <v>0</v>
      </c>
    </row>
    <row r="486" spans="2:6">
      <c r="B486"/>
      <c r="F486">
        <f t="shared" si="20"/>
        <v>0</v>
      </c>
    </row>
    <row r="487" spans="2:6">
      <c r="B487"/>
      <c r="F487">
        <f t="shared" si="20"/>
        <v>0</v>
      </c>
    </row>
    <row r="488" spans="2:6">
      <c r="B488"/>
      <c r="F488">
        <f t="shared" si="20"/>
        <v>0</v>
      </c>
    </row>
    <row r="489" spans="2:6">
      <c r="B489"/>
      <c r="F489">
        <f t="shared" si="20"/>
        <v>0</v>
      </c>
    </row>
    <row r="490" spans="2:6">
      <c r="B490"/>
      <c r="F490">
        <f t="shared" si="20"/>
        <v>0</v>
      </c>
    </row>
    <row r="491" spans="2:6">
      <c r="B491"/>
      <c r="F491">
        <f t="shared" si="20"/>
        <v>0</v>
      </c>
    </row>
    <row r="492" spans="2:6">
      <c r="B492"/>
      <c r="F492">
        <f t="shared" si="20"/>
        <v>0</v>
      </c>
    </row>
    <row r="493" spans="2:6">
      <c r="B493"/>
      <c r="F493">
        <f t="shared" si="20"/>
        <v>0</v>
      </c>
    </row>
    <row r="494" spans="2:6">
      <c r="B494"/>
      <c r="F494">
        <f t="shared" si="20"/>
        <v>0</v>
      </c>
    </row>
    <row r="495" spans="2:6">
      <c r="B495"/>
      <c r="F495">
        <f t="shared" si="20"/>
        <v>0</v>
      </c>
    </row>
    <row r="496" spans="2:6">
      <c r="B496"/>
      <c r="F496">
        <f t="shared" si="20"/>
        <v>0</v>
      </c>
    </row>
    <row r="497" spans="2:6">
      <c r="B497"/>
      <c r="F497">
        <f t="shared" si="20"/>
        <v>0</v>
      </c>
    </row>
    <row r="498" spans="2:6">
      <c r="B498"/>
      <c r="F498">
        <f t="shared" si="20"/>
        <v>0</v>
      </c>
    </row>
    <row r="499" spans="2:6">
      <c r="B499"/>
      <c r="F499">
        <f t="shared" si="20"/>
        <v>0</v>
      </c>
    </row>
    <row r="500" spans="2:6">
      <c r="B500"/>
      <c r="F500">
        <f t="shared" si="20"/>
        <v>0</v>
      </c>
    </row>
    <row r="501" spans="2:6">
      <c r="B501"/>
      <c r="F501">
        <f t="shared" si="20"/>
        <v>0</v>
      </c>
    </row>
    <row r="502" spans="2:6">
      <c r="B502"/>
      <c r="F502">
        <f t="shared" si="20"/>
        <v>0</v>
      </c>
    </row>
    <row r="503" spans="2:6">
      <c r="B503"/>
      <c r="F503">
        <f t="shared" si="20"/>
        <v>0</v>
      </c>
    </row>
    <row r="504" spans="2:6">
      <c r="B504"/>
      <c r="F504">
        <f t="shared" si="20"/>
        <v>0</v>
      </c>
    </row>
    <row r="505" spans="2:6">
      <c r="B505"/>
      <c r="F505">
        <f t="shared" si="20"/>
        <v>0</v>
      </c>
    </row>
    <row r="506" spans="2:6">
      <c r="B506"/>
      <c r="F506">
        <f t="shared" si="20"/>
        <v>0</v>
      </c>
    </row>
    <row r="507" spans="2:6">
      <c r="B507"/>
      <c r="F507">
        <f t="shared" si="20"/>
        <v>0</v>
      </c>
    </row>
    <row r="508" spans="2:6">
      <c r="B508"/>
      <c r="F508">
        <f t="shared" si="20"/>
        <v>0</v>
      </c>
    </row>
    <row r="509" spans="2:6">
      <c r="B509"/>
      <c r="F509">
        <f t="shared" si="20"/>
        <v>0</v>
      </c>
    </row>
    <row r="510" spans="2:6">
      <c r="B510"/>
      <c r="F510">
        <f t="shared" si="20"/>
        <v>0</v>
      </c>
    </row>
    <row r="511" spans="2:6">
      <c r="B511"/>
      <c r="F511">
        <f t="shared" si="20"/>
        <v>0</v>
      </c>
    </row>
    <row r="512" spans="2:6">
      <c r="B512"/>
      <c r="F512">
        <f t="shared" si="20"/>
        <v>0</v>
      </c>
    </row>
    <row r="513" spans="2:6">
      <c r="B513"/>
      <c r="F513">
        <f t="shared" si="20"/>
        <v>0</v>
      </c>
    </row>
    <row r="514" spans="2:6">
      <c r="B514"/>
      <c r="F514">
        <f t="shared" si="20"/>
        <v>0</v>
      </c>
    </row>
    <row r="515" spans="2:6">
      <c r="B515"/>
      <c r="F515">
        <f t="shared" si="20"/>
        <v>0</v>
      </c>
    </row>
    <row r="516" spans="2:6">
      <c r="B516"/>
      <c r="F516">
        <f t="shared" si="20"/>
        <v>0</v>
      </c>
    </row>
    <row r="517" spans="2:6">
      <c r="B517"/>
      <c r="F517">
        <f t="shared" si="20"/>
        <v>0</v>
      </c>
    </row>
    <row r="518" spans="2:6">
      <c r="B518"/>
      <c r="F518">
        <f t="shared" si="20"/>
        <v>0</v>
      </c>
    </row>
    <row r="519" spans="2:6">
      <c r="B519"/>
      <c r="F519">
        <f t="shared" si="20"/>
        <v>0</v>
      </c>
    </row>
    <row r="520" spans="2:6">
      <c r="B520"/>
      <c r="F520">
        <f t="shared" si="20"/>
        <v>0</v>
      </c>
    </row>
    <row r="521" spans="2:6">
      <c r="B521"/>
      <c r="F521">
        <f t="shared" si="20"/>
        <v>0</v>
      </c>
    </row>
    <row r="522" spans="2:6">
      <c r="B522"/>
      <c r="F522">
        <f t="shared" si="20"/>
        <v>0</v>
      </c>
    </row>
    <row r="523" spans="2:6">
      <c r="B523"/>
      <c r="F523">
        <f t="shared" si="20"/>
        <v>0</v>
      </c>
    </row>
    <row r="524" spans="2:6">
      <c r="B524"/>
      <c r="F524">
        <f t="shared" si="20"/>
        <v>0</v>
      </c>
    </row>
    <row r="525" spans="2:6">
      <c r="B525"/>
      <c r="F525">
        <f t="shared" si="20"/>
        <v>0</v>
      </c>
    </row>
    <row r="526" spans="2:6">
      <c r="B526"/>
      <c r="F526">
        <f t="shared" si="20"/>
        <v>0</v>
      </c>
    </row>
    <row r="527" spans="2:6">
      <c r="B527"/>
      <c r="F527">
        <f t="shared" si="20"/>
        <v>0</v>
      </c>
    </row>
    <row r="528" spans="2:6">
      <c r="B528"/>
      <c r="F528">
        <f t="shared" si="20"/>
        <v>0</v>
      </c>
    </row>
    <row r="529" spans="2:6">
      <c r="B529"/>
      <c r="F529">
        <f t="shared" ref="F529:F592" si="21">D529-E529</f>
        <v>0</v>
      </c>
    </row>
    <row r="530" spans="2:6">
      <c r="B530"/>
      <c r="F530">
        <f t="shared" si="21"/>
        <v>0</v>
      </c>
    </row>
    <row r="531" spans="2:6">
      <c r="B531"/>
      <c r="F531">
        <f t="shared" si="21"/>
        <v>0</v>
      </c>
    </row>
    <row r="532" spans="2:6">
      <c r="B532"/>
      <c r="F532">
        <f t="shared" si="21"/>
        <v>0</v>
      </c>
    </row>
    <row r="533" spans="2:6">
      <c r="B533"/>
      <c r="F533">
        <f t="shared" si="21"/>
        <v>0</v>
      </c>
    </row>
    <row r="534" spans="2:6">
      <c r="B534"/>
      <c r="F534">
        <f t="shared" si="21"/>
        <v>0</v>
      </c>
    </row>
    <row r="535" spans="2:6">
      <c r="B535"/>
      <c r="F535">
        <f t="shared" si="21"/>
        <v>0</v>
      </c>
    </row>
    <row r="536" spans="2:6">
      <c r="B536"/>
      <c r="F536">
        <f t="shared" si="21"/>
        <v>0</v>
      </c>
    </row>
    <row r="537" spans="2:6">
      <c r="B537"/>
      <c r="F537">
        <f t="shared" si="21"/>
        <v>0</v>
      </c>
    </row>
    <row r="538" spans="2:6">
      <c r="B538"/>
      <c r="F538">
        <f t="shared" si="21"/>
        <v>0</v>
      </c>
    </row>
    <row r="539" spans="2:6">
      <c r="B539"/>
      <c r="F539">
        <f t="shared" si="21"/>
        <v>0</v>
      </c>
    </row>
    <row r="540" spans="2:6">
      <c r="B540"/>
      <c r="F540">
        <f t="shared" si="21"/>
        <v>0</v>
      </c>
    </row>
    <row r="541" spans="2:6">
      <c r="B541"/>
      <c r="F541">
        <f t="shared" si="21"/>
        <v>0</v>
      </c>
    </row>
    <row r="542" spans="2:6">
      <c r="B542"/>
      <c r="F542">
        <f t="shared" si="21"/>
        <v>0</v>
      </c>
    </row>
    <row r="543" spans="2:6">
      <c r="B543"/>
      <c r="F543">
        <f t="shared" si="21"/>
        <v>0</v>
      </c>
    </row>
    <row r="544" spans="2:6">
      <c r="B544"/>
      <c r="F544">
        <f t="shared" si="21"/>
        <v>0</v>
      </c>
    </row>
    <row r="545" spans="2:6">
      <c r="B545"/>
      <c r="F545">
        <f t="shared" si="21"/>
        <v>0</v>
      </c>
    </row>
    <row r="546" spans="2:6">
      <c r="B546"/>
      <c r="F546">
        <f t="shared" si="21"/>
        <v>0</v>
      </c>
    </row>
    <row r="547" spans="2:6">
      <c r="B547"/>
      <c r="F547">
        <f t="shared" si="21"/>
        <v>0</v>
      </c>
    </row>
    <row r="548" spans="2:6">
      <c r="B548"/>
      <c r="F548">
        <f t="shared" si="21"/>
        <v>0</v>
      </c>
    </row>
    <row r="549" spans="2:6">
      <c r="B549"/>
      <c r="F549">
        <f t="shared" si="21"/>
        <v>0</v>
      </c>
    </row>
    <row r="550" spans="2:6">
      <c r="B550"/>
      <c r="F550">
        <f t="shared" si="21"/>
        <v>0</v>
      </c>
    </row>
    <row r="551" spans="2:6">
      <c r="B551"/>
      <c r="F551">
        <f t="shared" si="21"/>
        <v>0</v>
      </c>
    </row>
    <row r="552" spans="2:6">
      <c r="B552"/>
      <c r="F552">
        <f t="shared" si="21"/>
        <v>0</v>
      </c>
    </row>
    <row r="553" spans="2:6">
      <c r="B553"/>
      <c r="F553">
        <f t="shared" si="21"/>
        <v>0</v>
      </c>
    </row>
    <row r="554" spans="2:6">
      <c r="B554"/>
      <c r="F554">
        <f t="shared" si="21"/>
        <v>0</v>
      </c>
    </row>
    <row r="555" spans="2:6">
      <c r="B555"/>
      <c r="F555">
        <f t="shared" si="21"/>
        <v>0</v>
      </c>
    </row>
    <row r="556" spans="2:6">
      <c r="B556"/>
      <c r="F556">
        <f t="shared" si="21"/>
        <v>0</v>
      </c>
    </row>
    <row r="557" spans="2:6">
      <c r="B557"/>
      <c r="F557">
        <f t="shared" si="21"/>
        <v>0</v>
      </c>
    </row>
    <row r="558" spans="2:6">
      <c r="B558"/>
      <c r="F558">
        <f t="shared" si="21"/>
        <v>0</v>
      </c>
    </row>
    <row r="559" spans="2:6">
      <c r="B559"/>
      <c r="F559">
        <f t="shared" si="21"/>
        <v>0</v>
      </c>
    </row>
    <row r="560" spans="2:6">
      <c r="B560"/>
      <c r="F560">
        <f t="shared" si="21"/>
        <v>0</v>
      </c>
    </row>
    <row r="561" spans="2:6">
      <c r="B561"/>
      <c r="F561">
        <f t="shared" si="21"/>
        <v>0</v>
      </c>
    </row>
    <row r="562" spans="2:6">
      <c r="B562"/>
      <c r="F562">
        <f t="shared" si="21"/>
        <v>0</v>
      </c>
    </row>
    <row r="563" spans="2:6">
      <c r="B563"/>
      <c r="F563">
        <f t="shared" si="21"/>
        <v>0</v>
      </c>
    </row>
    <row r="564" spans="2:6">
      <c r="B564"/>
      <c r="F564">
        <f t="shared" si="21"/>
        <v>0</v>
      </c>
    </row>
    <row r="565" spans="2:6">
      <c r="B565"/>
      <c r="F565">
        <f t="shared" si="21"/>
        <v>0</v>
      </c>
    </row>
    <row r="566" spans="2:6">
      <c r="B566"/>
      <c r="F566">
        <f t="shared" si="21"/>
        <v>0</v>
      </c>
    </row>
    <row r="567" spans="2:6">
      <c r="B567"/>
      <c r="F567">
        <f t="shared" si="21"/>
        <v>0</v>
      </c>
    </row>
    <row r="568" spans="2:6">
      <c r="B568"/>
      <c r="F568">
        <f t="shared" si="21"/>
        <v>0</v>
      </c>
    </row>
    <row r="569" spans="2:6">
      <c r="B569"/>
      <c r="F569">
        <f t="shared" si="21"/>
        <v>0</v>
      </c>
    </row>
    <row r="570" spans="2:6">
      <c r="B570"/>
      <c r="F570">
        <f t="shared" si="21"/>
        <v>0</v>
      </c>
    </row>
    <row r="571" spans="2:6">
      <c r="B571"/>
      <c r="F571">
        <f t="shared" si="21"/>
        <v>0</v>
      </c>
    </row>
    <row r="572" spans="2:6">
      <c r="B572"/>
      <c r="F572">
        <f t="shared" si="21"/>
        <v>0</v>
      </c>
    </row>
    <row r="573" spans="2:6">
      <c r="B573"/>
      <c r="F573">
        <f t="shared" si="21"/>
        <v>0</v>
      </c>
    </row>
    <row r="574" spans="2:6">
      <c r="B574"/>
      <c r="F574">
        <f t="shared" si="21"/>
        <v>0</v>
      </c>
    </row>
    <row r="575" spans="2:6">
      <c r="B575"/>
      <c r="F575">
        <f t="shared" si="21"/>
        <v>0</v>
      </c>
    </row>
    <row r="576" spans="2:6">
      <c r="B576"/>
      <c r="F576">
        <f t="shared" si="21"/>
        <v>0</v>
      </c>
    </row>
    <row r="577" spans="2:6">
      <c r="B577"/>
      <c r="F577">
        <f t="shared" si="21"/>
        <v>0</v>
      </c>
    </row>
    <row r="578" spans="2:6">
      <c r="B578"/>
      <c r="F578">
        <f t="shared" si="21"/>
        <v>0</v>
      </c>
    </row>
    <row r="579" spans="2:6">
      <c r="B579"/>
      <c r="F579">
        <f t="shared" si="21"/>
        <v>0</v>
      </c>
    </row>
    <row r="580" spans="2:6">
      <c r="B580"/>
      <c r="F580">
        <f t="shared" si="21"/>
        <v>0</v>
      </c>
    </row>
    <row r="581" spans="2:6">
      <c r="B581"/>
      <c r="F581">
        <f t="shared" si="21"/>
        <v>0</v>
      </c>
    </row>
    <row r="582" spans="2:6">
      <c r="B582"/>
      <c r="F582">
        <f t="shared" si="21"/>
        <v>0</v>
      </c>
    </row>
    <row r="583" spans="2:6">
      <c r="B583"/>
      <c r="F583">
        <f t="shared" si="21"/>
        <v>0</v>
      </c>
    </row>
    <row r="584" spans="2:6">
      <c r="B584"/>
      <c r="F584">
        <f t="shared" si="21"/>
        <v>0</v>
      </c>
    </row>
    <row r="585" spans="2:6">
      <c r="B585"/>
      <c r="F585">
        <f t="shared" si="21"/>
        <v>0</v>
      </c>
    </row>
    <row r="586" spans="2:6">
      <c r="B586"/>
      <c r="F586">
        <f t="shared" si="21"/>
        <v>0</v>
      </c>
    </row>
    <row r="587" spans="2:6">
      <c r="B587"/>
      <c r="F587">
        <f t="shared" si="21"/>
        <v>0</v>
      </c>
    </row>
    <row r="588" spans="2:6">
      <c r="B588"/>
      <c r="F588">
        <f t="shared" si="21"/>
        <v>0</v>
      </c>
    </row>
    <row r="589" spans="2:6">
      <c r="B589"/>
      <c r="F589">
        <f t="shared" si="21"/>
        <v>0</v>
      </c>
    </row>
    <row r="590" spans="2:6">
      <c r="B590"/>
      <c r="F590">
        <f t="shared" si="21"/>
        <v>0</v>
      </c>
    </row>
    <row r="591" spans="2:6">
      <c r="B591"/>
      <c r="F591">
        <f t="shared" si="21"/>
        <v>0</v>
      </c>
    </row>
    <row r="592" spans="2:6">
      <c r="B592"/>
      <c r="F592">
        <f t="shared" si="21"/>
        <v>0</v>
      </c>
    </row>
    <row r="593" spans="2:6">
      <c r="B593"/>
      <c r="F593">
        <f t="shared" ref="F593:F656" si="22">D593-E593</f>
        <v>0</v>
      </c>
    </row>
    <row r="594" spans="2:6">
      <c r="B594"/>
      <c r="F594">
        <f t="shared" si="22"/>
        <v>0</v>
      </c>
    </row>
    <row r="595" spans="2:6">
      <c r="B595"/>
      <c r="F595">
        <f t="shared" si="22"/>
        <v>0</v>
      </c>
    </row>
    <row r="596" spans="2:6">
      <c r="B596"/>
      <c r="F596">
        <f t="shared" si="22"/>
        <v>0</v>
      </c>
    </row>
    <row r="597" spans="2:6">
      <c r="B597"/>
      <c r="F597">
        <f t="shared" si="22"/>
        <v>0</v>
      </c>
    </row>
    <row r="598" spans="2:6">
      <c r="B598"/>
      <c r="F598">
        <f t="shared" si="22"/>
        <v>0</v>
      </c>
    </row>
    <row r="599" spans="2:6">
      <c r="B599"/>
      <c r="F599">
        <f t="shared" si="22"/>
        <v>0</v>
      </c>
    </row>
    <row r="600" spans="2:6">
      <c r="B600"/>
      <c r="F600">
        <f t="shared" si="22"/>
        <v>0</v>
      </c>
    </row>
    <row r="601" spans="2:6">
      <c r="B601"/>
      <c r="F601">
        <f t="shared" si="22"/>
        <v>0</v>
      </c>
    </row>
    <row r="602" spans="2:6">
      <c r="B602"/>
      <c r="F602">
        <f t="shared" si="22"/>
        <v>0</v>
      </c>
    </row>
    <row r="603" spans="2:6">
      <c r="B603"/>
      <c r="F603">
        <f t="shared" si="22"/>
        <v>0</v>
      </c>
    </row>
    <row r="604" spans="2:6">
      <c r="B604"/>
      <c r="F604">
        <f t="shared" si="22"/>
        <v>0</v>
      </c>
    </row>
    <row r="605" spans="2:6">
      <c r="B605"/>
      <c r="F605">
        <f t="shared" si="22"/>
        <v>0</v>
      </c>
    </row>
    <row r="606" spans="2:6">
      <c r="B606"/>
      <c r="F606">
        <f t="shared" si="22"/>
        <v>0</v>
      </c>
    </row>
    <row r="607" spans="2:6">
      <c r="B607"/>
      <c r="F607">
        <f t="shared" si="22"/>
        <v>0</v>
      </c>
    </row>
    <row r="608" spans="2:6">
      <c r="B608"/>
      <c r="F608">
        <f t="shared" si="22"/>
        <v>0</v>
      </c>
    </row>
    <row r="609" spans="2:6">
      <c r="B609"/>
      <c r="F609">
        <f t="shared" si="22"/>
        <v>0</v>
      </c>
    </row>
    <row r="610" spans="2:6">
      <c r="B610"/>
      <c r="F610">
        <f t="shared" si="22"/>
        <v>0</v>
      </c>
    </row>
    <row r="611" spans="2:6">
      <c r="B611"/>
      <c r="F611">
        <f t="shared" si="22"/>
        <v>0</v>
      </c>
    </row>
    <row r="612" spans="2:6">
      <c r="B612"/>
      <c r="F612">
        <f t="shared" si="22"/>
        <v>0</v>
      </c>
    </row>
    <row r="613" spans="2:6">
      <c r="B613"/>
      <c r="F613">
        <f t="shared" si="22"/>
        <v>0</v>
      </c>
    </row>
    <row r="614" spans="2:6">
      <c r="B614"/>
      <c r="F614">
        <f t="shared" si="22"/>
        <v>0</v>
      </c>
    </row>
    <row r="615" spans="2:6">
      <c r="B615"/>
      <c r="F615">
        <f t="shared" si="22"/>
        <v>0</v>
      </c>
    </row>
    <row r="616" spans="2:6">
      <c r="B616"/>
      <c r="F616">
        <f t="shared" si="22"/>
        <v>0</v>
      </c>
    </row>
    <row r="617" spans="2:6">
      <c r="B617"/>
      <c r="F617">
        <f t="shared" si="22"/>
        <v>0</v>
      </c>
    </row>
    <row r="618" spans="2:6">
      <c r="B618"/>
      <c r="F618">
        <f t="shared" si="22"/>
        <v>0</v>
      </c>
    </row>
    <row r="619" spans="2:6">
      <c r="B619"/>
      <c r="F619">
        <f t="shared" si="22"/>
        <v>0</v>
      </c>
    </row>
    <row r="620" spans="2:6">
      <c r="B620"/>
      <c r="F620">
        <f t="shared" si="22"/>
        <v>0</v>
      </c>
    </row>
    <row r="621" spans="2:6">
      <c r="B621"/>
      <c r="F621">
        <f t="shared" si="22"/>
        <v>0</v>
      </c>
    </row>
    <row r="622" spans="2:6">
      <c r="B622"/>
      <c r="F622">
        <f t="shared" si="22"/>
        <v>0</v>
      </c>
    </row>
    <row r="623" spans="2:6">
      <c r="B623"/>
      <c r="F623">
        <f t="shared" si="22"/>
        <v>0</v>
      </c>
    </row>
    <row r="624" spans="2:6">
      <c r="B624"/>
      <c r="F624">
        <f t="shared" si="22"/>
        <v>0</v>
      </c>
    </row>
    <row r="625" spans="2:6">
      <c r="B625"/>
      <c r="F625">
        <f t="shared" si="22"/>
        <v>0</v>
      </c>
    </row>
    <row r="626" spans="2:6">
      <c r="B626"/>
      <c r="F626">
        <f t="shared" si="22"/>
        <v>0</v>
      </c>
    </row>
    <row r="627" spans="2:6">
      <c r="B627"/>
      <c r="F627">
        <f t="shared" si="22"/>
        <v>0</v>
      </c>
    </row>
    <row r="628" spans="2:6">
      <c r="B628"/>
      <c r="F628">
        <f t="shared" si="22"/>
        <v>0</v>
      </c>
    </row>
    <row r="629" spans="2:6">
      <c r="B629"/>
      <c r="F629">
        <f t="shared" si="22"/>
        <v>0</v>
      </c>
    </row>
    <row r="630" spans="2:6">
      <c r="B630"/>
      <c r="F630">
        <f t="shared" si="22"/>
        <v>0</v>
      </c>
    </row>
    <row r="631" spans="2:6">
      <c r="B631"/>
      <c r="F631">
        <f t="shared" si="22"/>
        <v>0</v>
      </c>
    </row>
    <row r="632" spans="2:6">
      <c r="B632"/>
      <c r="F632">
        <f t="shared" si="22"/>
        <v>0</v>
      </c>
    </row>
    <row r="633" spans="2:6">
      <c r="B633"/>
      <c r="F633">
        <f t="shared" si="22"/>
        <v>0</v>
      </c>
    </row>
    <row r="634" spans="2:6">
      <c r="B634"/>
      <c r="F634">
        <f t="shared" si="22"/>
        <v>0</v>
      </c>
    </row>
    <row r="635" spans="2:6">
      <c r="B635"/>
      <c r="F635">
        <f t="shared" si="22"/>
        <v>0</v>
      </c>
    </row>
    <row r="636" spans="2:6">
      <c r="B636"/>
      <c r="F636">
        <f t="shared" si="22"/>
        <v>0</v>
      </c>
    </row>
    <row r="637" spans="2:6">
      <c r="B637"/>
      <c r="F637">
        <f t="shared" si="22"/>
        <v>0</v>
      </c>
    </row>
    <row r="638" spans="2:6">
      <c r="B638"/>
      <c r="F638">
        <f t="shared" si="22"/>
        <v>0</v>
      </c>
    </row>
    <row r="639" spans="2:6">
      <c r="B639"/>
      <c r="F639">
        <f t="shared" si="22"/>
        <v>0</v>
      </c>
    </row>
    <row r="640" spans="2:6">
      <c r="B640"/>
      <c r="F640">
        <f t="shared" si="22"/>
        <v>0</v>
      </c>
    </row>
    <row r="641" spans="2:6">
      <c r="B641"/>
      <c r="F641">
        <f t="shared" si="22"/>
        <v>0</v>
      </c>
    </row>
    <row r="642" spans="2:6">
      <c r="B642"/>
      <c r="F642">
        <f t="shared" si="22"/>
        <v>0</v>
      </c>
    </row>
    <row r="643" spans="2:6">
      <c r="B643"/>
      <c r="F643">
        <f t="shared" si="22"/>
        <v>0</v>
      </c>
    </row>
    <row r="644" spans="2:6">
      <c r="B644"/>
      <c r="F644">
        <f t="shared" si="22"/>
        <v>0</v>
      </c>
    </row>
    <row r="645" spans="2:6">
      <c r="B645"/>
      <c r="F645">
        <f t="shared" si="22"/>
        <v>0</v>
      </c>
    </row>
    <row r="646" spans="2:6">
      <c r="B646"/>
      <c r="F646">
        <f t="shared" si="22"/>
        <v>0</v>
      </c>
    </row>
    <row r="647" spans="2:6">
      <c r="B647"/>
      <c r="F647">
        <f t="shared" si="22"/>
        <v>0</v>
      </c>
    </row>
    <row r="648" spans="2:6">
      <c r="B648"/>
      <c r="F648">
        <f t="shared" si="22"/>
        <v>0</v>
      </c>
    </row>
    <row r="649" spans="2:6">
      <c r="B649"/>
      <c r="F649">
        <f t="shared" si="22"/>
        <v>0</v>
      </c>
    </row>
    <row r="650" spans="2:6">
      <c r="B650"/>
      <c r="F650">
        <f t="shared" si="22"/>
        <v>0</v>
      </c>
    </row>
    <row r="651" spans="2:6">
      <c r="B651"/>
      <c r="F651">
        <f t="shared" si="22"/>
        <v>0</v>
      </c>
    </row>
    <row r="652" spans="2:6">
      <c r="B652"/>
      <c r="F652">
        <f t="shared" si="22"/>
        <v>0</v>
      </c>
    </row>
    <row r="653" spans="2:6">
      <c r="B653"/>
      <c r="F653">
        <f t="shared" si="22"/>
        <v>0</v>
      </c>
    </row>
    <row r="654" spans="2:6">
      <c r="B654"/>
      <c r="F654">
        <f t="shared" si="22"/>
        <v>0</v>
      </c>
    </row>
    <row r="655" spans="2:6">
      <c r="B655"/>
      <c r="F655">
        <f t="shared" si="22"/>
        <v>0</v>
      </c>
    </row>
    <row r="656" spans="2:6">
      <c r="B656"/>
      <c r="F656">
        <f t="shared" si="22"/>
        <v>0</v>
      </c>
    </row>
    <row r="657" spans="2:6">
      <c r="B657"/>
      <c r="F657">
        <f t="shared" ref="F657:F719" si="23">D657-E657</f>
        <v>0</v>
      </c>
    </row>
    <row r="658" spans="2:6">
      <c r="B658"/>
      <c r="F658">
        <f t="shared" si="23"/>
        <v>0</v>
      </c>
    </row>
    <row r="659" spans="2:6">
      <c r="B659"/>
      <c r="F659">
        <f t="shared" si="23"/>
        <v>0</v>
      </c>
    </row>
    <row r="660" spans="2:6">
      <c r="B660"/>
      <c r="F660">
        <f t="shared" si="23"/>
        <v>0</v>
      </c>
    </row>
    <row r="661" spans="2:6">
      <c r="B661"/>
      <c r="F661">
        <f t="shared" si="23"/>
        <v>0</v>
      </c>
    </row>
    <row r="662" spans="2:6">
      <c r="B662"/>
      <c r="F662">
        <f t="shared" si="23"/>
        <v>0</v>
      </c>
    </row>
    <row r="663" spans="2:6">
      <c r="B663"/>
      <c r="F663">
        <f t="shared" si="23"/>
        <v>0</v>
      </c>
    </row>
    <row r="664" spans="2:6">
      <c r="B664"/>
      <c r="F664">
        <f t="shared" si="23"/>
        <v>0</v>
      </c>
    </row>
    <row r="665" spans="2:6">
      <c r="B665"/>
      <c r="F665">
        <f t="shared" si="23"/>
        <v>0</v>
      </c>
    </row>
    <row r="666" spans="2:6">
      <c r="B666"/>
      <c r="F666">
        <f t="shared" si="23"/>
        <v>0</v>
      </c>
    </row>
    <row r="667" spans="2:6">
      <c r="B667"/>
      <c r="F667">
        <f t="shared" si="23"/>
        <v>0</v>
      </c>
    </row>
    <row r="668" spans="2:6">
      <c r="B668"/>
      <c r="F668">
        <f t="shared" si="23"/>
        <v>0</v>
      </c>
    </row>
    <row r="669" spans="2:6">
      <c r="B669"/>
      <c r="F669">
        <f t="shared" si="23"/>
        <v>0</v>
      </c>
    </row>
    <row r="670" spans="2:6">
      <c r="B670"/>
      <c r="F670">
        <f t="shared" si="23"/>
        <v>0</v>
      </c>
    </row>
    <row r="671" spans="2:6">
      <c r="B671"/>
      <c r="F671">
        <f t="shared" si="23"/>
        <v>0</v>
      </c>
    </row>
    <row r="672" spans="2:6">
      <c r="B672"/>
      <c r="F672">
        <f t="shared" si="23"/>
        <v>0</v>
      </c>
    </row>
    <row r="673" spans="2:6">
      <c r="B673"/>
      <c r="F673">
        <f t="shared" si="23"/>
        <v>0</v>
      </c>
    </row>
    <row r="674" spans="2:6">
      <c r="B674"/>
      <c r="F674">
        <f t="shared" si="23"/>
        <v>0</v>
      </c>
    </row>
    <row r="675" spans="2:6">
      <c r="B675"/>
      <c r="F675">
        <f t="shared" si="23"/>
        <v>0</v>
      </c>
    </row>
    <row r="676" spans="2:6">
      <c r="B676"/>
      <c r="F676">
        <f t="shared" si="23"/>
        <v>0</v>
      </c>
    </row>
    <row r="677" spans="2:6">
      <c r="B677"/>
      <c r="F677">
        <f t="shared" si="23"/>
        <v>0</v>
      </c>
    </row>
    <row r="678" spans="2:6">
      <c r="B678"/>
      <c r="F678">
        <f t="shared" si="23"/>
        <v>0</v>
      </c>
    </row>
    <row r="679" spans="2:6">
      <c r="B679"/>
      <c r="F679">
        <f t="shared" si="23"/>
        <v>0</v>
      </c>
    </row>
    <row r="680" spans="2:6">
      <c r="B680"/>
      <c r="F680">
        <f t="shared" si="23"/>
        <v>0</v>
      </c>
    </row>
    <row r="681" spans="2:6">
      <c r="B681"/>
      <c r="F681">
        <f t="shared" si="23"/>
        <v>0</v>
      </c>
    </row>
    <row r="682" spans="2:6">
      <c r="B682"/>
      <c r="F682">
        <f t="shared" si="23"/>
        <v>0</v>
      </c>
    </row>
    <row r="683" spans="2:6">
      <c r="B683"/>
      <c r="F683">
        <f t="shared" si="23"/>
        <v>0</v>
      </c>
    </row>
    <row r="684" spans="2:6">
      <c r="B684"/>
      <c r="F684">
        <f t="shared" si="23"/>
        <v>0</v>
      </c>
    </row>
    <row r="685" spans="2:6">
      <c r="B685"/>
      <c r="F685">
        <f t="shared" si="23"/>
        <v>0</v>
      </c>
    </row>
    <row r="686" spans="2:6">
      <c r="B686"/>
      <c r="F686">
        <f t="shared" si="23"/>
        <v>0</v>
      </c>
    </row>
    <row r="687" spans="2:6">
      <c r="B687"/>
      <c r="F687">
        <f t="shared" si="23"/>
        <v>0</v>
      </c>
    </row>
    <row r="688" spans="2:6">
      <c r="B688"/>
      <c r="F688">
        <f t="shared" si="23"/>
        <v>0</v>
      </c>
    </row>
    <row r="689" spans="2:6">
      <c r="B689"/>
      <c r="F689">
        <f t="shared" si="23"/>
        <v>0</v>
      </c>
    </row>
    <row r="690" spans="2:6">
      <c r="B690"/>
      <c r="F690">
        <f t="shared" si="23"/>
        <v>0</v>
      </c>
    </row>
    <row r="691" spans="2:6">
      <c r="B691"/>
      <c r="F691">
        <f t="shared" si="23"/>
        <v>0</v>
      </c>
    </row>
    <row r="692" spans="2:6">
      <c r="B692"/>
      <c r="F692">
        <f t="shared" si="23"/>
        <v>0</v>
      </c>
    </row>
    <row r="693" spans="2:6">
      <c r="B693"/>
      <c r="F693">
        <f t="shared" si="23"/>
        <v>0</v>
      </c>
    </row>
    <row r="694" spans="2:6">
      <c r="B694"/>
      <c r="F694">
        <f t="shared" si="23"/>
        <v>0</v>
      </c>
    </row>
    <row r="695" spans="2:6">
      <c r="B695"/>
      <c r="F695">
        <f t="shared" si="23"/>
        <v>0</v>
      </c>
    </row>
    <row r="696" spans="2:6">
      <c r="B696"/>
      <c r="F696">
        <f t="shared" si="23"/>
        <v>0</v>
      </c>
    </row>
    <row r="697" spans="2:6">
      <c r="B697"/>
      <c r="F697">
        <f t="shared" si="23"/>
        <v>0</v>
      </c>
    </row>
    <row r="698" spans="2:6">
      <c r="B698"/>
      <c r="F698">
        <f t="shared" si="23"/>
        <v>0</v>
      </c>
    </row>
    <row r="699" spans="2:6">
      <c r="B699"/>
      <c r="F699">
        <f t="shared" si="23"/>
        <v>0</v>
      </c>
    </row>
    <row r="700" spans="2:6">
      <c r="B700"/>
      <c r="F700">
        <f t="shared" si="23"/>
        <v>0</v>
      </c>
    </row>
    <row r="701" spans="2:6">
      <c r="B701"/>
      <c r="F701">
        <f t="shared" si="23"/>
        <v>0</v>
      </c>
    </row>
    <row r="702" spans="2:6">
      <c r="B702"/>
      <c r="F702">
        <f t="shared" si="23"/>
        <v>0</v>
      </c>
    </row>
    <row r="703" spans="2:6">
      <c r="B703"/>
      <c r="F703">
        <f t="shared" si="23"/>
        <v>0</v>
      </c>
    </row>
    <row r="704" spans="2:6">
      <c r="B704"/>
      <c r="F704">
        <f t="shared" si="23"/>
        <v>0</v>
      </c>
    </row>
    <row r="705" spans="2:6">
      <c r="B705"/>
      <c r="F705">
        <f t="shared" si="23"/>
        <v>0</v>
      </c>
    </row>
    <row r="706" spans="2:6">
      <c r="B706"/>
      <c r="F706">
        <f t="shared" si="23"/>
        <v>0</v>
      </c>
    </row>
    <row r="707" spans="2:6">
      <c r="B707"/>
      <c r="F707">
        <f t="shared" si="23"/>
        <v>0</v>
      </c>
    </row>
    <row r="708" spans="2:6">
      <c r="B708"/>
      <c r="F708">
        <f t="shared" si="23"/>
        <v>0</v>
      </c>
    </row>
    <row r="709" spans="2:6">
      <c r="B709"/>
      <c r="F709">
        <f t="shared" si="23"/>
        <v>0</v>
      </c>
    </row>
    <row r="710" spans="2:6">
      <c r="B710"/>
      <c r="F710">
        <f t="shared" si="23"/>
        <v>0</v>
      </c>
    </row>
    <row r="711" spans="2:6">
      <c r="B711"/>
      <c r="F711">
        <f t="shared" si="23"/>
        <v>0</v>
      </c>
    </row>
    <row r="712" spans="2:6">
      <c r="B712"/>
      <c r="F712">
        <f t="shared" si="23"/>
        <v>0</v>
      </c>
    </row>
    <row r="713" spans="2:6">
      <c r="B713"/>
      <c r="F713">
        <f t="shared" si="23"/>
        <v>0</v>
      </c>
    </row>
    <row r="714" spans="2:6">
      <c r="B714"/>
      <c r="F714">
        <f t="shared" si="23"/>
        <v>0</v>
      </c>
    </row>
    <row r="715" spans="2:6">
      <c r="B715"/>
      <c r="F715">
        <f t="shared" si="23"/>
        <v>0</v>
      </c>
    </row>
    <row r="716" spans="2:6">
      <c r="B716"/>
      <c r="F716">
        <f t="shared" si="23"/>
        <v>0</v>
      </c>
    </row>
    <row r="717" spans="2:6">
      <c r="B717"/>
      <c r="F717">
        <f t="shared" si="23"/>
        <v>0</v>
      </c>
    </row>
    <row r="718" spans="2:6">
      <c r="B718"/>
      <c r="F718">
        <f t="shared" si="23"/>
        <v>0</v>
      </c>
    </row>
    <row r="719" spans="2:6">
      <c r="B719"/>
      <c r="F719">
        <f t="shared" si="2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6"/>
  <sheetViews>
    <sheetView rightToLeft="1" zoomScale="75" zoomScaleNormal="75" workbookViewId="0">
      <selection activeCell="C144" sqref="C144:C145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5" max="5" width="15.140625" customWidth="1"/>
    <col min="6" max="6" width="18.28515625" customWidth="1"/>
    <col min="7" max="7" width="16.85546875" bestFit="1" customWidth="1"/>
    <col min="8" max="8" width="20.42578125" bestFit="1" customWidth="1"/>
  </cols>
  <sheetData>
    <row r="1" spans="1:12" ht="18.75">
      <c r="A1" s="178" t="s">
        <v>30</v>
      </c>
      <c r="B1" s="178"/>
      <c r="C1" s="178"/>
      <c r="E1" s="43" t="s">
        <v>31</v>
      </c>
      <c r="F1" s="44">
        <f>C2+C114</f>
        <v>3297000</v>
      </c>
      <c r="G1" s="45">
        <v>3297000</v>
      </c>
      <c r="H1" s="46" t="b">
        <f>AND(F1=G1)</f>
        <v>1</v>
      </c>
    </row>
    <row r="2" spans="1:12">
      <c r="A2" s="186" t="s">
        <v>60</v>
      </c>
      <c r="B2" s="186"/>
      <c r="C2" s="26">
        <f>C3+C67</f>
        <v>2040000</v>
      </c>
      <c r="E2" s="39" t="s">
        <v>60</v>
      </c>
      <c r="F2" s="41"/>
      <c r="G2" s="42"/>
      <c r="H2" s="40" t="b">
        <f>AND(F2=G2)</f>
        <v>1</v>
      </c>
    </row>
    <row r="3" spans="1:12">
      <c r="A3" s="183" t="s">
        <v>578</v>
      </c>
      <c r="B3" s="183"/>
      <c r="C3" s="23">
        <f>C4+C11+C38+C61</f>
        <v>713400</v>
      </c>
      <c r="E3" s="39" t="s">
        <v>57</v>
      </c>
      <c r="F3" s="41"/>
      <c r="G3" s="42"/>
      <c r="H3" s="40" t="b">
        <f>AND(F3=G3)</f>
        <v>1</v>
      </c>
    </row>
    <row r="4" spans="1:12" ht="15" customHeight="1">
      <c r="A4" s="179" t="s">
        <v>124</v>
      </c>
      <c r="B4" s="180"/>
      <c r="C4" s="21">
        <f>SUM(C5:C10)</f>
        <v>247300</v>
      </c>
      <c r="E4" s="39" t="s">
        <v>53</v>
      </c>
      <c r="F4" s="41"/>
      <c r="G4" s="42"/>
      <c r="H4" s="40" t="b">
        <f>AND(F4=G4)</f>
        <v>1</v>
      </c>
      <c r="I4" s="17"/>
      <c r="J4" s="17"/>
      <c r="K4" s="17"/>
      <c r="L4" s="17"/>
    </row>
    <row r="5" spans="1:12" ht="15" customHeight="1" outlineLevel="1">
      <c r="A5" s="3">
        <v>1101</v>
      </c>
      <c r="B5" s="1" t="s">
        <v>0</v>
      </c>
      <c r="C5" s="2">
        <v>25000</v>
      </c>
      <c r="E5" s="17"/>
      <c r="F5" s="17"/>
      <c r="G5" s="17"/>
      <c r="H5" s="17"/>
      <c r="I5" s="17"/>
      <c r="J5" s="17"/>
      <c r="K5" s="17"/>
      <c r="L5" s="17"/>
    </row>
    <row r="6" spans="1:12" ht="15" customHeight="1" outlineLevel="1">
      <c r="A6" s="3">
        <v>1102</v>
      </c>
      <c r="B6" s="1" t="s">
        <v>1</v>
      </c>
      <c r="C6" s="2">
        <v>300</v>
      </c>
      <c r="E6" s="17"/>
      <c r="F6" s="17"/>
      <c r="G6" s="17"/>
      <c r="H6" s="17"/>
      <c r="I6" s="17"/>
      <c r="J6" s="17"/>
      <c r="K6" s="17"/>
      <c r="L6" s="17"/>
    </row>
    <row r="7" spans="1:12" ht="15" customHeight="1" outlineLevel="1">
      <c r="A7" s="3">
        <v>1201</v>
      </c>
      <c r="B7" s="1" t="s">
        <v>2</v>
      </c>
      <c r="C7" s="2">
        <v>170000</v>
      </c>
      <c r="E7" s="17"/>
      <c r="F7" s="17"/>
      <c r="G7" s="17"/>
      <c r="H7" s="17"/>
      <c r="I7" s="17"/>
      <c r="J7" s="17"/>
      <c r="K7" s="17"/>
      <c r="L7" s="17"/>
    </row>
    <row r="8" spans="1:12" ht="15" customHeight="1" outlineLevel="1">
      <c r="A8" s="3">
        <v>1201</v>
      </c>
      <c r="B8" s="1" t="s">
        <v>64</v>
      </c>
      <c r="C8" s="2"/>
      <c r="E8" s="17"/>
      <c r="F8" s="17"/>
      <c r="G8" s="17"/>
      <c r="H8" s="17"/>
      <c r="I8" s="17"/>
      <c r="J8" s="17"/>
      <c r="K8" s="17"/>
      <c r="L8" s="17"/>
    </row>
    <row r="9" spans="1:12" ht="15" customHeight="1" outlineLevel="1">
      <c r="A9" s="3">
        <v>1202</v>
      </c>
      <c r="B9" s="1" t="s">
        <v>123</v>
      </c>
      <c r="C9" s="2">
        <v>50000</v>
      </c>
      <c r="E9" s="17"/>
      <c r="F9" s="17"/>
      <c r="G9" s="17"/>
      <c r="H9" s="17"/>
      <c r="I9" s="17"/>
      <c r="J9" s="17"/>
      <c r="K9" s="17"/>
      <c r="L9" s="17"/>
    </row>
    <row r="10" spans="1:12" ht="15" customHeight="1" outlineLevel="1">
      <c r="A10" s="3">
        <v>1203</v>
      </c>
      <c r="B10" s="1" t="s">
        <v>3</v>
      </c>
      <c r="C10" s="2">
        <v>2000</v>
      </c>
      <c r="E10" s="17"/>
      <c r="F10" s="17"/>
      <c r="G10" s="17"/>
      <c r="H10" s="17"/>
      <c r="I10" s="17"/>
      <c r="J10" s="17"/>
      <c r="K10" s="17"/>
      <c r="L10" s="17"/>
    </row>
    <row r="11" spans="1:12" ht="15" customHeight="1">
      <c r="A11" s="179" t="s">
        <v>125</v>
      </c>
      <c r="B11" s="180"/>
      <c r="C11" s="21">
        <f>SUM(C12:C37)</f>
        <v>331300</v>
      </c>
      <c r="E11" s="39" t="s">
        <v>54</v>
      </c>
      <c r="F11" s="41"/>
      <c r="G11" s="42"/>
      <c r="H11" s="40" t="b">
        <f>AND(F11=G11)</f>
        <v>1</v>
      </c>
      <c r="I11" s="17"/>
      <c r="J11" s="17"/>
      <c r="K11" s="17"/>
      <c r="L11" s="17"/>
    </row>
    <row r="12" spans="1:12" outlineLevel="1">
      <c r="A12" s="3">
        <v>2101</v>
      </c>
      <c r="B12" s="1" t="s">
        <v>4</v>
      </c>
      <c r="C12" s="2">
        <v>295000</v>
      </c>
    </row>
    <row r="13" spans="1:12" outlineLevel="1">
      <c r="A13" s="3">
        <v>2102</v>
      </c>
      <c r="B13" s="1" t="s">
        <v>126</v>
      </c>
      <c r="C13" s="2">
        <v>10000</v>
      </c>
    </row>
    <row r="14" spans="1:12" outlineLevel="1">
      <c r="A14" s="3">
        <v>2201</v>
      </c>
      <c r="B14" s="1" t="s">
        <v>5</v>
      </c>
      <c r="C14" s="2">
        <v>10000</v>
      </c>
    </row>
    <row r="15" spans="1:12" outlineLevel="1">
      <c r="A15" s="3">
        <v>2201</v>
      </c>
      <c r="B15" s="1" t="s">
        <v>127</v>
      </c>
      <c r="C15" s="2"/>
    </row>
    <row r="16" spans="1:12" outlineLevel="1">
      <c r="A16" s="3">
        <v>2201</v>
      </c>
      <c r="B16" s="1" t="s">
        <v>128</v>
      </c>
      <c r="C16" s="2"/>
    </row>
    <row r="17" spans="1:3" outlineLevel="1">
      <c r="A17" s="3">
        <v>2202</v>
      </c>
      <c r="B17" s="1" t="s">
        <v>129</v>
      </c>
      <c r="C17" s="2"/>
    </row>
    <row r="18" spans="1:3" outlineLevel="1">
      <c r="A18" s="3">
        <v>2203</v>
      </c>
      <c r="B18" s="1" t="s">
        <v>130</v>
      </c>
      <c r="C18" s="2">
        <v>10000</v>
      </c>
    </row>
    <row r="19" spans="1:3" outlineLevel="1">
      <c r="A19" s="3">
        <v>2204</v>
      </c>
      <c r="B19" s="1" t="s">
        <v>131</v>
      </c>
      <c r="C19" s="2"/>
    </row>
    <row r="20" spans="1:3" outlineLevel="1">
      <c r="A20" s="3">
        <v>2299</v>
      </c>
      <c r="B20" s="1" t="s">
        <v>132</v>
      </c>
      <c r="C20" s="2"/>
    </row>
    <row r="21" spans="1:3" outlineLevel="1">
      <c r="A21" s="3">
        <v>2301</v>
      </c>
      <c r="B21" s="1" t="s">
        <v>133</v>
      </c>
      <c r="C21" s="2"/>
    </row>
    <row r="22" spans="1:3" outlineLevel="1">
      <c r="A22" s="3">
        <v>2302</v>
      </c>
      <c r="B22" s="1" t="s">
        <v>134</v>
      </c>
      <c r="C22" s="2"/>
    </row>
    <row r="23" spans="1:3" outlineLevel="1">
      <c r="A23" s="3">
        <v>2303</v>
      </c>
      <c r="B23" s="1" t="s">
        <v>135</v>
      </c>
      <c r="C23" s="2"/>
    </row>
    <row r="24" spans="1:3" outlineLevel="1">
      <c r="A24" s="3">
        <v>2304</v>
      </c>
      <c r="B24" s="1" t="s">
        <v>136</v>
      </c>
      <c r="C24" s="2"/>
    </row>
    <row r="25" spans="1:3" outlineLevel="1">
      <c r="A25" s="3">
        <v>2305</v>
      </c>
      <c r="B25" s="1" t="s">
        <v>137</v>
      </c>
      <c r="C25" s="2"/>
    </row>
    <row r="26" spans="1:3" outlineLevel="1">
      <c r="A26" s="3">
        <v>2306</v>
      </c>
      <c r="B26" s="1" t="s">
        <v>138</v>
      </c>
      <c r="C26" s="2"/>
    </row>
    <row r="27" spans="1:3" outlineLevel="1">
      <c r="A27" s="3">
        <v>2307</v>
      </c>
      <c r="B27" s="1" t="s">
        <v>139</v>
      </c>
      <c r="C27" s="2"/>
    </row>
    <row r="28" spans="1:3" outlineLevel="1">
      <c r="A28" s="3">
        <v>2308</v>
      </c>
      <c r="B28" s="1" t="s">
        <v>140</v>
      </c>
      <c r="C28" s="2"/>
    </row>
    <row r="29" spans="1:3" outlineLevel="1">
      <c r="A29" s="3">
        <v>2401</v>
      </c>
      <c r="B29" s="1" t="s">
        <v>141</v>
      </c>
      <c r="C29" s="2"/>
    </row>
    <row r="30" spans="1:3" ht="12.75" customHeight="1" outlineLevel="1">
      <c r="A30" s="3">
        <v>2401</v>
      </c>
      <c r="B30" s="1" t="s">
        <v>142</v>
      </c>
      <c r="C30" s="2"/>
    </row>
    <row r="31" spans="1:3" outlineLevel="1">
      <c r="A31" s="3">
        <v>2401</v>
      </c>
      <c r="B31" s="1" t="s">
        <v>143</v>
      </c>
      <c r="C31" s="2"/>
    </row>
    <row r="32" spans="1:3" outlineLevel="1">
      <c r="A32" s="3">
        <v>2402</v>
      </c>
      <c r="B32" s="1" t="s">
        <v>6</v>
      </c>
      <c r="C32" s="2">
        <v>1000</v>
      </c>
    </row>
    <row r="33" spans="1:8" outlineLevel="1">
      <c r="A33" s="3">
        <v>2403</v>
      </c>
      <c r="B33" s="1" t="s">
        <v>144</v>
      </c>
      <c r="C33" s="2">
        <v>200</v>
      </c>
    </row>
    <row r="34" spans="1:8" outlineLevel="1">
      <c r="A34" s="3">
        <v>2404</v>
      </c>
      <c r="B34" s="1" t="s">
        <v>7</v>
      </c>
      <c r="C34" s="2">
        <v>2000</v>
      </c>
    </row>
    <row r="35" spans="1:8" outlineLevel="1">
      <c r="A35" s="3">
        <v>2405</v>
      </c>
      <c r="B35" s="1" t="s">
        <v>8</v>
      </c>
      <c r="C35" s="2">
        <v>100</v>
      </c>
    </row>
    <row r="36" spans="1:8" outlineLevel="1">
      <c r="A36" s="3">
        <v>2406</v>
      </c>
      <c r="B36" s="1" t="s">
        <v>9</v>
      </c>
      <c r="C36" s="2">
        <v>2500</v>
      </c>
    </row>
    <row r="37" spans="1:8" outlineLevel="1">
      <c r="A37" s="3">
        <v>2499</v>
      </c>
      <c r="B37" s="1" t="s">
        <v>10</v>
      </c>
      <c r="C37" s="15">
        <v>500</v>
      </c>
    </row>
    <row r="38" spans="1:8">
      <c r="A38" s="179" t="s">
        <v>145</v>
      </c>
      <c r="B38" s="180"/>
      <c r="C38" s="21">
        <f>SUM(C39:C60)</f>
        <v>134800</v>
      </c>
      <c r="E38" s="39" t="s">
        <v>55</v>
      </c>
      <c r="F38" s="41"/>
      <c r="G38" s="42"/>
      <c r="H38" s="40" t="b">
        <f>AND(F38=G38)</f>
        <v>1</v>
      </c>
    </row>
    <row r="39" spans="1:8" outlineLevel="1">
      <c r="A39" s="20">
        <v>3101</v>
      </c>
      <c r="B39" s="20" t="s">
        <v>11</v>
      </c>
      <c r="C39" s="2">
        <v>16000</v>
      </c>
    </row>
    <row r="40" spans="1:8" outlineLevel="1">
      <c r="A40" s="20">
        <v>3102</v>
      </c>
      <c r="B40" s="20" t="s">
        <v>12</v>
      </c>
      <c r="C40" s="2">
        <v>7000</v>
      </c>
    </row>
    <row r="41" spans="1:8" outlineLevel="1">
      <c r="A41" s="20">
        <v>3103</v>
      </c>
      <c r="B41" s="20" t="s">
        <v>13</v>
      </c>
      <c r="C41" s="2">
        <v>20000</v>
      </c>
    </row>
    <row r="42" spans="1:8" outlineLevel="1">
      <c r="A42" s="20">
        <v>3199</v>
      </c>
      <c r="B42" s="20" t="s">
        <v>14</v>
      </c>
      <c r="C42" s="2">
        <v>200</v>
      </c>
    </row>
    <row r="43" spans="1:8" outlineLevel="1">
      <c r="A43" s="20">
        <v>3201</v>
      </c>
      <c r="B43" s="20" t="s">
        <v>146</v>
      </c>
      <c r="C43" s="2"/>
    </row>
    <row r="44" spans="1:8" outlineLevel="1">
      <c r="A44" s="20">
        <v>3202</v>
      </c>
      <c r="B44" s="20" t="s">
        <v>15</v>
      </c>
      <c r="C44" s="2">
        <v>150</v>
      </c>
    </row>
    <row r="45" spans="1:8" outlineLevel="1">
      <c r="A45" s="20">
        <v>3203</v>
      </c>
      <c r="B45" s="20" t="s">
        <v>16</v>
      </c>
      <c r="C45" s="2">
        <v>2000</v>
      </c>
    </row>
    <row r="46" spans="1:8" outlineLevel="1">
      <c r="A46" s="20">
        <v>3204</v>
      </c>
      <c r="B46" s="20" t="s">
        <v>147</v>
      </c>
      <c r="C46" s="2">
        <v>50</v>
      </c>
    </row>
    <row r="47" spans="1:8" outlineLevel="1">
      <c r="A47" s="20">
        <v>3205</v>
      </c>
      <c r="B47" s="20" t="s">
        <v>148</v>
      </c>
      <c r="C47" s="2">
        <v>100</v>
      </c>
    </row>
    <row r="48" spans="1:8" outlineLevel="1">
      <c r="A48" s="20">
        <v>3206</v>
      </c>
      <c r="B48" s="20" t="s">
        <v>17</v>
      </c>
      <c r="C48" s="2">
        <v>3000</v>
      </c>
    </row>
    <row r="49" spans="1:8" outlineLevel="1">
      <c r="A49" s="20">
        <v>3207</v>
      </c>
      <c r="B49" s="20" t="s">
        <v>149</v>
      </c>
      <c r="C49" s="2">
        <v>50</v>
      </c>
    </row>
    <row r="50" spans="1:8" outlineLevel="1">
      <c r="A50" s="20">
        <v>3208</v>
      </c>
      <c r="B50" s="20" t="s">
        <v>150</v>
      </c>
      <c r="C50" s="2">
        <v>200</v>
      </c>
    </row>
    <row r="51" spans="1:8" outlineLevel="1">
      <c r="A51" s="20">
        <v>3209</v>
      </c>
      <c r="B51" s="20" t="s">
        <v>151</v>
      </c>
      <c r="C51" s="2"/>
    </row>
    <row r="52" spans="1:8" outlineLevel="1">
      <c r="A52" s="20">
        <v>3299</v>
      </c>
      <c r="B52" s="20" t="s">
        <v>152</v>
      </c>
      <c r="C52" s="2"/>
    </row>
    <row r="53" spans="1:8" outlineLevel="1">
      <c r="A53" s="20">
        <v>3301</v>
      </c>
      <c r="B53" s="20" t="s">
        <v>18</v>
      </c>
      <c r="C53" s="2">
        <v>1000</v>
      </c>
    </row>
    <row r="54" spans="1:8" outlineLevel="1">
      <c r="A54" s="20">
        <v>3302</v>
      </c>
      <c r="B54" s="20" t="s">
        <v>19</v>
      </c>
      <c r="C54" s="2">
        <v>3000</v>
      </c>
    </row>
    <row r="55" spans="1:8" outlineLevel="1">
      <c r="A55" s="20">
        <v>3303</v>
      </c>
      <c r="B55" s="20" t="s">
        <v>153</v>
      </c>
      <c r="C55" s="2">
        <v>70000</v>
      </c>
    </row>
    <row r="56" spans="1:8" outlineLevel="1">
      <c r="A56" s="20">
        <v>3303</v>
      </c>
      <c r="B56" s="20" t="s">
        <v>154</v>
      </c>
      <c r="C56" s="2"/>
    </row>
    <row r="57" spans="1:8" outlineLevel="1">
      <c r="A57" s="20">
        <v>3304</v>
      </c>
      <c r="B57" s="20" t="s">
        <v>155</v>
      </c>
      <c r="C57" s="2">
        <v>11000</v>
      </c>
    </row>
    <row r="58" spans="1:8" outlineLevel="1">
      <c r="A58" s="20">
        <v>3305</v>
      </c>
      <c r="B58" s="20" t="s">
        <v>156</v>
      </c>
      <c r="C58" s="2"/>
    </row>
    <row r="59" spans="1:8" outlineLevel="1">
      <c r="A59" s="20">
        <v>3306</v>
      </c>
      <c r="B59" s="20" t="s">
        <v>157</v>
      </c>
      <c r="C59" s="2">
        <v>50</v>
      </c>
    </row>
    <row r="60" spans="1:8" outlineLevel="1">
      <c r="A60" s="20">
        <v>3399</v>
      </c>
      <c r="B60" s="20" t="s">
        <v>104</v>
      </c>
      <c r="C60" s="2">
        <v>1000</v>
      </c>
    </row>
    <row r="61" spans="1:8">
      <c r="A61" s="179" t="s">
        <v>158</v>
      </c>
      <c r="B61" s="180"/>
      <c r="C61" s="22">
        <f>SUM(C62:C66)</f>
        <v>0</v>
      </c>
      <c r="E61" s="39" t="s">
        <v>105</v>
      </c>
      <c r="F61" s="41"/>
      <c r="G61" s="42"/>
      <c r="H61" s="40" t="b">
        <f>AND(F61=G61)</f>
        <v>1</v>
      </c>
    </row>
    <row r="62" spans="1:8" outlineLevel="1">
      <c r="A62" s="3">
        <v>4001</v>
      </c>
      <c r="B62" s="1" t="s">
        <v>159</v>
      </c>
      <c r="C62" s="2"/>
    </row>
    <row r="63" spans="1:8" outlineLevel="1">
      <c r="A63" s="3">
        <v>4002</v>
      </c>
      <c r="B63" s="1" t="s">
        <v>160</v>
      </c>
      <c r="C63" s="2"/>
    </row>
    <row r="64" spans="1:8" outlineLevel="1">
      <c r="A64" s="3">
        <v>4003</v>
      </c>
      <c r="B64" s="1" t="s">
        <v>106</v>
      </c>
      <c r="C64" s="2"/>
    </row>
    <row r="65" spans="1:8" outlineLevel="1">
      <c r="A65" s="14">
        <v>4004</v>
      </c>
      <c r="B65" s="1" t="s">
        <v>161</v>
      </c>
      <c r="C65" s="2"/>
    </row>
    <row r="66" spans="1:8" outlineLevel="1">
      <c r="A66" s="14">
        <v>4099</v>
      </c>
      <c r="B66" s="1" t="s">
        <v>162</v>
      </c>
      <c r="C66" s="2"/>
    </row>
    <row r="67" spans="1:8">
      <c r="A67" s="183" t="s">
        <v>579</v>
      </c>
      <c r="B67" s="183"/>
      <c r="C67" s="25">
        <f>C97+C68</f>
        <v>1326600</v>
      </c>
      <c r="E67" s="39" t="s">
        <v>59</v>
      </c>
      <c r="F67" s="41"/>
      <c r="G67" s="42"/>
      <c r="H67" s="40" t="b">
        <f>AND(F67=G67)</f>
        <v>1</v>
      </c>
    </row>
    <row r="68" spans="1:8">
      <c r="A68" s="179" t="s">
        <v>163</v>
      </c>
      <c r="B68" s="180"/>
      <c r="C68" s="21">
        <f>SUM(C69:C96)</f>
        <v>52000</v>
      </c>
      <c r="E68" s="39" t="s">
        <v>56</v>
      </c>
      <c r="F68" s="41"/>
      <c r="G68" s="42"/>
      <c r="H68" s="40" t="b">
        <f>AND(F68=G68)</f>
        <v>1</v>
      </c>
    </row>
    <row r="69" spans="1:8" ht="15" customHeight="1" outlineLevel="1">
      <c r="A69" s="3">
        <v>5101</v>
      </c>
      <c r="B69" s="2" t="s">
        <v>164</v>
      </c>
      <c r="C69" s="2"/>
    </row>
    <row r="70" spans="1:8" ht="15" customHeight="1" outlineLevel="1">
      <c r="A70" s="3">
        <v>5102</v>
      </c>
      <c r="B70" s="2" t="s">
        <v>165</v>
      </c>
      <c r="C70" s="2"/>
    </row>
    <row r="71" spans="1:8" ht="15" customHeight="1" outlineLevel="1">
      <c r="A71" s="3">
        <v>5102</v>
      </c>
      <c r="B71" s="2" t="s">
        <v>22</v>
      </c>
      <c r="C71" s="2"/>
    </row>
    <row r="72" spans="1:8" ht="15" customHeight="1" outlineLevel="1">
      <c r="A72" s="3">
        <v>5102</v>
      </c>
      <c r="B72" s="2" t="s">
        <v>166</v>
      </c>
      <c r="C72" s="2"/>
    </row>
    <row r="73" spans="1:8" ht="15" customHeight="1" outlineLevel="1">
      <c r="A73" s="3">
        <v>5103</v>
      </c>
      <c r="B73" s="2" t="s">
        <v>167</v>
      </c>
      <c r="C73" s="2"/>
    </row>
    <row r="74" spans="1:8" ht="15" customHeight="1" outlineLevel="1">
      <c r="A74" s="3">
        <v>5104</v>
      </c>
      <c r="B74" s="2" t="s">
        <v>168</v>
      </c>
      <c r="C74" s="2"/>
    </row>
    <row r="75" spans="1:8" ht="15" customHeight="1" outlineLevel="1">
      <c r="A75" s="3">
        <v>5105</v>
      </c>
      <c r="B75" s="2" t="s">
        <v>169</v>
      </c>
      <c r="C75" s="2"/>
    </row>
    <row r="76" spans="1:8" ht="15" customHeight="1" outlineLevel="1">
      <c r="A76" s="3">
        <v>5106</v>
      </c>
      <c r="B76" s="2" t="s">
        <v>170</v>
      </c>
      <c r="C76" s="2"/>
    </row>
    <row r="77" spans="1:8" ht="15" customHeight="1" outlineLevel="1">
      <c r="A77" s="3">
        <v>5107</v>
      </c>
      <c r="B77" s="2" t="s">
        <v>171</v>
      </c>
      <c r="C77" s="2"/>
    </row>
    <row r="78" spans="1:8" ht="15" customHeight="1" outlineLevel="1">
      <c r="A78" s="3">
        <v>5199</v>
      </c>
      <c r="B78" s="2" t="s">
        <v>173</v>
      </c>
      <c r="C78" s="2"/>
    </row>
    <row r="79" spans="1:8" ht="15" customHeight="1" outlineLevel="1">
      <c r="A79" s="3">
        <v>5201</v>
      </c>
      <c r="B79" s="2" t="s">
        <v>20</v>
      </c>
      <c r="C79" s="18">
        <v>25000</v>
      </c>
    </row>
    <row r="80" spans="1:8" ht="15" customHeight="1" outlineLevel="1">
      <c r="A80" s="3">
        <v>5202</v>
      </c>
      <c r="B80" s="2" t="s">
        <v>172</v>
      </c>
      <c r="C80" s="2">
        <v>1000</v>
      </c>
    </row>
    <row r="81" spans="1:3" ht="15" customHeight="1" outlineLevel="1">
      <c r="A81" s="3">
        <v>5203</v>
      </c>
      <c r="B81" s="2" t="s">
        <v>21</v>
      </c>
      <c r="C81" s="2"/>
    </row>
    <row r="82" spans="1:3" ht="15" customHeight="1" outlineLevel="1">
      <c r="A82" s="3">
        <v>5204</v>
      </c>
      <c r="B82" s="2" t="s">
        <v>174</v>
      </c>
      <c r="C82" s="2"/>
    </row>
    <row r="83" spans="1:3" s="16" customFormat="1" ht="15" customHeight="1" outlineLevel="1">
      <c r="A83" s="3">
        <v>5205</v>
      </c>
      <c r="B83" s="2" t="s">
        <v>175</v>
      </c>
      <c r="C83" s="2">
        <v>8000</v>
      </c>
    </row>
    <row r="84" spans="1:3" ht="15" customHeight="1" outlineLevel="1">
      <c r="A84" s="3">
        <v>5206</v>
      </c>
      <c r="B84" s="2" t="s">
        <v>176</v>
      </c>
      <c r="C84" s="2"/>
    </row>
    <row r="85" spans="1:3" ht="15" customHeight="1" outlineLevel="1">
      <c r="A85" s="3">
        <v>5206</v>
      </c>
      <c r="B85" s="2" t="s">
        <v>177</v>
      </c>
      <c r="C85" s="2"/>
    </row>
    <row r="86" spans="1:3" ht="15" customHeight="1" outlineLevel="1">
      <c r="A86" s="3">
        <v>5206</v>
      </c>
      <c r="B86" s="2" t="s">
        <v>178</v>
      </c>
      <c r="C86" s="2"/>
    </row>
    <row r="87" spans="1:3" ht="15" customHeight="1" outlineLevel="1">
      <c r="A87" s="3">
        <v>5207</v>
      </c>
      <c r="B87" s="2" t="s">
        <v>179</v>
      </c>
      <c r="C87" s="2"/>
    </row>
    <row r="88" spans="1:3" ht="15" customHeight="1" outlineLevel="1">
      <c r="A88" s="3">
        <v>5208</v>
      </c>
      <c r="B88" s="2" t="s">
        <v>180</v>
      </c>
      <c r="C88" s="2"/>
    </row>
    <row r="89" spans="1:3" ht="15" customHeight="1" outlineLevel="1">
      <c r="A89" s="3">
        <v>5209</v>
      </c>
      <c r="B89" s="2" t="s">
        <v>107</v>
      </c>
      <c r="C89" s="2"/>
    </row>
    <row r="90" spans="1:3" ht="15" customHeight="1" outlineLevel="1">
      <c r="A90" s="3">
        <v>5210</v>
      </c>
      <c r="B90" s="2" t="s">
        <v>108</v>
      </c>
      <c r="C90" s="2"/>
    </row>
    <row r="91" spans="1:3" ht="15" customHeight="1" outlineLevel="1">
      <c r="A91" s="3">
        <v>5211</v>
      </c>
      <c r="B91" s="2" t="s">
        <v>23</v>
      </c>
      <c r="C91" s="2"/>
    </row>
    <row r="92" spans="1:3" ht="15" customHeight="1" outlineLevel="1">
      <c r="A92" s="3">
        <v>5212</v>
      </c>
      <c r="B92" s="2" t="s">
        <v>181</v>
      </c>
      <c r="C92" s="2"/>
    </row>
    <row r="93" spans="1:3" ht="15" customHeight="1" outlineLevel="1">
      <c r="A93" s="3">
        <v>5299</v>
      </c>
      <c r="B93" s="2" t="s">
        <v>182</v>
      </c>
      <c r="C93" s="2"/>
    </row>
    <row r="94" spans="1:3" ht="15" customHeight="1" outlineLevel="1">
      <c r="A94" s="3">
        <v>5301</v>
      </c>
      <c r="B94" s="2" t="s">
        <v>109</v>
      </c>
      <c r="C94" s="2">
        <v>1000</v>
      </c>
    </row>
    <row r="95" spans="1:3" ht="13.5" customHeight="1" outlineLevel="1">
      <c r="A95" s="3">
        <v>5302</v>
      </c>
      <c r="B95" s="2" t="s">
        <v>24</v>
      </c>
      <c r="C95" s="2">
        <v>15000</v>
      </c>
    </row>
    <row r="96" spans="1:3" ht="13.5" customHeight="1" outlineLevel="1">
      <c r="A96" s="3">
        <v>5399</v>
      </c>
      <c r="B96" s="2" t="s">
        <v>183</v>
      </c>
      <c r="C96" s="2">
        <v>2000</v>
      </c>
    </row>
    <row r="97" spans="1:8">
      <c r="A97" s="19" t="s">
        <v>184</v>
      </c>
      <c r="B97" s="24"/>
      <c r="C97" s="21">
        <f>SUM(C98:C113)</f>
        <v>1274600</v>
      </c>
      <c r="E97" s="39" t="s">
        <v>58</v>
      </c>
      <c r="F97" s="41"/>
      <c r="G97" s="42"/>
      <c r="H97" s="40" t="b">
        <f>AND(F97=G97)</f>
        <v>1</v>
      </c>
    </row>
    <row r="98" spans="1:8" ht="15" customHeight="1" outlineLevel="1">
      <c r="A98" s="3">
        <v>6001</v>
      </c>
      <c r="B98" s="1" t="s">
        <v>25</v>
      </c>
      <c r="C98" s="2">
        <v>400000</v>
      </c>
    </row>
    <row r="99" spans="1:8" ht="15" customHeight="1" outlineLevel="1">
      <c r="A99" s="3">
        <v>6002</v>
      </c>
      <c r="B99" s="1" t="s">
        <v>185</v>
      </c>
      <c r="C99" s="2">
        <v>450000</v>
      </c>
    </row>
    <row r="100" spans="1:8" ht="15" customHeight="1" outlineLevel="1">
      <c r="A100" s="3">
        <v>6003</v>
      </c>
      <c r="B100" s="1" t="s">
        <v>186</v>
      </c>
      <c r="C100" s="2">
        <v>400000</v>
      </c>
    </row>
    <row r="101" spans="1:8" ht="15" customHeight="1" outlineLevel="1">
      <c r="A101" s="3">
        <v>6004</v>
      </c>
      <c r="B101" s="1" t="s">
        <v>187</v>
      </c>
      <c r="C101" s="2"/>
    </row>
    <row r="102" spans="1:8" ht="15" customHeight="1" outlineLevel="1">
      <c r="A102" s="3">
        <v>6005</v>
      </c>
      <c r="B102" s="1" t="s">
        <v>188</v>
      </c>
      <c r="C102" s="2"/>
    </row>
    <row r="103" spans="1:8" outlineLevel="1">
      <c r="A103" s="3">
        <v>6006</v>
      </c>
      <c r="B103" s="1" t="s">
        <v>26</v>
      </c>
      <c r="C103" s="2">
        <v>1500</v>
      </c>
    </row>
    <row r="104" spans="1:8" ht="15" customHeight="1" outlineLevel="1">
      <c r="A104" s="3">
        <v>6007</v>
      </c>
      <c r="B104" s="1" t="s">
        <v>27</v>
      </c>
      <c r="C104" s="2"/>
    </row>
    <row r="105" spans="1:8" outlineLevel="1">
      <c r="A105" s="3">
        <v>6008</v>
      </c>
      <c r="B105" s="1" t="s">
        <v>110</v>
      </c>
      <c r="C105" s="2">
        <v>1000</v>
      </c>
    </row>
    <row r="106" spans="1:8" outlineLevel="1">
      <c r="A106" s="3">
        <v>6009</v>
      </c>
      <c r="B106" s="1" t="s">
        <v>28</v>
      </c>
      <c r="C106" s="2">
        <v>2000</v>
      </c>
    </row>
    <row r="107" spans="1:8" outlineLevel="1">
      <c r="A107" s="3">
        <v>6010</v>
      </c>
      <c r="B107" s="1" t="s">
        <v>189</v>
      </c>
      <c r="C107" s="2"/>
    </row>
    <row r="108" spans="1:8" outlineLevel="1">
      <c r="A108" s="3">
        <v>6011</v>
      </c>
      <c r="B108" s="1" t="s">
        <v>190</v>
      </c>
      <c r="C108" s="2"/>
    </row>
    <row r="109" spans="1:8" outlineLevel="1">
      <c r="A109" s="3">
        <v>6099</v>
      </c>
      <c r="B109" s="1" t="s">
        <v>191</v>
      </c>
      <c r="C109" s="2"/>
    </row>
    <row r="110" spans="1:8" outlineLevel="1">
      <c r="A110" s="3">
        <v>6099</v>
      </c>
      <c r="B110" s="1" t="s">
        <v>192</v>
      </c>
      <c r="C110" s="2"/>
    </row>
    <row r="111" spans="1:8" outlineLevel="1">
      <c r="A111" s="3">
        <v>6099</v>
      </c>
      <c r="B111" s="1" t="s">
        <v>193</v>
      </c>
      <c r="C111" s="2">
        <v>100</v>
      </c>
    </row>
    <row r="112" spans="1:8" outlineLevel="1">
      <c r="A112" s="3">
        <v>6099</v>
      </c>
      <c r="B112" s="1" t="s">
        <v>194</v>
      </c>
      <c r="C112" s="2"/>
    </row>
    <row r="113" spans="1:8" outlineLevel="1">
      <c r="A113" s="8">
        <v>6099</v>
      </c>
      <c r="B113" s="1" t="s">
        <v>29</v>
      </c>
      <c r="C113" s="2">
        <v>20000</v>
      </c>
    </row>
    <row r="114" spans="1:8">
      <c r="A114" s="184" t="s">
        <v>62</v>
      </c>
      <c r="B114" s="185"/>
      <c r="C114" s="26">
        <f>C115+C129+C140</f>
        <v>1257000</v>
      </c>
      <c r="E114" s="39" t="s">
        <v>62</v>
      </c>
      <c r="F114" s="41"/>
      <c r="G114" s="42"/>
      <c r="H114" s="40" t="b">
        <f>AND(F114=G114)</f>
        <v>1</v>
      </c>
    </row>
    <row r="115" spans="1:8">
      <c r="A115" s="181" t="s">
        <v>580</v>
      </c>
      <c r="B115" s="182"/>
      <c r="C115" s="23">
        <f>C116+C123</f>
        <v>1257000</v>
      </c>
      <c r="E115" s="39" t="s">
        <v>61</v>
      </c>
      <c r="F115" s="41"/>
      <c r="G115" s="42"/>
      <c r="H115" s="40" t="b">
        <f>AND(F115=G115)</f>
        <v>1</v>
      </c>
    </row>
    <row r="116" spans="1:8" ht="15" customHeight="1">
      <c r="A116" s="179" t="s">
        <v>195</v>
      </c>
      <c r="B116" s="180"/>
      <c r="C116" s="21">
        <f>SUM(C117:C122)</f>
        <v>1257000</v>
      </c>
      <c r="E116" s="39" t="s">
        <v>583</v>
      </c>
      <c r="F116" s="41"/>
      <c r="G116" s="42"/>
      <c r="H116" s="40" t="b">
        <f>AND(F116=G116)</f>
        <v>1</v>
      </c>
    </row>
    <row r="117" spans="1:8" ht="15" customHeight="1" outlineLevel="1">
      <c r="A117" s="3">
        <v>7001</v>
      </c>
      <c r="B117" s="1" t="s">
        <v>196</v>
      </c>
      <c r="C117" s="2">
        <v>1257000</v>
      </c>
    </row>
    <row r="118" spans="1:8" ht="15" customHeight="1" outlineLevel="1">
      <c r="A118" s="3">
        <v>7001</v>
      </c>
      <c r="B118" s="1" t="s">
        <v>197</v>
      </c>
      <c r="C118" s="2">
        <v>0</v>
      </c>
    </row>
    <row r="119" spans="1:8" ht="15" customHeight="1" outlineLevel="1">
      <c r="A119" s="3">
        <v>7001</v>
      </c>
      <c r="B119" s="1" t="s">
        <v>198</v>
      </c>
      <c r="C119" s="2">
        <v>0</v>
      </c>
    </row>
    <row r="120" spans="1:8" ht="15" customHeight="1" outlineLevel="1">
      <c r="A120" s="3">
        <v>7001</v>
      </c>
      <c r="B120" s="1" t="s">
        <v>199</v>
      </c>
      <c r="C120" s="2">
        <v>0</v>
      </c>
    </row>
    <row r="121" spans="1:8" ht="15" customHeight="1" outlineLevel="1">
      <c r="A121" s="3">
        <v>7002</v>
      </c>
      <c r="B121" s="1" t="s">
        <v>200</v>
      </c>
      <c r="C121" s="2">
        <v>0</v>
      </c>
    </row>
    <row r="122" spans="1:8" ht="15" customHeight="1" outlineLevel="1">
      <c r="A122" s="3">
        <v>7002</v>
      </c>
      <c r="B122" s="1" t="s">
        <v>201</v>
      </c>
      <c r="C122" s="2">
        <v>0</v>
      </c>
    </row>
    <row r="123" spans="1:8">
      <c r="A123" s="179" t="s">
        <v>202</v>
      </c>
      <c r="B123" s="180"/>
      <c r="C123" s="21">
        <f>SUM(C124:C128)</f>
        <v>0</v>
      </c>
      <c r="E123" s="39" t="s">
        <v>584</v>
      </c>
      <c r="F123" s="41"/>
      <c r="G123" s="42"/>
      <c r="H123" s="40" t="b">
        <f>AND(F123=G123)</f>
        <v>1</v>
      </c>
    </row>
    <row r="124" spans="1:8" ht="15" customHeight="1" outlineLevel="1">
      <c r="A124" s="3">
        <v>8001</v>
      </c>
      <c r="B124" s="1" t="s">
        <v>203</v>
      </c>
      <c r="C124" s="2">
        <v>0</v>
      </c>
    </row>
    <row r="125" spans="1:8" ht="15" customHeight="1" outlineLevel="1">
      <c r="A125" s="3">
        <v>8002</v>
      </c>
      <c r="B125" s="1" t="s">
        <v>204</v>
      </c>
      <c r="C125" s="2">
        <v>0</v>
      </c>
    </row>
    <row r="126" spans="1:8" ht="15" customHeight="1" outlineLevel="1">
      <c r="A126" s="3">
        <v>8003</v>
      </c>
      <c r="B126" s="1" t="s">
        <v>205</v>
      </c>
      <c r="C126" s="2">
        <v>0</v>
      </c>
    </row>
    <row r="127" spans="1:8" ht="15" customHeight="1" outlineLevel="1">
      <c r="A127" s="3">
        <v>8004</v>
      </c>
      <c r="B127" s="1" t="s">
        <v>206</v>
      </c>
      <c r="C127" s="2">
        <v>0</v>
      </c>
    </row>
    <row r="128" spans="1:8" ht="15" customHeight="1" outlineLevel="1">
      <c r="A128" s="3">
        <v>8005</v>
      </c>
      <c r="B128" s="1" t="s">
        <v>207</v>
      </c>
      <c r="C128" s="2">
        <v>0</v>
      </c>
    </row>
    <row r="129" spans="1:8">
      <c r="A129" s="181" t="s">
        <v>581</v>
      </c>
      <c r="B129" s="182"/>
      <c r="C129" s="23">
        <f>C130+C134+C137</f>
        <v>0</v>
      </c>
      <c r="E129" s="39" t="s">
        <v>66</v>
      </c>
      <c r="F129" s="41"/>
      <c r="G129" s="42"/>
      <c r="H129" s="40" t="b">
        <f>AND(F129=G129)</f>
        <v>1</v>
      </c>
    </row>
    <row r="130" spans="1:8">
      <c r="A130" s="179" t="s">
        <v>208</v>
      </c>
      <c r="B130" s="180"/>
      <c r="C130" s="21">
        <f>SUM(C131:C133)</f>
        <v>0</v>
      </c>
      <c r="E130" s="39" t="s">
        <v>585</v>
      </c>
      <c r="F130" s="41"/>
      <c r="G130" s="42"/>
      <c r="H130" s="40" t="b">
        <f>AND(F130=G130)</f>
        <v>1</v>
      </c>
    </row>
    <row r="131" spans="1:8" ht="15" customHeight="1" outlineLevel="1">
      <c r="A131" s="3">
        <v>9001</v>
      </c>
      <c r="B131" s="1" t="s">
        <v>209</v>
      </c>
      <c r="C131" s="2">
        <v>0</v>
      </c>
    </row>
    <row r="132" spans="1:8" ht="15" customHeight="1" outlineLevel="1">
      <c r="A132" s="3">
        <v>9002</v>
      </c>
      <c r="B132" s="1" t="s">
        <v>210</v>
      </c>
      <c r="C132" s="2">
        <v>0</v>
      </c>
    </row>
    <row r="133" spans="1:8" ht="15" customHeight="1" outlineLevel="1">
      <c r="A133" s="3">
        <v>9003</v>
      </c>
      <c r="B133" s="1" t="s">
        <v>211</v>
      </c>
      <c r="C133" s="2">
        <v>0</v>
      </c>
    </row>
    <row r="134" spans="1:8">
      <c r="A134" s="179" t="s">
        <v>212</v>
      </c>
      <c r="B134" s="180"/>
      <c r="C134" s="21">
        <f>SUM(C135:C136)</f>
        <v>0</v>
      </c>
      <c r="E134" s="39" t="s">
        <v>63</v>
      </c>
      <c r="F134" s="41"/>
      <c r="G134" s="42"/>
      <c r="H134" s="40" t="b">
        <f>AND(F134=G134)</f>
        <v>1</v>
      </c>
    </row>
    <row r="135" spans="1:8" ht="15" customHeight="1" outlineLevel="1">
      <c r="A135" s="3">
        <v>10001</v>
      </c>
      <c r="B135" s="1" t="s">
        <v>213</v>
      </c>
      <c r="C135" s="2">
        <v>0</v>
      </c>
    </row>
    <row r="136" spans="1:8" ht="15" customHeight="1" outlineLevel="1">
      <c r="A136" s="3">
        <v>10002</v>
      </c>
      <c r="B136" s="1" t="s">
        <v>215</v>
      </c>
      <c r="C136" s="2">
        <v>0</v>
      </c>
    </row>
    <row r="137" spans="1:8">
      <c r="A137" s="179" t="s">
        <v>214</v>
      </c>
      <c r="B137" s="180"/>
      <c r="C137" s="21">
        <f>SUM(C138:C139)</f>
        <v>0</v>
      </c>
      <c r="E137" s="39" t="s">
        <v>586</v>
      </c>
      <c r="F137" s="41"/>
      <c r="G137" s="42"/>
      <c r="H137" s="40" t="b">
        <f>AND(F137=G137)</f>
        <v>1</v>
      </c>
    </row>
    <row r="138" spans="1:8" ht="15" customHeight="1" outlineLevel="1">
      <c r="A138" s="3">
        <v>11001</v>
      </c>
      <c r="B138" s="1" t="s">
        <v>213</v>
      </c>
      <c r="C138" s="2">
        <v>0</v>
      </c>
    </row>
    <row r="139" spans="1:8" ht="15" customHeight="1" outlineLevel="1">
      <c r="A139" s="3">
        <v>11002</v>
      </c>
      <c r="B139" s="1" t="s">
        <v>215</v>
      </c>
      <c r="C139" s="2">
        <v>0</v>
      </c>
    </row>
    <row r="140" spans="1:8">
      <c r="A140" s="181" t="s">
        <v>582</v>
      </c>
      <c r="B140" s="182"/>
      <c r="C140" s="27">
        <f>C141</f>
        <v>0</v>
      </c>
      <c r="E140" s="39" t="s">
        <v>216</v>
      </c>
      <c r="F140" s="41"/>
      <c r="G140" s="42"/>
      <c r="H140" s="40" t="b">
        <f>AND(F140=G140)</f>
        <v>1</v>
      </c>
    </row>
    <row r="141" spans="1:8">
      <c r="A141" s="179" t="s">
        <v>217</v>
      </c>
      <c r="B141" s="180"/>
      <c r="C141" s="21">
        <f>SUM(C142:C143)</f>
        <v>0</v>
      </c>
      <c r="E141" s="39" t="s">
        <v>587</v>
      </c>
      <c r="F141" s="41"/>
      <c r="G141" s="42"/>
      <c r="H141" s="40" t="b">
        <f>AND(F141=G141)</f>
        <v>1</v>
      </c>
    </row>
    <row r="142" spans="1:8" outlineLevel="1">
      <c r="A142" s="3"/>
      <c r="B142" s="1"/>
      <c r="C142" s="2">
        <v>0</v>
      </c>
    </row>
    <row r="143" spans="1:8" outlineLevel="1">
      <c r="A143" s="3"/>
      <c r="B143" s="1"/>
      <c r="C143" s="2">
        <v>0</v>
      </c>
    </row>
    <row r="144" spans="1:8">
      <c r="C144" s="51"/>
    </row>
    <row r="145" spans="1:8">
      <c r="C145" s="51"/>
    </row>
    <row r="146" spans="1:8" ht="18.75">
      <c r="A146" s="178" t="s">
        <v>67</v>
      </c>
      <c r="B146" s="178"/>
      <c r="C146" s="178"/>
      <c r="E146" s="47" t="s">
        <v>589</v>
      </c>
      <c r="F146" s="48">
        <f>C147+C449</f>
        <v>3297000</v>
      </c>
      <c r="G146" s="49">
        <v>3297000</v>
      </c>
      <c r="H146" s="50" t="b">
        <f>AND(F146=G146)</f>
        <v>1</v>
      </c>
    </row>
    <row r="147" spans="1:8">
      <c r="A147" s="170" t="s">
        <v>60</v>
      </c>
      <c r="B147" s="171"/>
      <c r="C147" s="37">
        <f>C148+C440</f>
        <v>1920000</v>
      </c>
      <c r="E147" s="39" t="s">
        <v>60</v>
      </c>
      <c r="F147" s="41"/>
      <c r="G147" s="42"/>
      <c r="H147" s="40" t="b">
        <f>AND(F147=G147)</f>
        <v>1</v>
      </c>
    </row>
    <row r="148" spans="1:8">
      <c r="A148" s="166" t="s">
        <v>266</v>
      </c>
      <c r="B148" s="167"/>
      <c r="C148" s="36">
        <f>C149+C229+C373+C437</f>
        <v>1885000</v>
      </c>
      <c r="E148" s="39" t="s">
        <v>57</v>
      </c>
      <c r="F148" s="41"/>
      <c r="G148" s="42"/>
      <c r="H148" s="40" t="b">
        <f>AND(F148=G148)</f>
        <v>1</v>
      </c>
    </row>
    <row r="149" spans="1:8">
      <c r="A149" s="164" t="s">
        <v>267</v>
      </c>
      <c r="B149" s="165"/>
      <c r="C149" s="33">
        <f>C150+C153+C204</f>
        <v>1200060</v>
      </c>
      <c r="E149" s="39" t="s">
        <v>590</v>
      </c>
      <c r="F149" s="41"/>
      <c r="G149" s="42"/>
      <c r="H149" s="40" t="b">
        <f>AND(F149=G149)</f>
        <v>1</v>
      </c>
    </row>
    <row r="150" spans="1:8" outlineLevel="1">
      <c r="A150" s="168" t="s">
        <v>268</v>
      </c>
      <c r="B150" s="169"/>
      <c r="C150" s="32">
        <f>SUM(C151:C152)</f>
        <v>960</v>
      </c>
    </row>
    <row r="151" spans="1:8" outlineLevel="2">
      <c r="A151" s="7">
        <v>1100</v>
      </c>
      <c r="B151" s="4" t="s">
        <v>32</v>
      </c>
      <c r="C151" s="5">
        <v>960</v>
      </c>
    </row>
    <row r="152" spans="1:8" outlineLevel="2">
      <c r="A152" s="6">
        <v>1100</v>
      </c>
      <c r="B152" s="4" t="s">
        <v>33</v>
      </c>
      <c r="C152" s="5"/>
    </row>
    <row r="153" spans="1:8" outlineLevel="1">
      <c r="A153" s="168" t="s">
        <v>269</v>
      </c>
      <c r="B153" s="169"/>
      <c r="C153" s="32">
        <f>C154+C155+C179+C186+C188+C192+C195+C198+C203</f>
        <v>1199100</v>
      </c>
    </row>
    <row r="154" spans="1:8" outlineLevel="2">
      <c r="A154" s="6">
        <v>1101</v>
      </c>
      <c r="B154" s="4" t="s">
        <v>34</v>
      </c>
      <c r="C154" s="5">
        <v>470000</v>
      </c>
    </row>
    <row r="155" spans="1:8" outlineLevel="2">
      <c r="A155" s="6">
        <v>1101</v>
      </c>
      <c r="B155" s="4" t="s">
        <v>35</v>
      </c>
      <c r="C155" s="5">
        <v>489100</v>
      </c>
    </row>
    <row r="156" spans="1:8" outlineLevel="3">
      <c r="A156" s="29"/>
      <c r="B156" s="28" t="s">
        <v>218</v>
      </c>
      <c r="C156" s="30"/>
    </row>
    <row r="157" spans="1:8" outlineLevel="3">
      <c r="A157" s="29"/>
      <c r="B157" s="28" t="s">
        <v>219</v>
      </c>
      <c r="C157" s="30"/>
    </row>
    <row r="158" spans="1:8" outlineLevel="3">
      <c r="A158" s="29"/>
      <c r="B158" s="28" t="s">
        <v>220</v>
      </c>
      <c r="C158" s="30"/>
    </row>
    <row r="159" spans="1:8" outlineLevel="3">
      <c r="A159" s="29"/>
      <c r="B159" s="28" t="s">
        <v>221</v>
      </c>
      <c r="C159" s="30"/>
    </row>
    <row r="160" spans="1:8" outlineLevel="3">
      <c r="A160" s="29"/>
      <c r="B160" s="28" t="s">
        <v>222</v>
      </c>
      <c r="C160" s="30"/>
    </row>
    <row r="161" spans="1:3" outlineLevel="3">
      <c r="A161" s="29"/>
      <c r="B161" s="28" t="s">
        <v>223</v>
      </c>
      <c r="C161" s="30"/>
    </row>
    <row r="162" spans="1:3" outlineLevel="3">
      <c r="A162" s="29"/>
      <c r="B162" s="28" t="s">
        <v>224</v>
      </c>
      <c r="C162" s="30"/>
    </row>
    <row r="163" spans="1:3" outlineLevel="3">
      <c r="A163" s="29"/>
      <c r="B163" s="28" t="s">
        <v>225</v>
      </c>
      <c r="C163" s="30"/>
    </row>
    <row r="164" spans="1:3" outlineLevel="3">
      <c r="A164" s="29"/>
      <c r="B164" s="28" t="s">
        <v>226</v>
      </c>
      <c r="C164" s="30"/>
    </row>
    <row r="165" spans="1:3" outlineLevel="3">
      <c r="A165" s="29"/>
      <c r="B165" s="28" t="s">
        <v>227</v>
      </c>
      <c r="C165" s="30"/>
    </row>
    <row r="166" spans="1:3" outlineLevel="3">
      <c r="A166" s="29"/>
      <c r="B166" s="28" t="s">
        <v>228</v>
      </c>
      <c r="C166" s="30"/>
    </row>
    <row r="167" spans="1:3" outlineLevel="3">
      <c r="A167" s="29"/>
      <c r="B167" s="28" t="s">
        <v>229</v>
      </c>
      <c r="C167" s="30"/>
    </row>
    <row r="168" spans="1:3" outlineLevel="3">
      <c r="A168" s="29"/>
      <c r="B168" s="28" t="s">
        <v>230</v>
      </c>
      <c r="C168" s="30"/>
    </row>
    <row r="169" spans="1:3" outlineLevel="3">
      <c r="A169" s="29"/>
      <c r="B169" s="28" t="s">
        <v>231</v>
      </c>
      <c r="C169" s="30"/>
    </row>
    <row r="170" spans="1:3" outlineLevel="3">
      <c r="A170" s="29"/>
      <c r="B170" s="28" t="s">
        <v>232</v>
      </c>
      <c r="C170" s="30"/>
    </row>
    <row r="171" spans="1:3" outlineLevel="3">
      <c r="A171" s="29"/>
      <c r="B171" s="28" t="s">
        <v>233</v>
      </c>
      <c r="C171" s="30"/>
    </row>
    <row r="172" spans="1:3" outlineLevel="3">
      <c r="A172" s="29"/>
      <c r="B172" s="28" t="s">
        <v>234</v>
      </c>
      <c r="C172" s="30"/>
    </row>
    <row r="173" spans="1:3" outlineLevel="3">
      <c r="A173" s="29"/>
      <c r="B173" s="28" t="s">
        <v>235</v>
      </c>
      <c r="C173" s="30"/>
    </row>
    <row r="174" spans="1:3" outlineLevel="3">
      <c r="A174" s="29"/>
      <c r="B174" s="28" t="s">
        <v>236</v>
      </c>
      <c r="C174" s="30"/>
    </row>
    <row r="175" spans="1:3" outlineLevel="3">
      <c r="A175" s="29"/>
      <c r="B175" s="28" t="s">
        <v>237</v>
      </c>
      <c r="C175" s="30"/>
    </row>
    <row r="176" spans="1:3" outlineLevel="3">
      <c r="A176" s="29"/>
      <c r="B176" s="28" t="s">
        <v>238</v>
      </c>
      <c r="C176" s="30"/>
    </row>
    <row r="177" spans="1:3" outlineLevel="3">
      <c r="A177" s="29"/>
      <c r="B177" s="28" t="s">
        <v>239</v>
      </c>
      <c r="C177" s="30"/>
    </row>
    <row r="178" spans="1:3" outlineLevel="3">
      <c r="A178" s="29"/>
      <c r="B178" s="28" t="s">
        <v>240</v>
      </c>
      <c r="C178" s="30"/>
    </row>
    <row r="179" spans="1:3" outlineLevel="2">
      <c r="A179" s="6">
        <v>1101</v>
      </c>
      <c r="B179" s="4" t="s">
        <v>36</v>
      </c>
      <c r="C179" s="5">
        <v>5000</v>
      </c>
    </row>
    <row r="180" spans="1:3" outlineLevel="3">
      <c r="A180" s="29"/>
      <c r="B180" s="28" t="s">
        <v>241</v>
      </c>
      <c r="C180" s="30"/>
    </row>
    <row r="181" spans="1:3" outlineLevel="3">
      <c r="A181" s="29"/>
      <c r="B181" s="28" t="s">
        <v>242</v>
      </c>
      <c r="C181" s="30"/>
    </row>
    <row r="182" spans="1:3" outlineLevel="3">
      <c r="A182" s="29"/>
      <c r="B182" s="28" t="s">
        <v>243</v>
      </c>
      <c r="C182" s="30"/>
    </row>
    <row r="183" spans="1:3" outlineLevel="3">
      <c r="A183" s="29"/>
      <c r="B183" s="28" t="s">
        <v>244</v>
      </c>
      <c r="C183" s="30"/>
    </row>
    <row r="184" spans="1:3" outlineLevel="3">
      <c r="A184" s="29"/>
      <c r="B184" s="28" t="s">
        <v>245</v>
      </c>
      <c r="C184" s="30"/>
    </row>
    <row r="185" spans="1:3" outlineLevel="3">
      <c r="A185" s="29"/>
      <c r="B185" s="28" t="s">
        <v>246</v>
      </c>
      <c r="C185" s="30"/>
    </row>
    <row r="186" spans="1:3" outlineLevel="2">
      <c r="A186" s="6">
        <v>1101</v>
      </c>
      <c r="B186" s="4" t="s">
        <v>247</v>
      </c>
      <c r="C186" s="5">
        <f>SUM(C187)</f>
        <v>0</v>
      </c>
    </row>
    <row r="187" spans="1:3" outlineLevel="3">
      <c r="A187" s="29"/>
      <c r="B187" s="28" t="s">
        <v>111</v>
      </c>
      <c r="C187" s="30"/>
    </row>
    <row r="188" spans="1:3" outlineLevel="2">
      <c r="A188" s="6">
        <v>1101</v>
      </c>
      <c r="B188" s="4" t="s">
        <v>37</v>
      </c>
      <c r="C188" s="5">
        <v>50000</v>
      </c>
    </row>
    <row r="189" spans="1:3" outlineLevel="3">
      <c r="A189" s="29"/>
      <c r="B189" s="28" t="s">
        <v>248</v>
      </c>
      <c r="C189" s="30"/>
    </row>
    <row r="190" spans="1:3" outlineLevel="3">
      <c r="A190" s="29"/>
      <c r="B190" s="28" t="s">
        <v>249</v>
      </c>
      <c r="C190" s="30"/>
    </row>
    <row r="191" spans="1:3" outlineLevel="3">
      <c r="A191" s="29"/>
      <c r="B191" s="28" t="s">
        <v>250</v>
      </c>
      <c r="C191" s="30"/>
    </row>
    <row r="192" spans="1:3" outlineLevel="2">
      <c r="A192" s="6">
        <v>1101</v>
      </c>
      <c r="B192" s="4" t="s">
        <v>251</v>
      </c>
      <c r="C192" s="5">
        <f>SUM(C193:C194)</f>
        <v>0</v>
      </c>
    </row>
    <row r="193" spans="1:3" outlineLevel="3">
      <c r="A193" s="29"/>
      <c r="B193" s="28" t="s">
        <v>252</v>
      </c>
      <c r="C193" s="30">
        <v>0</v>
      </c>
    </row>
    <row r="194" spans="1:3" outlineLevel="3">
      <c r="A194" s="29"/>
      <c r="B194" s="28" t="s">
        <v>253</v>
      </c>
      <c r="C194" s="30">
        <v>0</v>
      </c>
    </row>
    <row r="195" spans="1:3" outlineLevel="2">
      <c r="A195" s="6">
        <v>1101</v>
      </c>
      <c r="B195" s="4" t="s">
        <v>38</v>
      </c>
      <c r="C195" s="5">
        <v>25000</v>
      </c>
    </row>
    <row r="196" spans="1:3" outlineLevel="3">
      <c r="A196" s="29"/>
      <c r="B196" s="28" t="s">
        <v>254</v>
      </c>
      <c r="C196" s="30"/>
    </row>
    <row r="197" spans="1:3" outlineLevel="3">
      <c r="A197" s="29"/>
      <c r="B197" s="28" t="s">
        <v>255</v>
      </c>
      <c r="C197" s="30"/>
    </row>
    <row r="198" spans="1:3" outlineLevel="2">
      <c r="A198" s="6">
        <v>1101</v>
      </c>
      <c r="B198" s="4" t="s">
        <v>39</v>
      </c>
      <c r="C198" s="5">
        <v>160000</v>
      </c>
    </row>
    <row r="199" spans="1:3" outlineLevel="3">
      <c r="A199" s="29"/>
      <c r="B199" s="28" t="s">
        <v>256</v>
      </c>
      <c r="C199" s="30"/>
    </row>
    <row r="200" spans="1:3" outlineLevel="3">
      <c r="A200" s="29"/>
      <c r="B200" s="28" t="s">
        <v>257</v>
      </c>
      <c r="C200" s="30"/>
    </row>
    <row r="201" spans="1:3" outlineLevel="3">
      <c r="A201" s="29"/>
      <c r="B201" s="28" t="s">
        <v>258</v>
      </c>
      <c r="C201" s="30"/>
    </row>
    <row r="202" spans="1:3" outlineLevel="3">
      <c r="A202" s="29"/>
      <c r="B202" s="28" t="s">
        <v>259</v>
      </c>
      <c r="C202" s="30"/>
    </row>
    <row r="203" spans="1:3" outlineLevel="2">
      <c r="A203" s="6">
        <v>1101</v>
      </c>
      <c r="B203" s="4" t="s">
        <v>112</v>
      </c>
      <c r="C203" s="5"/>
    </row>
    <row r="204" spans="1:3" outlineLevel="1">
      <c r="A204" s="168" t="s">
        <v>601</v>
      </c>
      <c r="B204" s="169"/>
      <c r="C204" s="32">
        <f>C205+C215+C221+C226+C227+C228+C218</f>
        <v>0</v>
      </c>
    </row>
    <row r="205" spans="1:3" outlineLevel="2">
      <c r="A205" s="6">
        <v>1102</v>
      </c>
      <c r="B205" s="4" t="s">
        <v>65</v>
      </c>
      <c r="C205" s="5">
        <f>SUM(C206:C214)</f>
        <v>0</v>
      </c>
    </row>
    <row r="206" spans="1:3" outlineLevel="3">
      <c r="A206" s="29"/>
      <c r="B206" s="28" t="s">
        <v>260</v>
      </c>
      <c r="C206" s="30"/>
    </row>
    <row r="207" spans="1:3" outlineLevel="3">
      <c r="A207" s="29"/>
      <c r="B207" s="28" t="s">
        <v>218</v>
      </c>
      <c r="C207" s="30"/>
    </row>
    <row r="208" spans="1:3" outlineLevel="3">
      <c r="A208" s="29"/>
      <c r="B208" s="28" t="s">
        <v>261</v>
      </c>
      <c r="C208" s="30"/>
    </row>
    <row r="209" spans="1:3" outlineLevel="3">
      <c r="A209" s="29"/>
      <c r="B209" s="28" t="s">
        <v>248</v>
      </c>
      <c r="C209" s="30"/>
    </row>
    <row r="210" spans="1:3" outlineLevel="3">
      <c r="A210" s="29"/>
      <c r="B210" s="28" t="s">
        <v>262</v>
      </c>
      <c r="C210" s="30"/>
    </row>
    <row r="211" spans="1:3" outlineLevel="3">
      <c r="A211" s="29"/>
      <c r="B211" s="28" t="s">
        <v>252</v>
      </c>
      <c r="C211" s="30"/>
    </row>
    <row r="212" spans="1:3" outlineLevel="3">
      <c r="A212" s="29"/>
      <c r="B212" s="28" t="s">
        <v>253</v>
      </c>
      <c r="C212" s="30"/>
    </row>
    <row r="213" spans="1:3" outlineLevel="3">
      <c r="A213" s="29"/>
      <c r="B213" s="28" t="s">
        <v>238</v>
      </c>
      <c r="C213" s="30"/>
    </row>
    <row r="214" spans="1:3" outlineLevel="3">
      <c r="A214" s="29"/>
      <c r="B214" s="28" t="s">
        <v>239</v>
      </c>
      <c r="C214" s="30"/>
    </row>
    <row r="215" spans="1:3" outlineLevel="2">
      <c r="A215" s="6">
        <v>1102</v>
      </c>
      <c r="B215" s="4" t="s">
        <v>263</v>
      </c>
      <c r="C215" s="5">
        <f>SUM(C216:C217)</f>
        <v>0</v>
      </c>
    </row>
    <row r="216" spans="1:3" outlineLevel="3">
      <c r="A216" s="29"/>
      <c r="B216" s="28" t="s">
        <v>264</v>
      </c>
      <c r="C216" s="30">
        <v>0</v>
      </c>
    </row>
    <row r="217" spans="1:3" outlineLevel="3">
      <c r="A217" s="29"/>
      <c r="B217" s="28" t="s">
        <v>265</v>
      </c>
      <c r="C217" s="30">
        <v>0</v>
      </c>
    </row>
    <row r="218" spans="1:3" outlineLevel="2">
      <c r="A218" s="6">
        <v>1102</v>
      </c>
      <c r="B218" s="4" t="s">
        <v>38</v>
      </c>
      <c r="C218" s="5">
        <f>SUM(C219:C220)</f>
        <v>0</v>
      </c>
    </row>
    <row r="219" spans="1:3" outlineLevel="3">
      <c r="A219" s="29"/>
      <c r="B219" s="28" t="s">
        <v>254</v>
      </c>
      <c r="C219" s="30"/>
    </row>
    <row r="220" spans="1:3" outlineLevel="3">
      <c r="A220" s="29"/>
      <c r="B220" s="28" t="s">
        <v>255</v>
      </c>
      <c r="C220" s="30"/>
    </row>
    <row r="221" spans="1:3" outlineLevel="2">
      <c r="A221" s="6">
        <v>1102</v>
      </c>
      <c r="B221" s="4" t="s">
        <v>39</v>
      </c>
      <c r="C221" s="5">
        <f>SUM(C222:C225)</f>
        <v>0</v>
      </c>
    </row>
    <row r="222" spans="1:3" outlineLevel="3">
      <c r="A222" s="29"/>
      <c r="B222" s="28" t="s">
        <v>256</v>
      </c>
      <c r="C222" s="30"/>
    </row>
    <row r="223" spans="1:3" outlineLevel="3">
      <c r="A223" s="29"/>
      <c r="B223" s="28" t="s">
        <v>257</v>
      </c>
      <c r="C223" s="30"/>
    </row>
    <row r="224" spans="1:3" outlineLevel="3">
      <c r="A224" s="29"/>
      <c r="B224" s="28" t="s">
        <v>258</v>
      </c>
      <c r="C224" s="30"/>
    </row>
    <row r="225" spans="1:8" outlineLevel="3">
      <c r="A225" s="29"/>
      <c r="B225" s="28" t="s">
        <v>259</v>
      </c>
      <c r="C225" s="30"/>
    </row>
    <row r="226" spans="1:8" outlineLevel="2">
      <c r="A226" s="6">
        <v>1102</v>
      </c>
      <c r="B226" s="4" t="s">
        <v>453</v>
      </c>
      <c r="C226" s="5">
        <v>0</v>
      </c>
    </row>
    <row r="227" spans="1:8" outlineLevel="2">
      <c r="A227" s="6">
        <v>1102</v>
      </c>
      <c r="B227" s="4" t="s">
        <v>452</v>
      </c>
      <c r="C227" s="5">
        <v>0</v>
      </c>
    </row>
    <row r="228" spans="1:8" outlineLevel="2">
      <c r="A228" s="6">
        <v>1102</v>
      </c>
      <c r="B228" s="4" t="s">
        <v>454</v>
      </c>
      <c r="C228" s="5">
        <v>0</v>
      </c>
    </row>
    <row r="229" spans="1:8">
      <c r="A229" s="164" t="s">
        <v>270</v>
      </c>
      <c r="B229" s="165"/>
      <c r="C229" s="33">
        <f>C230+C334+C372</f>
        <v>562280</v>
      </c>
      <c r="E229" s="39" t="s">
        <v>591</v>
      </c>
      <c r="F229" s="41"/>
      <c r="G229" s="42"/>
      <c r="H229" s="40" t="b">
        <f>AND(F229=G229)</f>
        <v>1</v>
      </c>
    </row>
    <row r="230" spans="1:8" outlineLevel="1">
      <c r="A230" s="168" t="s">
        <v>271</v>
      </c>
      <c r="B230" s="169"/>
      <c r="C230" s="32">
        <f>C231+C232+C233+C234+C237+C238+C243+C246+C247+C252+C257+BE290516+C261+C262+C263+C266+C267+C268+C272+C278+C281+C282+C285+C288+C289+C294+C297+C298+C299+C302+C305+C306+C309+C310+C311+C312+C319+C333+C258</f>
        <v>502280</v>
      </c>
    </row>
    <row r="231" spans="1:8" outlineLevel="2">
      <c r="A231" s="6">
        <v>2201</v>
      </c>
      <c r="B231" s="34" t="s">
        <v>272</v>
      </c>
      <c r="C231" s="5">
        <v>0</v>
      </c>
    </row>
    <row r="232" spans="1:8" outlineLevel="2">
      <c r="A232" s="6">
        <v>2201</v>
      </c>
      <c r="B232" s="4" t="s">
        <v>40</v>
      </c>
      <c r="C232" s="5">
        <v>10000</v>
      </c>
    </row>
    <row r="233" spans="1:8" outlineLevel="2">
      <c r="A233" s="6">
        <v>2201</v>
      </c>
      <c r="B233" s="4" t="s">
        <v>41</v>
      </c>
      <c r="C233" s="5">
        <v>40000</v>
      </c>
    </row>
    <row r="234" spans="1:8" outlineLevel="2">
      <c r="A234" s="6">
        <v>2201</v>
      </c>
      <c r="B234" s="4" t="s">
        <v>273</v>
      </c>
      <c r="C234" s="5">
        <f>SUM(C235:C236)</f>
        <v>5500</v>
      </c>
    </row>
    <row r="235" spans="1:8" outlineLevel="3">
      <c r="A235" s="29"/>
      <c r="B235" s="28" t="s">
        <v>274</v>
      </c>
      <c r="C235" s="30">
        <v>3000</v>
      </c>
    </row>
    <row r="236" spans="1:8" outlineLevel="3">
      <c r="A236" s="29"/>
      <c r="B236" s="28" t="s">
        <v>275</v>
      </c>
      <c r="C236" s="30">
        <v>2500</v>
      </c>
    </row>
    <row r="237" spans="1:8" outlineLevel="2">
      <c r="A237" s="6">
        <v>2201</v>
      </c>
      <c r="B237" s="4" t="s">
        <v>276</v>
      </c>
      <c r="C237" s="5">
        <v>5000</v>
      </c>
    </row>
    <row r="238" spans="1:8" outlineLevel="2">
      <c r="A238" s="6">
        <v>2201</v>
      </c>
      <c r="B238" s="4" t="s">
        <v>277</v>
      </c>
      <c r="C238" s="5">
        <f>SUM(C239:C242)</f>
        <v>50500</v>
      </c>
    </row>
    <row r="239" spans="1:8" outlineLevel="3">
      <c r="A239" s="29"/>
      <c r="B239" s="28" t="s">
        <v>278</v>
      </c>
      <c r="C239" s="30">
        <v>50000</v>
      </c>
    </row>
    <row r="240" spans="1:8" outlineLevel="3">
      <c r="A240" s="29"/>
      <c r="B240" s="28" t="s">
        <v>279</v>
      </c>
      <c r="C240" s="30">
        <v>500</v>
      </c>
    </row>
    <row r="241" spans="1:3" outlineLevel="3">
      <c r="A241" s="29"/>
      <c r="B241" s="28" t="s">
        <v>280</v>
      </c>
      <c r="C241" s="30">
        <v>0</v>
      </c>
    </row>
    <row r="242" spans="1:3" outlineLevel="3">
      <c r="A242" s="29"/>
      <c r="B242" s="28" t="s">
        <v>281</v>
      </c>
      <c r="C242" s="30">
        <v>0</v>
      </c>
    </row>
    <row r="243" spans="1:3" outlineLevel="2">
      <c r="A243" s="6">
        <v>2201</v>
      </c>
      <c r="B243" s="4" t="s">
        <v>282</v>
      </c>
      <c r="C243" s="5">
        <f>SUM(C244:C245)</f>
        <v>800</v>
      </c>
    </row>
    <row r="244" spans="1:3" outlineLevel="3">
      <c r="A244" s="29"/>
      <c r="B244" s="28" t="s">
        <v>42</v>
      </c>
      <c r="C244" s="30">
        <v>200</v>
      </c>
    </row>
    <row r="245" spans="1:3" outlineLevel="3">
      <c r="A245" s="29"/>
      <c r="B245" s="28" t="s">
        <v>283</v>
      </c>
      <c r="C245" s="30">
        <v>600</v>
      </c>
    </row>
    <row r="246" spans="1:3" outlineLevel="2">
      <c r="A246" s="6">
        <v>2201</v>
      </c>
      <c r="B246" s="4" t="s">
        <v>284</v>
      </c>
      <c r="C246" s="5">
        <v>5000</v>
      </c>
    </row>
    <row r="247" spans="1:3" outlineLevel="2">
      <c r="A247" s="6">
        <v>2201</v>
      </c>
      <c r="B247" s="4" t="s">
        <v>285</v>
      </c>
      <c r="C247" s="5">
        <f>SUM(C248:C251)</f>
        <v>13000</v>
      </c>
    </row>
    <row r="248" spans="1:3" outlineLevel="3">
      <c r="A248" s="29"/>
      <c r="B248" s="28" t="s">
        <v>286</v>
      </c>
      <c r="C248" s="30">
        <v>12000</v>
      </c>
    </row>
    <row r="249" spans="1:3" outlineLevel="3">
      <c r="A249" s="29"/>
      <c r="B249" s="28" t="s">
        <v>287</v>
      </c>
      <c r="C249" s="30"/>
    </row>
    <row r="250" spans="1:3" outlineLevel="3">
      <c r="A250" s="29"/>
      <c r="B250" s="28" t="s">
        <v>288</v>
      </c>
      <c r="C250" s="30">
        <v>1000</v>
      </c>
    </row>
    <row r="251" spans="1:3" outlineLevel="3">
      <c r="A251" s="29"/>
      <c r="B251" s="28" t="s">
        <v>289</v>
      </c>
      <c r="C251" s="30"/>
    </row>
    <row r="252" spans="1:3" outlineLevel="2">
      <c r="A252" s="6">
        <v>2201</v>
      </c>
      <c r="B252" s="4" t="s">
        <v>290</v>
      </c>
      <c r="C252" s="5">
        <f>SUM(C253:C256)</f>
        <v>66500</v>
      </c>
    </row>
    <row r="253" spans="1:3" outlineLevel="3">
      <c r="A253" s="29"/>
      <c r="B253" s="28" t="s">
        <v>291</v>
      </c>
      <c r="C253" s="30">
        <v>20000</v>
      </c>
    </row>
    <row r="254" spans="1:3" outlineLevel="3">
      <c r="A254" s="29"/>
      <c r="B254" s="28" t="s">
        <v>292</v>
      </c>
      <c r="C254" s="30">
        <v>45000</v>
      </c>
    </row>
    <row r="255" spans="1:3" outlineLevel="3">
      <c r="A255" s="29"/>
      <c r="B255" s="28" t="s">
        <v>293</v>
      </c>
      <c r="C255" s="30">
        <v>1500</v>
      </c>
    </row>
    <row r="256" spans="1:3" outlineLevel="3">
      <c r="A256" s="29"/>
      <c r="B256" s="28" t="s">
        <v>294</v>
      </c>
      <c r="C256" s="30"/>
    </row>
    <row r="257" spans="1:3" outlineLevel="2">
      <c r="A257" s="6">
        <v>2201</v>
      </c>
      <c r="B257" s="4" t="s">
        <v>43</v>
      </c>
      <c r="C257" s="5">
        <v>1500</v>
      </c>
    </row>
    <row r="258" spans="1:3" outlineLevel="2" collapsed="1">
      <c r="A258" s="6">
        <v>2201</v>
      </c>
      <c r="B258" s="4" t="s">
        <v>295</v>
      </c>
      <c r="C258" s="5">
        <f>SUM(C259:C260)</f>
        <v>0</v>
      </c>
    </row>
    <row r="259" spans="1:3" outlineLevel="3">
      <c r="A259" s="29"/>
      <c r="B259" s="28" t="s">
        <v>296</v>
      </c>
      <c r="C259" s="30">
        <v>0</v>
      </c>
    </row>
    <row r="260" spans="1:3" outlineLevel="3">
      <c r="A260" s="29"/>
      <c r="B260" s="28" t="s">
        <v>297</v>
      </c>
      <c r="C260" s="30">
        <v>0</v>
      </c>
    </row>
    <row r="261" spans="1:3" outlineLevel="2">
      <c r="A261" s="6">
        <v>2201</v>
      </c>
      <c r="B261" s="4" t="s">
        <v>44</v>
      </c>
      <c r="C261" s="5">
        <v>6000</v>
      </c>
    </row>
    <row r="262" spans="1:3" outlineLevel="2">
      <c r="A262" s="6">
        <v>2201</v>
      </c>
      <c r="B262" s="4" t="s">
        <v>45</v>
      </c>
      <c r="C262" s="5">
        <v>10000</v>
      </c>
    </row>
    <row r="263" spans="1:3" outlineLevel="2" collapsed="1">
      <c r="A263" s="6">
        <v>2201</v>
      </c>
      <c r="B263" s="4" t="s">
        <v>298</v>
      </c>
      <c r="C263" s="5">
        <f>SUM(C264:C265)</f>
        <v>1500</v>
      </c>
    </row>
    <row r="264" spans="1:3" outlineLevel="3">
      <c r="A264" s="29"/>
      <c r="B264" s="28" t="s">
        <v>299</v>
      </c>
      <c r="C264" s="30">
        <v>500</v>
      </c>
    </row>
    <row r="265" spans="1:3" outlineLevel="3">
      <c r="A265" s="29"/>
      <c r="B265" s="28" t="s">
        <v>300</v>
      </c>
      <c r="C265" s="30">
        <v>1000</v>
      </c>
    </row>
    <row r="266" spans="1:3" outlineLevel="2">
      <c r="A266" s="6">
        <v>2201</v>
      </c>
      <c r="B266" s="4" t="s">
        <v>301</v>
      </c>
      <c r="C266" s="5">
        <v>500</v>
      </c>
    </row>
    <row r="267" spans="1:3" outlineLevel="2" collapsed="1">
      <c r="A267" s="6">
        <v>2201</v>
      </c>
      <c r="B267" s="4" t="s">
        <v>302</v>
      </c>
      <c r="C267" s="5">
        <v>4000</v>
      </c>
    </row>
    <row r="268" spans="1:3" outlineLevel="2">
      <c r="A268" s="6">
        <v>2201</v>
      </c>
      <c r="B268" s="4" t="s">
        <v>303</v>
      </c>
      <c r="C268" s="5">
        <f>SUM(C269:C271)</f>
        <v>13500</v>
      </c>
    </row>
    <row r="269" spans="1:3" outlineLevel="3">
      <c r="A269" s="29"/>
      <c r="B269" s="28" t="s">
        <v>46</v>
      </c>
      <c r="C269" s="30">
        <v>10000</v>
      </c>
    </row>
    <row r="270" spans="1:3" outlineLevel="3">
      <c r="A270" s="29"/>
      <c r="B270" s="28" t="s">
        <v>113</v>
      </c>
      <c r="C270" s="30">
        <v>2000</v>
      </c>
    </row>
    <row r="271" spans="1:3" outlineLevel="3">
      <c r="A271" s="29"/>
      <c r="B271" s="28" t="s">
        <v>47</v>
      </c>
      <c r="C271" s="30">
        <v>1500</v>
      </c>
    </row>
    <row r="272" spans="1:3" outlineLevel="2">
      <c r="A272" s="6">
        <v>2201</v>
      </c>
      <c r="B272" s="4" t="s">
        <v>114</v>
      </c>
      <c r="C272" s="5">
        <f>SUM(C273:C277)</f>
        <v>5500</v>
      </c>
    </row>
    <row r="273" spans="1:3" outlineLevel="3">
      <c r="A273" s="29"/>
      <c r="B273" s="28" t="s">
        <v>304</v>
      </c>
      <c r="C273" s="30">
        <v>1500</v>
      </c>
    </row>
    <row r="274" spans="1:3" outlineLevel="3">
      <c r="A274" s="29"/>
      <c r="B274" s="28" t="s">
        <v>305</v>
      </c>
      <c r="C274" s="30"/>
    </row>
    <row r="275" spans="1:3" outlineLevel="3">
      <c r="A275" s="29"/>
      <c r="B275" s="28" t="s">
        <v>306</v>
      </c>
      <c r="C275" s="30"/>
    </row>
    <row r="276" spans="1:3" outlineLevel="3">
      <c r="A276" s="29"/>
      <c r="B276" s="28" t="s">
        <v>307</v>
      </c>
      <c r="C276" s="30">
        <v>3000</v>
      </c>
    </row>
    <row r="277" spans="1:3" outlineLevel="3">
      <c r="A277" s="29"/>
      <c r="B277" s="28" t="s">
        <v>308</v>
      </c>
      <c r="C277" s="30">
        <v>1000</v>
      </c>
    </row>
    <row r="278" spans="1:3" outlineLevel="2">
      <c r="A278" s="6">
        <v>2201</v>
      </c>
      <c r="B278" s="4" t="s">
        <v>309</v>
      </c>
      <c r="C278" s="5">
        <f>SUM(C279:C280)</f>
        <v>2500</v>
      </c>
    </row>
    <row r="279" spans="1:3" outlineLevel="3">
      <c r="A279" s="29"/>
      <c r="B279" s="28" t="s">
        <v>48</v>
      </c>
      <c r="C279" s="30">
        <v>1500</v>
      </c>
    </row>
    <row r="280" spans="1:3" outlineLevel="3">
      <c r="A280" s="29"/>
      <c r="B280" s="28" t="s">
        <v>310</v>
      </c>
      <c r="C280" s="30">
        <v>1000</v>
      </c>
    </row>
    <row r="281" spans="1:3" outlineLevel="2">
      <c r="A281" s="6">
        <v>2201</v>
      </c>
      <c r="B281" s="4" t="s">
        <v>311</v>
      </c>
      <c r="C281" s="5">
        <v>0</v>
      </c>
    </row>
    <row r="282" spans="1:3" outlineLevel="2" collapsed="1">
      <c r="A282" s="6">
        <v>2201</v>
      </c>
      <c r="B282" s="4" t="s">
        <v>312</v>
      </c>
      <c r="C282" s="5">
        <f>SUM(C283:C284)</f>
        <v>17000</v>
      </c>
    </row>
    <row r="283" spans="1:3" outlineLevel="3">
      <c r="A283" s="29"/>
      <c r="B283" s="28" t="s">
        <v>313</v>
      </c>
      <c r="C283" s="30">
        <v>0</v>
      </c>
    </row>
    <row r="284" spans="1:3" outlineLevel="3">
      <c r="A284" s="29"/>
      <c r="B284" s="28" t="s">
        <v>314</v>
      </c>
      <c r="C284" s="30">
        <v>17000</v>
      </c>
    </row>
    <row r="285" spans="1:3" outlineLevel="2">
      <c r="A285" s="6">
        <v>2201</v>
      </c>
      <c r="B285" s="4" t="s">
        <v>115</v>
      </c>
      <c r="C285" s="5">
        <f>SUM(C286:C287)</f>
        <v>500</v>
      </c>
    </row>
    <row r="286" spans="1:3" outlineLevel="3">
      <c r="A286" s="29"/>
      <c r="B286" s="28" t="s">
        <v>315</v>
      </c>
      <c r="C286" s="30">
        <v>500</v>
      </c>
    </row>
    <row r="287" spans="1:3" outlineLevel="3">
      <c r="A287" s="29"/>
      <c r="B287" s="28" t="s">
        <v>316</v>
      </c>
      <c r="C287" s="30">
        <v>0</v>
      </c>
    </row>
    <row r="288" spans="1:3" outlineLevel="2">
      <c r="A288" s="6">
        <v>2201</v>
      </c>
      <c r="B288" s="4" t="s">
        <v>317</v>
      </c>
      <c r="C288" s="5">
        <v>0</v>
      </c>
    </row>
    <row r="289" spans="1:3" outlineLevel="2" collapsed="1">
      <c r="A289" s="6">
        <v>2201</v>
      </c>
      <c r="B289" s="4" t="s">
        <v>116</v>
      </c>
      <c r="C289" s="5">
        <f>SUM(C290:C293)</f>
        <v>0</v>
      </c>
    </row>
    <row r="290" spans="1:3" outlineLevel="3">
      <c r="A290" s="29"/>
      <c r="B290" s="28" t="s">
        <v>318</v>
      </c>
      <c r="C290" s="30">
        <v>0</v>
      </c>
    </row>
    <row r="291" spans="1:3" outlineLevel="3">
      <c r="A291" s="29"/>
      <c r="B291" s="28" t="s">
        <v>319</v>
      </c>
      <c r="C291" s="30"/>
    </row>
    <row r="292" spans="1:3" outlineLevel="3">
      <c r="A292" s="29"/>
      <c r="B292" s="28" t="s">
        <v>320</v>
      </c>
      <c r="C292" s="30">
        <v>0</v>
      </c>
    </row>
    <row r="293" spans="1:3" outlineLevel="3">
      <c r="A293" s="29"/>
      <c r="B293" s="28" t="s">
        <v>321</v>
      </c>
      <c r="C293" s="30">
        <v>0</v>
      </c>
    </row>
    <row r="294" spans="1:3" outlineLevel="2">
      <c r="A294" s="6">
        <v>2201</v>
      </c>
      <c r="B294" s="4" t="s">
        <v>322</v>
      </c>
      <c r="C294" s="5">
        <f>SUM(C295:C296)</f>
        <v>500</v>
      </c>
    </row>
    <row r="295" spans="1:3" outlineLevel="3">
      <c r="A295" s="29"/>
      <c r="B295" s="28" t="s">
        <v>323</v>
      </c>
      <c r="C295" s="30">
        <v>0</v>
      </c>
    </row>
    <row r="296" spans="1:3" outlineLevel="3">
      <c r="A296" s="29"/>
      <c r="B296" s="28" t="s">
        <v>324</v>
      </c>
      <c r="C296" s="30">
        <v>500</v>
      </c>
    </row>
    <row r="297" spans="1:3" outlineLevel="2">
      <c r="A297" s="6">
        <v>2201</v>
      </c>
      <c r="B297" s="4" t="s">
        <v>325</v>
      </c>
      <c r="C297" s="5">
        <v>0</v>
      </c>
    </row>
    <row r="298" spans="1:3" outlineLevel="2" collapsed="1">
      <c r="A298" s="6">
        <v>2201</v>
      </c>
      <c r="B298" s="4" t="s">
        <v>326</v>
      </c>
      <c r="C298" s="5">
        <v>0</v>
      </c>
    </row>
    <row r="299" spans="1:3" outlineLevel="2" collapsed="1">
      <c r="A299" s="6">
        <v>2201</v>
      </c>
      <c r="B299" s="4" t="s">
        <v>327</v>
      </c>
      <c r="C299" s="5">
        <f>SUM(C300:C301)</f>
        <v>3000</v>
      </c>
    </row>
    <row r="300" spans="1:3" outlineLevel="3" collapsed="1">
      <c r="A300" s="29"/>
      <c r="B300" s="28" t="s">
        <v>49</v>
      </c>
      <c r="C300" s="30">
        <v>3000</v>
      </c>
    </row>
    <row r="301" spans="1:3" outlineLevel="3">
      <c r="A301" s="29"/>
      <c r="B301" s="28" t="s">
        <v>50</v>
      </c>
      <c r="C301" s="30"/>
    </row>
    <row r="302" spans="1:3" outlineLevel="2">
      <c r="A302" s="6">
        <v>2201</v>
      </c>
      <c r="B302" s="4" t="s">
        <v>117</v>
      </c>
      <c r="C302" s="5">
        <f>SUM(C303:C304)</f>
        <v>9000</v>
      </c>
    </row>
    <row r="303" spans="1:3" outlineLevel="3" collapsed="1">
      <c r="A303" s="29"/>
      <c r="B303" s="28" t="s">
        <v>328</v>
      </c>
      <c r="C303" s="30">
        <v>8000</v>
      </c>
    </row>
    <row r="304" spans="1:3" outlineLevel="3">
      <c r="A304" s="29"/>
      <c r="B304" s="28" t="s">
        <v>329</v>
      </c>
      <c r="C304" s="30">
        <v>1000</v>
      </c>
    </row>
    <row r="305" spans="1:3" outlineLevel="2">
      <c r="A305" s="6">
        <v>2201</v>
      </c>
      <c r="B305" s="4" t="s">
        <v>118</v>
      </c>
      <c r="C305" s="5">
        <v>300</v>
      </c>
    </row>
    <row r="306" spans="1:3" outlineLevel="2" collapsed="1">
      <c r="A306" s="6">
        <v>2201</v>
      </c>
      <c r="B306" s="4" t="s">
        <v>332</v>
      </c>
      <c r="C306" s="5">
        <f>SUM(C307:C308)</f>
        <v>1000</v>
      </c>
    </row>
    <row r="307" spans="1:3" outlineLevel="3" collapsed="1">
      <c r="A307" s="29"/>
      <c r="B307" s="28" t="s">
        <v>330</v>
      </c>
      <c r="C307" s="30">
        <v>1000</v>
      </c>
    </row>
    <row r="308" spans="1:3" outlineLevel="3">
      <c r="A308" s="29"/>
      <c r="B308" s="28" t="s">
        <v>331</v>
      </c>
      <c r="C308" s="30">
        <v>0</v>
      </c>
    </row>
    <row r="309" spans="1:3" outlineLevel="2">
      <c r="A309" s="6">
        <v>2201</v>
      </c>
      <c r="B309" s="4" t="s">
        <v>333</v>
      </c>
      <c r="C309" s="5">
        <v>0</v>
      </c>
    </row>
    <row r="310" spans="1:3" outlineLevel="2">
      <c r="A310" s="6">
        <v>2201</v>
      </c>
      <c r="B310" s="4" t="s">
        <v>334</v>
      </c>
      <c r="C310" s="5">
        <v>6000</v>
      </c>
    </row>
    <row r="311" spans="1:3" outlineLevel="2" collapsed="1">
      <c r="A311" s="6">
        <v>2201</v>
      </c>
      <c r="B311" s="4" t="s">
        <v>335</v>
      </c>
      <c r="C311" s="5">
        <v>0</v>
      </c>
    </row>
    <row r="312" spans="1:3" outlineLevel="2" collapsed="1">
      <c r="A312" s="6">
        <v>2201</v>
      </c>
      <c r="B312" s="4" t="s">
        <v>119</v>
      </c>
      <c r="C312" s="5">
        <f>SUM(C313:C318)</f>
        <v>680</v>
      </c>
    </row>
    <row r="313" spans="1:3" outlineLevel="3">
      <c r="A313" s="29"/>
      <c r="B313" s="28" t="s">
        <v>336</v>
      </c>
      <c r="C313" s="30">
        <v>0</v>
      </c>
    </row>
    <row r="314" spans="1:3" outlineLevel="3">
      <c r="A314" s="29"/>
      <c r="B314" s="28" t="s">
        <v>337</v>
      </c>
      <c r="C314" s="30"/>
    </row>
    <row r="315" spans="1:3" outlineLevel="3">
      <c r="A315" s="29"/>
      <c r="B315" s="28" t="s">
        <v>338</v>
      </c>
      <c r="C315" s="30"/>
    </row>
    <row r="316" spans="1:3" outlineLevel="3">
      <c r="A316" s="29"/>
      <c r="B316" s="28" t="s">
        <v>339</v>
      </c>
      <c r="C316" s="30"/>
    </row>
    <row r="317" spans="1:3" outlineLevel="3">
      <c r="A317" s="29"/>
      <c r="B317" s="28" t="s">
        <v>340</v>
      </c>
      <c r="C317" s="30">
        <v>180</v>
      </c>
    </row>
    <row r="318" spans="1:3" outlineLevel="3">
      <c r="A318" s="29"/>
      <c r="B318" s="28" t="s">
        <v>341</v>
      </c>
      <c r="C318" s="30">
        <v>500</v>
      </c>
    </row>
    <row r="319" spans="1:3" outlineLevel="2">
      <c r="A319" s="6">
        <v>2201</v>
      </c>
      <c r="B319" s="4" t="s">
        <v>342</v>
      </c>
      <c r="C319" s="5">
        <f>SUM(C320:C332)</f>
        <v>223000</v>
      </c>
    </row>
    <row r="320" spans="1:3" outlineLevel="3">
      <c r="A320" s="29"/>
      <c r="B320" s="28" t="s">
        <v>343</v>
      </c>
      <c r="C320" s="30"/>
    </row>
    <row r="321" spans="1:3" outlineLevel="3">
      <c r="A321" s="29"/>
      <c r="B321" s="28" t="s">
        <v>344</v>
      </c>
      <c r="C321" s="30">
        <v>134000</v>
      </c>
    </row>
    <row r="322" spans="1:3" outlineLevel="3">
      <c r="A322" s="29"/>
      <c r="B322" s="28" t="s">
        <v>345</v>
      </c>
      <c r="C322" s="30">
        <v>58000</v>
      </c>
    </row>
    <row r="323" spans="1:3" outlineLevel="3">
      <c r="A323" s="29"/>
      <c r="B323" s="28" t="s">
        <v>346</v>
      </c>
      <c r="C323" s="30">
        <v>1000</v>
      </c>
    </row>
    <row r="324" spans="1:3" outlineLevel="3">
      <c r="A324" s="29"/>
      <c r="B324" s="28" t="s">
        <v>347</v>
      </c>
      <c r="C324" s="30"/>
    </row>
    <row r="325" spans="1:3" outlineLevel="3">
      <c r="A325" s="29"/>
      <c r="B325" s="28" t="s">
        <v>348</v>
      </c>
      <c r="C325" s="30"/>
    </row>
    <row r="326" spans="1:3" outlineLevel="3">
      <c r="A326" s="29"/>
      <c r="B326" s="28" t="s">
        <v>349</v>
      </c>
      <c r="C326" s="30"/>
    </row>
    <row r="327" spans="1:3" outlineLevel="3">
      <c r="A327" s="29"/>
      <c r="B327" s="28" t="s">
        <v>350</v>
      </c>
      <c r="C327" s="30"/>
    </row>
    <row r="328" spans="1:3" outlineLevel="3">
      <c r="A328" s="29"/>
      <c r="B328" s="28" t="s">
        <v>351</v>
      </c>
      <c r="C328" s="30"/>
    </row>
    <row r="329" spans="1:3" outlineLevel="3">
      <c r="A329" s="29"/>
      <c r="B329" s="28" t="s">
        <v>352</v>
      </c>
      <c r="C329" s="30"/>
    </row>
    <row r="330" spans="1:3" outlineLevel="3">
      <c r="A330" s="29"/>
      <c r="B330" s="28" t="s">
        <v>353</v>
      </c>
      <c r="C330" s="30"/>
    </row>
    <row r="331" spans="1:3" outlineLevel="3">
      <c r="A331" s="29"/>
      <c r="B331" s="28" t="s">
        <v>354</v>
      </c>
      <c r="C331" s="30">
        <v>20000</v>
      </c>
    </row>
    <row r="332" spans="1:3" outlineLevel="3">
      <c r="A332" s="29"/>
      <c r="B332" s="28" t="s">
        <v>355</v>
      </c>
      <c r="C332" s="30">
        <v>10000</v>
      </c>
    </row>
    <row r="333" spans="1:3" ht="15" customHeight="1" outlineLevel="2">
      <c r="A333" s="6">
        <v>2201</v>
      </c>
      <c r="B333" s="4" t="s">
        <v>356</v>
      </c>
      <c r="C333" s="5">
        <v>0</v>
      </c>
    </row>
    <row r="334" spans="1:3" outlineLevel="1">
      <c r="A334" s="168" t="s">
        <v>357</v>
      </c>
      <c r="B334" s="169"/>
      <c r="C334" s="32">
        <f>C335+C344+C345+C349+C352+C353+C358+C364+C367+C370+C371</f>
        <v>60000</v>
      </c>
    </row>
    <row r="335" spans="1:3" ht="15" customHeight="1" outlineLevel="2">
      <c r="A335" s="6">
        <v>2202</v>
      </c>
      <c r="B335" s="4" t="s">
        <v>358</v>
      </c>
      <c r="C335" s="5">
        <f>SUM(C336:C339)</f>
        <v>14000</v>
      </c>
    </row>
    <row r="336" spans="1:3" ht="15" customHeight="1" outlineLevel="3">
      <c r="A336" s="28"/>
      <c r="B336" s="28" t="s">
        <v>359</v>
      </c>
      <c r="C336" s="30">
        <v>1000</v>
      </c>
    </row>
    <row r="337" spans="1:3" ht="15" customHeight="1" outlineLevel="3">
      <c r="A337" s="28"/>
      <c r="B337" s="28" t="s">
        <v>360</v>
      </c>
      <c r="C337" s="30">
        <v>0</v>
      </c>
    </row>
    <row r="338" spans="1:3" ht="15" customHeight="1" outlineLevel="3">
      <c r="A338" s="28"/>
      <c r="B338" s="28" t="s">
        <v>361</v>
      </c>
      <c r="C338" s="30">
        <v>8000</v>
      </c>
    </row>
    <row r="339" spans="1:3" ht="15" customHeight="1" outlineLevel="3">
      <c r="A339" s="28"/>
      <c r="B339" s="28" t="s">
        <v>362</v>
      </c>
      <c r="C339" s="30">
        <v>5000</v>
      </c>
    </row>
    <row r="340" spans="1:3" ht="15" customHeight="1" outlineLevel="2">
      <c r="A340" s="6">
        <v>2202</v>
      </c>
      <c r="B340" s="4" t="s">
        <v>363</v>
      </c>
      <c r="C340" s="5">
        <f>SUM(C341:C343)</f>
        <v>0</v>
      </c>
    </row>
    <row r="341" spans="1:3" ht="15" customHeight="1" outlineLevel="3">
      <c r="A341" s="28"/>
      <c r="B341" s="28" t="s">
        <v>364</v>
      </c>
      <c r="C341" s="30">
        <v>0</v>
      </c>
    </row>
    <row r="342" spans="1:3" ht="15" customHeight="1" outlineLevel="3">
      <c r="A342" s="28"/>
      <c r="B342" s="28" t="s">
        <v>365</v>
      </c>
      <c r="C342" s="30">
        <v>0</v>
      </c>
    </row>
    <row r="343" spans="1:3" ht="15" customHeight="1" outlineLevel="3">
      <c r="A343" s="28"/>
      <c r="B343" s="28" t="s">
        <v>366</v>
      </c>
      <c r="C343" s="30">
        <v>0</v>
      </c>
    </row>
    <row r="344" spans="1:3" ht="15" customHeight="1" outlineLevel="2">
      <c r="A344" s="6">
        <v>2202</v>
      </c>
      <c r="B344" s="4" t="s">
        <v>51</v>
      </c>
      <c r="C344" s="5">
        <v>25000</v>
      </c>
    </row>
    <row r="345" spans="1:3" outlineLevel="2">
      <c r="A345" s="6">
        <v>2202</v>
      </c>
      <c r="B345" s="4" t="s">
        <v>120</v>
      </c>
      <c r="C345" s="5">
        <f>SUM(C346:C348)</f>
        <v>5000</v>
      </c>
    </row>
    <row r="346" spans="1:3" ht="15" customHeight="1" outlineLevel="3">
      <c r="A346" s="28"/>
      <c r="B346" s="28" t="s">
        <v>367</v>
      </c>
      <c r="C346" s="30"/>
    </row>
    <row r="347" spans="1:3" ht="15" customHeight="1" outlineLevel="3">
      <c r="A347" s="28"/>
      <c r="B347" s="28" t="s">
        <v>368</v>
      </c>
      <c r="C347" s="30">
        <v>5000</v>
      </c>
    </row>
    <row r="348" spans="1:3" ht="15" customHeight="1" outlineLevel="3">
      <c r="A348" s="28"/>
      <c r="B348" s="28" t="s">
        <v>361</v>
      </c>
      <c r="C348" s="30">
        <v>0</v>
      </c>
    </row>
    <row r="349" spans="1:3" outlineLevel="2">
      <c r="A349" s="6">
        <v>2202</v>
      </c>
      <c r="B349" s="4" t="s">
        <v>121</v>
      </c>
      <c r="C349" s="5">
        <f>SUM(C350:C351)</f>
        <v>3000</v>
      </c>
    </row>
    <row r="350" spans="1:3" ht="15" customHeight="1" outlineLevel="3">
      <c r="A350" s="28"/>
      <c r="B350" s="28" t="s">
        <v>369</v>
      </c>
      <c r="C350" s="30">
        <v>0</v>
      </c>
    </row>
    <row r="351" spans="1:3" ht="15" customHeight="1" outlineLevel="3">
      <c r="A351" s="28"/>
      <c r="B351" s="28" t="s">
        <v>370</v>
      </c>
      <c r="C351" s="30">
        <v>3000</v>
      </c>
    </row>
    <row r="352" spans="1:3" outlineLevel="2">
      <c r="A352" s="6">
        <v>2202</v>
      </c>
      <c r="B352" s="4" t="s">
        <v>371</v>
      </c>
      <c r="C352" s="5">
        <v>0</v>
      </c>
    </row>
    <row r="353" spans="1:3" outlineLevel="2" collapsed="1">
      <c r="A353" s="6">
        <v>2202</v>
      </c>
      <c r="B353" s="4" t="s">
        <v>372</v>
      </c>
      <c r="C353" s="5">
        <f>SUM(C354:C357)</f>
        <v>0</v>
      </c>
    </row>
    <row r="354" spans="1:3" ht="15" customHeight="1" outlineLevel="3">
      <c r="A354" s="28"/>
      <c r="B354" s="28" t="s">
        <v>373</v>
      </c>
      <c r="C354" s="30">
        <v>0</v>
      </c>
    </row>
    <row r="355" spans="1:3" ht="15" customHeight="1" outlineLevel="3">
      <c r="A355" s="28"/>
      <c r="B355" s="28" t="s">
        <v>374</v>
      </c>
      <c r="C355" s="30">
        <v>0</v>
      </c>
    </row>
    <row r="356" spans="1:3" ht="15" customHeight="1" outlineLevel="3">
      <c r="A356" s="28"/>
      <c r="B356" s="28" t="s">
        <v>375</v>
      </c>
      <c r="C356" s="30">
        <v>0</v>
      </c>
    </row>
    <row r="357" spans="1:3" ht="15" customHeight="1" outlineLevel="3">
      <c r="A357" s="28"/>
      <c r="B357" s="28" t="s">
        <v>376</v>
      </c>
      <c r="C357" s="30">
        <v>0</v>
      </c>
    </row>
    <row r="358" spans="1:3" outlineLevel="2">
      <c r="A358" s="6">
        <v>2202</v>
      </c>
      <c r="B358" s="4" t="s">
        <v>377</v>
      </c>
      <c r="C358" s="5">
        <f>SUM(C359:C363)</f>
        <v>0</v>
      </c>
    </row>
    <row r="359" spans="1:3" ht="15" customHeight="1" outlineLevel="3">
      <c r="A359" s="28"/>
      <c r="B359" s="28" t="s">
        <v>378</v>
      </c>
      <c r="C359" s="30">
        <v>0</v>
      </c>
    </row>
    <row r="360" spans="1:3" ht="15" customHeight="1" outlineLevel="3">
      <c r="A360" s="28"/>
      <c r="B360" s="28" t="s">
        <v>379</v>
      </c>
      <c r="C360" s="30">
        <v>0</v>
      </c>
    </row>
    <row r="361" spans="1:3" ht="15" customHeight="1" outlineLevel="3">
      <c r="A361" s="28"/>
      <c r="B361" s="28" t="s">
        <v>380</v>
      </c>
      <c r="C361" s="30">
        <v>0</v>
      </c>
    </row>
    <row r="362" spans="1:3" ht="15" customHeight="1" outlineLevel="3">
      <c r="A362" s="28"/>
      <c r="B362" s="28" t="s">
        <v>381</v>
      </c>
      <c r="C362" s="30">
        <v>0</v>
      </c>
    </row>
    <row r="363" spans="1:3" ht="15" customHeight="1" outlineLevel="3">
      <c r="A363" s="28"/>
      <c r="B363" s="28" t="s">
        <v>382</v>
      </c>
      <c r="C363" s="30">
        <v>0</v>
      </c>
    </row>
    <row r="364" spans="1:3" outlineLevel="2">
      <c r="A364" s="6">
        <v>2202</v>
      </c>
      <c r="B364" s="4" t="s">
        <v>122</v>
      </c>
      <c r="C364" s="5">
        <f>SUM(C365:C366)</f>
        <v>8000</v>
      </c>
    </row>
    <row r="365" spans="1:3" ht="15" customHeight="1" outlineLevel="3">
      <c r="A365" s="28"/>
      <c r="B365" s="28" t="s">
        <v>383</v>
      </c>
      <c r="C365" s="30">
        <v>8000</v>
      </c>
    </row>
    <row r="366" spans="1:3" ht="15" customHeight="1" outlineLevel="3">
      <c r="A366" s="28"/>
      <c r="B366" s="28" t="s">
        <v>384</v>
      </c>
      <c r="C366" s="30">
        <v>0</v>
      </c>
    </row>
    <row r="367" spans="1:3" outlineLevel="2">
      <c r="A367" s="6">
        <v>2202</v>
      </c>
      <c r="B367" s="4" t="s">
        <v>385</v>
      </c>
      <c r="C367" s="5">
        <f>SUM(C368:C369)</f>
        <v>0</v>
      </c>
    </row>
    <row r="368" spans="1:3" ht="15" customHeight="1" outlineLevel="3">
      <c r="A368" s="28"/>
      <c r="B368" s="28" t="s">
        <v>383</v>
      </c>
      <c r="C368" s="30">
        <v>0</v>
      </c>
    </row>
    <row r="369" spans="1:8" ht="15" customHeight="1" outlineLevel="3">
      <c r="A369" s="28"/>
      <c r="B369" s="28" t="s">
        <v>384</v>
      </c>
      <c r="C369" s="30">
        <v>0</v>
      </c>
    </row>
    <row r="370" spans="1:8" outlineLevel="2">
      <c r="A370" s="6">
        <v>2202</v>
      </c>
      <c r="B370" s="4" t="s">
        <v>386</v>
      </c>
      <c r="C370" s="5">
        <v>5000</v>
      </c>
    </row>
    <row r="371" spans="1:8" outlineLevel="2" collapsed="1">
      <c r="A371" s="6">
        <v>2202</v>
      </c>
      <c r="B371" s="4" t="s">
        <v>387</v>
      </c>
      <c r="C371" s="5">
        <v>0</v>
      </c>
    </row>
    <row r="372" spans="1:8" outlineLevel="1">
      <c r="A372" s="168" t="s">
        <v>388</v>
      </c>
      <c r="B372" s="169"/>
      <c r="C372" s="32">
        <v>0</v>
      </c>
    </row>
    <row r="373" spans="1:8">
      <c r="A373" s="174" t="s">
        <v>389</v>
      </c>
      <c r="B373" s="175"/>
      <c r="C373" s="35">
        <f>C374+C394+C399+C412+C418+C428</f>
        <v>122660</v>
      </c>
      <c r="E373" s="39" t="s">
        <v>592</v>
      </c>
      <c r="F373" s="41"/>
      <c r="G373" s="42"/>
      <c r="H373" s="40" t="b">
        <f>AND(F373=G373)</f>
        <v>1</v>
      </c>
    </row>
    <row r="374" spans="1:8" outlineLevel="1">
      <c r="A374" s="168" t="s">
        <v>390</v>
      </c>
      <c r="B374" s="169"/>
      <c r="C374" s="32">
        <f>C375+C376+C380+C381+C384+C387+C390+C391+C392+C393</f>
        <v>28220</v>
      </c>
    </row>
    <row r="375" spans="1:8" outlineLevel="2">
      <c r="A375" s="6">
        <v>3302</v>
      </c>
      <c r="B375" s="4" t="s">
        <v>391</v>
      </c>
      <c r="C375" s="5">
        <v>10000</v>
      </c>
    </row>
    <row r="376" spans="1:8" outlineLevel="2">
      <c r="A376" s="6">
        <v>3302</v>
      </c>
      <c r="B376" s="4" t="s">
        <v>392</v>
      </c>
      <c r="C376" s="5">
        <f>SUM(C377:C379)</f>
        <v>8000</v>
      </c>
    </row>
    <row r="377" spans="1:8" ht="15" customHeight="1" outlineLevel="3">
      <c r="A377" s="28"/>
      <c r="B377" s="28" t="s">
        <v>393</v>
      </c>
      <c r="C377" s="30">
        <v>3000</v>
      </c>
    </row>
    <row r="378" spans="1:8" ht="15" customHeight="1" outlineLevel="3">
      <c r="A378" s="28"/>
      <c r="B378" s="28" t="s">
        <v>394</v>
      </c>
      <c r="C378" s="30">
        <v>5000</v>
      </c>
    </row>
    <row r="379" spans="1:8" ht="15" customHeight="1" outlineLevel="3">
      <c r="A379" s="28"/>
      <c r="B379" s="28" t="s">
        <v>395</v>
      </c>
      <c r="C379" s="30">
        <v>0</v>
      </c>
    </row>
    <row r="380" spans="1:8" outlineLevel="2">
      <c r="A380" s="6">
        <v>3302</v>
      </c>
      <c r="B380" s="4" t="s">
        <v>396</v>
      </c>
      <c r="C380" s="5"/>
    </row>
    <row r="381" spans="1:8" outlineLevel="2">
      <c r="A381" s="6">
        <v>3302</v>
      </c>
      <c r="B381" s="4" t="s">
        <v>397</v>
      </c>
      <c r="C381" s="5">
        <f>SUM(C382:C383)</f>
        <v>1000</v>
      </c>
    </row>
    <row r="382" spans="1:8" ht="15" customHeight="1" outlineLevel="3">
      <c r="A382" s="28"/>
      <c r="B382" s="28" t="s">
        <v>398</v>
      </c>
      <c r="C382" s="30">
        <v>1000</v>
      </c>
    </row>
    <row r="383" spans="1:8" ht="15" customHeight="1" outlineLevel="3">
      <c r="A383" s="28"/>
      <c r="B383" s="28" t="s">
        <v>399</v>
      </c>
      <c r="C383" s="30">
        <v>0</v>
      </c>
    </row>
    <row r="384" spans="1:8" outlineLevel="2">
      <c r="A384" s="6">
        <v>3302</v>
      </c>
      <c r="B384" s="4" t="s">
        <v>400</v>
      </c>
      <c r="C384" s="5">
        <f>SUM(C385:C386)</f>
        <v>1000</v>
      </c>
    </row>
    <row r="385" spans="1:10" ht="15" customHeight="1" outlineLevel="3">
      <c r="A385" s="28"/>
      <c r="B385" s="28" t="s">
        <v>401</v>
      </c>
      <c r="C385" s="30">
        <v>1000</v>
      </c>
    </row>
    <row r="386" spans="1:10" ht="15" customHeight="1" outlineLevel="3">
      <c r="A386" s="28"/>
      <c r="B386" s="28" t="s">
        <v>402</v>
      </c>
      <c r="C386" s="30">
        <v>0</v>
      </c>
    </row>
    <row r="387" spans="1:10" outlineLevel="2">
      <c r="A387" s="6">
        <v>3302</v>
      </c>
      <c r="B387" s="4" t="s">
        <v>403</v>
      </c>
      <c r="C387" s="5">
        <f>SUM(C388:C389)</f>
        <v>3000</v>
      </c>
    </row>
    <row r="388" spans="1:10" ht="15" customHeight="1" outlineLevel="3">
      <c r="A388" s="28"/>
      <c r="B388" s="28" t="s">
        <v>404</v>
      </c>
      <c r="C388" s="30">
        <v>2000</v>
      </c>
    </row>
    <row r="389" spans="1:10" ht="15" customHeight="1" outlineLevel="3">
      <c r="A389" s="28"/>
      <c r="B389" s="28" t="s">
        <v>405</v>
      </c>
      <c r="C389" s="30">
        <v>1000</v>
      </c>
    </row>
    <row r="390" spans="1:10" outlineLevel="2">
      <c r="A390" s="6">
        <v>3302</v>
      </c>
      <c r="B390" s="4" t="s">
        <v>406</v>
      </c>
      <c r="C390" s="5"/>
    </row>
    <row r="391" spans="1:10" outlineLevel="2">
      <c r="A391" s="6">
        <v>3302</v>
      </c>
      <c r="B391" s="4" t="s">
        <v>407</v>
      </c>
      <c r="C391" s="5">
        <v>1000</v>
      </c>
    </row>
    <row r="392" spans="1:10" outlineLevel="2">
      <c r="A392" s="6">
        <v>3302</v>
      </c>
      <c r="B392" s="4" t="s">
        <v>408</v>
      </c>
      <c r="C392" s="5">
        <v>4220</v>
      </c>
    </row>
    <row r="393" spans="1:10" outlineLevel="2">
      <c r="A393" s="6">
        <v>3302</v>
      </c>
      <c r="B393" s="4" t="s">
        <v>409</v>
      </c>
      <c r="C393" s="5">
        <v>0</v>
      </c>
    </row>
    <row r="394" spans="1:10" outlineLevel="1">
      <c r="A394" s="168" t="s">
        <v>410</v>
      </c>
      <c r="B394" s="169"/>
      <c r="C394" s="32">
        <f>SUM(C395:C398)</f>
        <v>5500</v>
      </c>
    </row>
    <row r="395" spans="1:10" outlineLevel="2" collapsed="1">
      <c r="A395" s="6">
        <v>3303</v>
      </c>
      <c r="B395" s="4" t="s">
        <v>411</v>
      </c>
      <c r="C395" s="5">
        <v>4000</v>
      </c>
    </row>
    <row r="396" spans="1:10" outlineLevel="2">
      <c r="A396" s="6">
        <v>3303</v>
      </c>
      <c r="B396" s="4" t="s">
        <v>412</v>
      </c>
      <c r="C396" s="5">
        <v>0</v>
      </c>
    </row>
    <row r="397" spans="1:10" outlineLevel="2">
      <c r="A397" s="6">
        <v>3303</v>
      </c>
      <c r="B397" s="4" t="s">
        <v>413</v>
      </c>
      <c r="C397" s="5">
        <v>1500</v>
      </c>
    </row>
    <row r="398" spans="1:10" outlineLevel="2">
      <c r="A398" s="6">
        <v>3303</v>
      </c>
      <c r="B398" s="4" t="s">
        <v>409</v>
      </c>
      <c r="C398" s="5">
        <v>0</v>
      </c>
    </row>
    <row r="399" spans="1:10" outlineLevel="1">
      <c r="A399" s="168" t="s">
        <v>414</v>
      </c>
      <c r="B399" s="169"/>
      <c r="C399" s="32">
        <f>C400+C401+C402+C403+C407+C408+C409+C410+C411</f>
        <v>86900</v>
      </c>
      <c r="J399" s="51"/>
    </row>
    <row r="400" spans="1:10" outlineLevel="2" collapsed="1">
      <c r="A400" s="6">
        <v>3305</v>
      </c>
      <c r="B400" s="4" t="s">
        <v>415</v>
      </c>
      <c r="C400" s="5">
        <v>0</v>
      </c>
    </row>
    <row r="401" spans="1:3" outlineLevel="2">
      <c r="A401" s="6">
        <v>3305</v>
      </c>
      <c r="B401" s="4" t="s">
        <v>416</v>
      </c>
      <c r="C401" s="5">
        <v>0</v>
      </c>
    </row>
    <row r="402" spans="1:3" outlineLevel="2">
      <c r="A402" s="6">
        <v>3305</v>
      </c>
      <c r="B402" s="4" t="s">
        <v>417</v>
      </c>
      <c r="C402" s="5">
        <v>0</v>
      </c>
    </row>
    <row r="403" spans="1:3" outlineLevel="2">
      <c r="A403" s="6">
        <v>3305</v>
      </c>
      <c r="B403" s="4" t="s">
        <v>418</v>
      </c>
      <c r="C403" s="5">
        <f>SUM(C404:C406)</f>
        <v>20000</v>
      </c>
    </row>
    <row r="404" spans="1:3" ht="15" customHeight="1" outlineLevel="3">
      <c r="A404" s="29"/>
      <c r="B404" s="28" t="s">
        <v>419</v>
      </c>
      <c r="C404" s="30">
        <v>20000</v>
      </c>
    </row>
    <row r="405" spans="1:3" ht="15" customHeight="1" outlineLevel="3">
      <c r="A405" s="29"/>
      <c r="B405" s="28" t="s">
        <v>420</v>
      </c>
      <c r="C405" s="30">
        <v>0</v>
      </c>
    </row>
    <row r="406" spans="1:3" ht="15" customHeight="1" outlineLevel="3">
      <c r="A406" s="29"/>
      <c r="B406" s="28" t="s">
        <v>421</v>
      </c>
      <c r="C406" s="30">
        <v>0</v>
      </c>
    </row>
    <row r="407" spans="1:3" outlineLevel="2">
      <c r="A407" s="6">
        <v>3305</v>
      </c>
      <c r="B407" s="4" t="s">
        <v>422</v>
      </c>
      <c r="C407" s="5">
        <v>1500</v>
      </c>
    </row>
    <row r="408" spans="1:3" outlineLevel="2">
      <c r="A408" s="6">
        <v>3305</v>
      </c>
      <c r="B408" s="4" t="s">
        <v>423</v>
      </c>
      <c r="C408" s="5">
        <v>200</v>
      </c>
    </row>
    <row r="409" spans="1:3" outlineLevel="2">
      <c r="A409" s="6">
        <v>3305</v>
      </c>
      <c r="B409" s="4" t="s">
        <v>424</v>
      </c>
      <c r="C409" s="5">
        <v>200</v>
      </c>
    </row>
    <row r="410" spans="1:3" outlineLevel="2">
      <c r="A410" s="6">
        <v>3305</v>
      </c>
      <c r="B410" s="4" t="s">
        <v>425</v>
      </c>
      <c r="C410" s="5">
        <v>65000</v>
      </c>
    </row>
    <row r="411" spans="1:3" outlineLevel="2">
      <c r="A411" s="6">
        <v>3305</v>
      </c>
      <c r="B411" s="4" t="s">
        <v>409</v>
      </c>
      <c r="C411" s="5">
        <v>0</v>
      </c>
    </row>
    <row r="412" spans="1:3" outlineLevel="1">
      <c r="A412" s="168" t="s">
        <v>426</v>
      </c>
      <c r="B412" s="169"/>
      <c r="C412" s="32">
        <f>SUM(C413:C417)</f>
        <v>0</v>
      </c>
    </row>
    <row r="413" spans="1:3" outlineLevel="2" collapsed="1">
      <c r="A413" s="6">
        <v>3306</v>
      </c>
      <c r="B413" s="4" t="s">
        <v>427</v>
      </c>
      <c r="C413" s="5">
        <v>0</v>
      </c>
    </row>
    <row r="414" spans="1:3" outlineLevel="2">
      <c r="A414" s="6">
        <v>3306</v>
      </c>
      <c r="B414" s="4" t="s">
        <v>428</v>
      </c>
      <c r="C414" s="5">
        <v>0</v>
      </c>
    </row>
    <row r="415" spans="1:3" outlineLevel="2">
      <c r="A415" s="6">
        <v>3306</v>
      </c>
      <c r="B415" s="4" t="s">
        <v>429</v>
      </c>
      <c r="C415" s="5">
        <v>0</v>
      </c>
    </row>
    <row r="416" spans="1:3" outlineLevel="2">
      <c r="A416" s="6">
        <v>3306</v>
      </c>
      <c r="B416" s="4" t="s">
        <v>430</v>
      </c>
      <c r="C416" s="5">
        <v>0</v>
      </c>
    </row>
    <row r="417" spans="1:3" outlineLevel="2">
      <c r="A417" s="6">
        <v>3306</v>
      </c>
      <c r="B417" s="4" t="s">
        <v>431</v>
      </c>
      <c r="C417" s="5">
        <v>0</v>
      </c>
    </row>
    <row r="418" spans="1:3" outlineLevel="1">
      <c r="A418" s="168" t="s">
        <v>432</v>
      </c>
      <c r="B418" s="169"/>
      <c r="C418" s="32">
        <f>C419+C421+C427</f>
        <v>0</v>
      </c>
    </row>
    <row r="419" spans="1:3" outlineLevel="2" collapsed="1">
      <c r="A419" s="6">
        <v>3307</v>
      </c>
      <c r="B419" s="4" t="s">
        <v>433</v>
      </c>
      <c r="C419" s="5">
        <f>SUM(C420)</f>
        <v>0</v>
      </c>
    </row>
    <row r="420" spans="1:3" ht="15" customHeight="1" outlineLevel="3">
      <c r="A420" s="29"/>
      <c r="B420" s="28" t="s">
        <v>434</v>
      </c>
      <c r="C420" s="30">
        <v>0</v>
      </c>
    </row>
    <row r="421" spans="1:3" outlineLevel="2">
      <c r="A421" s="6">
        <v>3307</v>
      </c>
      <c r="B421" s="4" t="s">
        <v>418</v>
      </c>
      <c r="C421" s="5">
        <f>SUM(C422:C426)</f>
        <v>0</v>
      </c>
    </row>
    <row r="422" spans="1:3" ht="15" customHeight="1" outlineLevel="3">
      <c r="A422" s="29"/>
      <c r="B422" s="28" t="s">
        <v>435</v>
      </c>
      <c r="C422" s="30">
        <v>0</v>
      </c>
    </row>
    <row r="423" spans="1:3" ht="15" customHeight="1" outlineLevel="3">
      <c r="A423" s="29"/>
      <c r="B423" s="28" t="s">
        <v>436</v>
      </c>
      <c r="C423" s="30">
        <v>0</v>
      </c>
    </row>
    <row r="424" spans="1:3" ht="15" customHeight="1" outlineLevel="3">
      <c r="A424" s="29"/>
      <c r="B424" s="28" t="s">
        <v>437</v>
      </c>
      <c r="C424" s="30">
        <v>0</v>
      </c>
    </row>
    <row r="425" spans="1:3" ht="15" customHeight="1" outlineLevel="3">
      <c r="A425" s="29"/>
      <c r="B425" s="28" t="s">
        <v>438</v>
      </c>
      <c r="C425" s="30">
        <v>0</v>
      </c>
    </row>
    <row r="426" spans="1:3" ht="15" customHeight="1" outlineLevel="3">
      <c r="A426" s="29"/>
      <c r="B426" s="28" t="s">
        <v>439</v>
      </c>
      <c r="C426" s="30">
        <v>0</v>
      </c>
    </row>
    <row r="427" spans="1:3" outlineLevel="2">
      <c r="A427" s="6">
        <v>3307</v>
      </c>
      <c r="B427" s="4" t="s">
        <v>440</v>
      </c>
      <c r="C427" s="5">
        <v>0</v>
      </c>
    </row>
    <row r="428" spans="1:3" outlineLevel="1">
      <c r="A428" s="168" t="s">
        <v>441</v>
      </c>
      <c r="B428" s="169"/>
      <c r="C428" s="32">
        <f>SUM(C429:C434)</f>
        <v>2040</v>
      </c>
    </row>
    <row r="429" spans="1:3" outlineLevel="2" collapsed="1">
      <c r="A429" s="6">
        <v>3310</v>
      </c>
      <c r="B429" s="4" t="s">
        <v>443</v>
      </c>
      <c r="C429" s="5">
        <v>0</v>
      </c>
    </row>
    <row r="430" spans="1:3" outlineLevel="2" collapsed="1">
      <c r="A430" s="6">
        <v>3310</v>
      </c>
      <c r="B430" s="4" t="s">
        <v>52</v>
      </c>
      <c r="C430" s="5">
        <v>2040</v>
      </c>
    </row>
    <row r="431" spans="1:3" outlineLevel="2" collapsed="1">
      <c r="A431" s="6">
        <v>3310</v>
      </c>
      <c r="B431" s="4" t="s">
        <v>444</v>
      </c>
      <c r="C431" s="5">
        <v>0</v>
      </c>
    </row>
    <row r="432" spans="1:3" outlineLevel="2" collapsed="1">
      <c r="A432" s="6">
        <v>3310</v>
      </c>
      <c r="B432" s="4" t="s">
        <v>445</v>
      </c>
      <c r="C432" s="5">
        <v>0</v>
      </c>
    </row>
    <row r="433" spans="1:8" outlineLevel="2" collapsed="1">
      <c r="A433" s="6">
        <v>3310</v>
      </c>
      <c r="B433" s="4" t="s">
        <v>442</v>
      </c>
      <c r="C433" s="5">
        <v>0</v>
      </c>
    </row>
    <row r="434" spans="1:8" outlineLevel="2" collapsed="1">
      <c r="A434" s="6">
        <v>3310</v>
      </c>
      <c r="B434" s="4" t="s">
        <v>446</v>
      </c>
      <c r="C434" s="5">
        <f>SUM(C435:C436)</f>
        <v>0</v>
      </c>
    </row>
    <row r="435" spans="1:8" ht="15" customHeight="1" outlineLevel="2">
      <c r="A435" s="29"/>
      <c r="B435" s="28" t="s">
        <v>447</v>
      </c>
      <c r="C435" s="30">
        <v>0</v>
      </c>
    </row>
    <row r="436" spans="1:8" ht="15" customHeight="1" outlineLevel="2">
      <c r="A436" s="29"/>
      <c r="B436" s="28" t="s">
        <v>448</v>
      </c>
      <c r="C436" s="30">
        <v>0</v>
      </c>
    </row>
    <row r="437" spans="1:8">
      <c r="A437" s="172" t="s">
        <v>449</v>
      </c>
      <c r="B437" s="173"/>
      <c r="C437" s="35">
        <f>C438+C439</f>
        <v>0</v>
      </c>
      <c r="E437" s="39" t="s">
        <v>593</v>
      </c>
      <c r="F437" s="41"/>
      <c r="G437" s="42"/>
      <c r="H437" s="40" t="b">
        <f>AND(F437=G437)</f>
        <v>1</v>
      </c>
    </row>
    <row r="438" spans="1:8" outlineLevel="1">
      <c r="A438" s="168" t="s">
        <v>450</v>
      </c>
      <c r="B438" s="169"/>
      <c r="C438" s="32"/>
    </row>
    <row r="439" spans="1:8" outlineLevel="1">
      <c r="A439" s="168" t="s">
        <v>451</v>
      </c>
      <c r="B439" s="169"/>
      <c r="C439" s="32">
        <v>0</v>
      </c>
    </row>
    <row r="440" spans="1:8">
      <c r="A440" s="166" t="s">
        <v>455</v>
      </c>
      <c r="B440" s="167"/>
      <c r="C440" s="36">
        <f>C441</f>
        <v>35000</v>
      </c>
      <c r="E440" s="39" t="s">
        <v>59</v>
      </c>
      <c r="F440" s="41"/>
      <c r="G440" s="42"/>
      <c r="H440" s="40" t="b">
        <f>AND(F440=G440)</f>
        <v>1</v>
      </c>
    </row>
    <row r="441" spans="1:8">
      <c r="A441" s="164" t="s">
        <v>456</v>
      </c>
      <c r="B441" s="165"/>
      <c r="C441" s="33">
        <f>C442+C446</f>
        <v>35000</v>
      </c>
      <c r="E441" s="39" t="s">
        <v>594</v>
      </c>
      <c r="F441" s="41"/>
      <c r="G441" s="42"/>
      <c r="H441" s="40" t="b">
        <f>AND(F441=G441)</f>
        <v>1</v>
      </c>
    </row>
    <row r="442" spans="1:8" outlineLevel="1">
      <c r="A442" s="168" t="s">
        <v>457</v>
      </c>
      <c r="B442" s="169"/>
      <c r="C442" s="32">
        <f>SUM(C443:C445)</f>
        <v>35000</v>
      </c>
    </row>
    <row r="443" spans="1:8" outlineLevel="2" collapsed="1">
      <c r="A443" s="6">
        <v>5500</v>
      </c>
      <c r="B443" s="4" t="s">
        <v>458</v>
      </c>
      <c r="C443" s="5">
        <v>35000</v>
      </c>
    </row>
    <row r="444" spans="1:8" outlineLevel="2" collapsed="1">
      <c r="A444" s="6">
        <v>5500</v>
      </c>
      <c r="B444" s="4" t="s">
        <v>459</v>
      </c>
      <c r="C444" s="5">
        <v>0</v>
      </c>
    </row>
    <row r="445" spans="1:8" outlineLevel="2" collapsed="1">
      <c r="A445" s="6">
        <v>5500</v>
      </c>
      <c r="B445" s="4" t="s">
        <v>460</v>
      </c>
      <c r="C445" s="5">
        <v>0</v>
      </c>
    </row>
    <row r="446" spans="1:8" outlineLevel="1">
      <c r="A446" s="168" t="s">
        <v>461</v>
      </c>
      <c r="B446" s="169"/>
      <c r="C446" s="32">
        <f>SUM(C447:C448)</f>
        <v>0</v>
      </c>
    </row>
    <row r="447" spans="1:8" outlineLevel="2" collapsed="1">
      <c r="A447" s="6">
        <v>5501</v>
      </c>
      <c r="B447" s="4" t="s">
        <v>462</v>
      </c>
      <c r="C447" s="5">
        <v>0</v>
      </c>
    </row>
    <row r="448" spans="1:8" ht="15" customHeight="1" outlineLevel="2" collapsed="1">
      <c r="A448" s="6">
        <v>5501</v>
      </c>
      <c r="B448" s="4" t="s">
        <v>463</v>
      </c>
      <c r="C448" s="5">
        <v>0</v>
      </c>
    </row>
    <row r="449" spans="1:8">
      <c r="A449" s="170" t="s">
        <v>62</v>
      </c>
      <c r="B449" s="171"/>
      <c r="C449" s="37">
        <f>C450+C606+C615</f>
        <v>1377000</v>
      </c>
      <c r="E449" s="39" t="s">
        <v>62</v>
      </c>
      <c r="F449" s="41"/>
      <c r="G449" s="42"/>
      <c r="H449" s="40" t="b">
        <f>AND(F449=G449)</f>
        <v>1</v>
      </c>
    </row>
    <row r="450" spans="1:8">
      <c r="A450" s="166" t="s">
        <v>464</v>
      </c>
      <c r="B450" s="167"/>
      <c r="C450" s="36">
        <f>C451+C528+C532+C535</f>
        <v>1329000</v>
      </c>
      <c r="E450" s="39" t="s">
        <v>61</v>
      </c>
      <c r="F450" s="41"/>
      <c r="G450" s="42"/>
      <c r="H450" s="40" t="b">
        <f>AND(F450=G450)</f>
        <v>1</v>
      </c>
    </row>
    <row r="451" spans="1:8">
      <c r="A451" s="164" t="s">
        <v>465</v>
      </c>
      <c r="B451" s="165"/>
      <c r="C451" s="38">
        <f>C452+C457+C458+C459+C466+C467+C471+C474+C475+C476+C477+C482+C485+C489+C493+C500+C506+C518</f>
        <v>1329000</v>
      </c>
      <c r="E451" s="39" t="s">
        <v>595</v>
      </c>
      <c r="F451" s="41"/>
      <c r="G451" s="42"/>
      <c r="H451" s="40" t="b">
        <f>AND(F451=G451)</f>
        <v>1</v>
      </c>
    </row>
    <row r="452" spans="1:8" outlineLevel="1">
      <c r="A452" s="168" t="s">
        <v>466</v>
      </c>
      <c r="B452" s="169"/>
      <c r="C452" s="32">
        <f>SUM(C453:C456)</f>
        <v>20000</v>
      </c>
    </row>
    <row r="453" spans="1:8" outlineLevel="2">
      <c r="A453" s="7">
        <v>6600</v>
      </c>
      <c r="B453" s="4" t="s">
        <v>468</v>
      </c>
      <c r="C453" s="5">
        <v>10000</v>
      </c>
    </row>
    <row r="454" spans="1:8" outlineLevel="2">
      <c r="A454" s="7">
        <v>6600</v>
      </c>
      <c r="B454" s="4" t="s">
        <v>469</v>
      </c>
      <c r="C454" s="5">
        <v>0</v>
      </c>
    </row>
    <row r="455" spans="1:8" outlineLevel="2">
      <c r="A455" s="7">
        <v>6600</v>
      </c>
      <c r="B455" s="4" t="s">
        <v>470</v>
      </c>
      <c r="C455" s="5">
        <v>0</v>
      </c>
    </row>
    <row r="456" spans="1:8" outlineLevel="2">
      <c r="A456" s="6">
        <v>6600</v>
      </c>
      <c r="B456" s="4" t="s">
        <v>471</v>
      </c>
      <c r="C456" s="5">
        <v>10000</v>
      </c>
    </row>
    <row r="457" spans="1:8" outlineLevel="1">
      <c r="A457" s="168" t="s">
        <v>467</v>
      </c>
      <c r="B457" s="169"/>
      <c r="C457" s="31">
        <v>0</v>
      </c>
    </row>
    <row r="458" spans="1:8" outlineLevel="1">
      <c r="A458" s="168" t="s">
        <v>472</v>
      </c>
      <c r="B458" s="169"/>
      <c r="C458" s="32">
        <v>0</v>
      </c>
    </row>
    <row r="459" spans="1:8" outlineLevel="1">
      <c r="A459" s="168" t="s">
        <v>473</v>
      </c>
      <c r="B459" s="169"/>
      <c r="C459" s="32">
        <f>SUM(C460:C465)</f>
        <v>50000</v>
      </c>
    </row>
    <row r="460" spans="1:8" outlineLevel="2">
      <c r="A460" s="7">
        <v>6603</v>
      </c>
      <c r="B460" s="4" t="s">
        <v>474</v>
      </c>
      <c r="C460" s="5">
        <v>0</v>
      </c>
    </row>
    <row r="461" spans="1:8" outlineLevel="2">
      <c r="A461" s="7">
        <v>6603</v>
      </c>
      <c r="B461" s="4" t="s">
        <v>475</v>
      </c>
      <c r="C461" s="5">
        <v>0</v>
      </c>
    </row>
    <row r="462" spans="1:8" outlineLevel="2">
      <c r="A462" s="7">
        <v>6603</v>
      </c>
      <c r="B462" s="4" t="s">
        <v>476</v>
      </c>
      <c r="C462" s="5">
        <v>0</v>
      </c>
    </row>
    <row r="463" spans="1:8" outlineLevel="2">
      <c r="A463" s="7">
        <v>6603</v>
      </c>
      <c r="B463" s="4" t="s">
        <v>477</v>
      </c>
      <c r="C463" s="5">
        <v>0</v>
      </c>
    </row>
    <row r="464" spans="1:8" outlineLevel="2">
      <c r="A464" s="7">
        <v>6603</v>
      </c>
      <c r="B464" s="4" t="s">
        <v>478</v>
      </c>
      <c r="C464" s="5">
        <v>10000</v>
      </c>
    </row>
    <row r="465" spans="1:3" outlineLevel="2">
      <c r="A465" s="7">
        <v>6603</v>
      </c>
      <c r="B465" s="4" t="s">
        <v>479</v>
      </c>
      <c r="C465" s="5">
        <v>40000</v>
      </c>
    </row>
    <row r="466" spans="1:3" outlineLevel="1">
      <c r="A466" s="168" t="s">
        <v>480</v>
      </c>
      <c r="B466" s="169"/>
      <c r="C466" s="32">
        <v>0</v>
      </c>
    </row>
    <row r="467" spans="1:3" outlineLevel="1">
      <c r="A467" s="168" t="s">
        <v>481</v>
      </c>
      <c r="B467" s="169"/>
      <c r="C467" s="32">
        <f>SUM(C468:C470)</f>
        <v>9000</v>
      </c>
    </row>
    <row r="468" spans="1:3" outlineLevel="2">
      <c r="A468" s="7">
        <v>6605</v>
      </c>
      <c r="B468" s="4" t="s">
        <v>482</v>
      </c>
      <c r="C468" s="5">
        <v>0</v>
      </c>
    </row>
    <row r="469" spans="1:3" outlineLevel="2">
      <c r="A469" s="7">
        <v>6605</v>
      </c>
      <c r="B469" s="4" t="s">
        <v>483</v>
      </c>
      <c r="C469" s="5">
        <v>0</v>
      </c>
    </row>
    <row r="470" spans="1:3" outlineLevel="2">
      <c r="A470" s="7">
        <v>6605</v>
      </c>
      <c r="B470" s="4" t="s">
        <v>484</v>
      </c>
      <c r="C470" s="5">
        <v>9000</v>
      </c>
    </row>
    <row r="471" spans="1:3" outlineLevel="1">
      <c r="A471" s="168" t="s">
        <v>485</v>
      </c>
      <c r="B471" s="169"/>
      <c r="C471" s="32">
        <f>SUM(C472:C473)</f>
        <v>327000</v>
      </c>
    </row>
    <row r="472" spans="1:3" outlineLevel="2">
      <c r="A472" s="7">
        <v>6606</v>
      </c>
      <c r="B472" s="4" t="s">
        <v>486</v>
      </c>
      <c r="C472" s="5">
        <v>307000</v>
      </c>
    </row>
    <row r="473" spans="1:3" outlineLevel="2">
      <c r="A473" s="7">
        <v>6606</v>
      </c>
      <c r="B473" s="4" t="s">
        <v>487</v>
      </c>
      <c r="C473" s="5">
        <v>20000</v>
      </c>
    </row>
    <row r="474" spans="1:3" outlineLevel="1">
      <c r="A474" s="168" t="s">
        <v>488</v>
      </c>
      <c r="B474" s="169"/>
      <c r="C474" s="32">
        <v>0</v>
      </c>
    </row>
    <row r="475" spans="1:3" outlineLevel="1" collapsed="1">
      <c r="A475" s="168" t="s">
        <v>489</v>
      </c>
      <c r="B475" s="169"/>
      <c r="C475" s="32">
        <v>30000</v>
      </c>
    </row>
    <row r="476" spans="1:3" outlineLevel="1" collapsed="1">
      <c r="A476" s="168" t="s">
        <v>490</v>
      </c>
      <c r="B476" s="169"/>
      <c r="C476" s="32">
        <v>0</v>
      </c>
    </row>
    <row r="477" spans="1:3" outlineLevel="1">
      <c r="A477" s="168" t="s">
        <v>491</v>
      </c>
      <c r="B477" s="169"/>
      <c r="C477" s="32">
        <f>SUM(C478:C481)</f>
        <v>50000</v>
      </c>
    </row>
    <row r="478" spans="1:3" outlineLevel="2">
      <c r="A478" s="7">
        <v>6610</v>
      </c>
      <c r="B478" s="4" t="s">
        <v>492</v>
      </c>
      <c r="C478" s="5">
        <v>50000</v>
      </c>
    </row>
    <row r="479" spans="1:3" outlineLevel="2">
      <c r="A479" s="7">
        <v>6610</v>
      </c>
      <c r="B479" s="4" t="s">
        <v>493</v>
      </c>
      <c r="C479" s="5">
        <v>0</v>
      </c>
    </row>
    <row r="480" spans="1:3" outlineLevel="2">
      <c r="A480" s="7">
        <v>6610</v>
      </c>
      <c r="B480" s="4" t="s">
        <v>494</v>
      </c>
      <c r="C480" s="5">
        <v>0</v>
      </c>
    </row>
    <row r="481" spans="1:3" outlineLevel="2">
      <c r="A481" s="7">
        <v>6610</v>
      </c>
      <c r="B481" s="4" t="s">
        <v>495</v>
      </c>
      <c r="C481" s="5">
        <v>0</v>
      </c>
    </row>
    <row r="482" spans="1:3" outlineLevel="1">
      <c r="A482" s="168" t="s">
        <v>498</v>
      </c>
      <c r="B482" s="169"/>
      <c r="C482" s="32">
        <f>SUM(C483:C484)</f>
        <v>0</v>
      </c>
    </row>
    <row r="483" spans="1:3" outlineLevel="2">
      <c r="A483" s="7">
        <v>6611</v>
      </c>
      <c r="B483" s="4" t="s">
        <v>496</v>
      </c>
      <c r="C483" s="5">
        <v>0</v>
      </c>
    </row>
    <row r="484" spans="1:3" outlineLevel="2">
      <c r="A484" s="7">
        <v>6611</v>
      </c>
      <c r="B484" s="4" t="s">
        <v>497</v>
      </c>
      <c r="C484" s="5">
        <v>0</v>
      </c>
    </row>
    <row r="485" spans="1:3" outlineLevel="1">
      <c r="A485" s="168" t="s">
        <v>502</v>
      </c>
      <c r="B485" s="169"/>
      <c r="C485" s="32">
        <f>SUM(C486:C488)</f>
        <v>0</v>
      </c>
    </row>
    <row r="486" spans="1:3" outlineLevel="2">
      <c r="A486" s="7">
        <v>6612</v>
      </c>
      <c r="B486" s="4" t="s">
        <v>499</v>
      </c>
      <c r="C486" s="5">
        <v>0</v>
      </c>
    </row>
    <row r="487" spans="1:3" outlineLevel="2">
      <c r="A487" s="7">
        <v>6612</v>
      </c>
      <c r="B487" s="4" t="s">
        <v>500</v>
      </c>
      <c r="C487" s="5">
        <v>0</v>
      </c>
    </row>
    <row r="488" spans="1:3" outlineLevel="2">
      <c r="A488" s="7">
        <v>6612</v>
      </c>
      <c r="B488" s="4" t="s">
        <v>501</v>
      </c>
      <c r="C488" s="5">
        <v>0</v>
      </c>
    </row>
    <row r="489" spans="1:3" outlineLevel="1">
      <c r="A489" s="168" t="s">
        <v>503</v>
      </c>
      <c r="B489" s="169"/>
      <c r="C489" s="32">
        <f>SUM(C490:C492)</f>
        <v>735000</v>
      </c>
    </row>
    <row r="490" spans="1:3" outlineLevel="2">
      <c r="A490" s="7">
        <v>6613</v>
      </c>
      <c r="B490" s="4" t="s">
        <v>504</v>
      </c>
      <c r="C490" s="5">
        <v>0</v>
      </c>
    </row>
    <row r="491" spans="1:3" outlineLevel="2">
      <c r="A491" s="7">
        <v>6613</v>
      </c>
      <c r="B491" s="4" t="s">
        <v>505</v>
      </c>
      <c r="C491" s="5">
        <v>730000</v>
      </c>
    </row>
    <row r="492" spans="1:3" outlineLevel="2">
      <c r="A492" s="7">
        <v>6613</v>
      </c>
      <c r="B492" s="4" t="s">
        <v>501</v>
      </c>
      <c r="C492" s="5">
        <v>5000</v>
      </c>
    </row>
    <row r="493" spans="1:3" outlineLevel="1">
      <c r="A493" s="168" t="s">
        <v>506</v>
      </c>
      <c r="B493" s="169"/>
      <c r="C493" s="32">
        <f>SUM(C494:C499)</f>
        <v>0</v>
      </c>
    </row>
    <row r="494" spans="1:3" outlineLevel="2">
      <c r="A494" s="7">
        <v>6614</v>
      </c>
      <c r="B494" s="4" t="s">
        <v>507</v>
      </c>
      <c r="C494" s="5">
        <v>0</v>
      </c>
    </row>
    <row r="495" spans="1:3" outlineLevel="2">
      <c r="A495" s="7">
        <v>6614</v>
      </c>
      <c r="B495" s="4" t="s">
        <v>508</v>
      </c>
      <c r="C495" s="5">
        <v>0</v>
      </c>
    </row>
    <row r="496" spans="1:3" outlineLevel="2">
      <c r="A496" s="7">
        <v>6614</v>
      </c>
      <c r="B496" s="4" t="s">
        <v>509</v>
      </c>
      <c r="C496" s="5">
        <v>0</v>
      </c>
    </row>
    <row r="497" spans="1:3" outlineLevel="2">
      <c r="A497" s="7">
        <v>6614</v>
      </c>
      <c r="B497" s="4" t="s">
        <v>510</v>
      </c>
      <c r="C497" s="5">
        <v>0</v>
      </c>
    </row>
    <row r="498" spans="1:3" outlineLevel="2">
      <c r="A498" s="7">
        <v>6614</v>
      </c>
      <c r="B498" s="4" t="s">
        <v>511</v>
      </c>
      <c r="C498" s="5">
        <v>0</v>
      </c>
    </row>
    <row r="499" spans="1:3" outlineLevel="2">
      <c r="A499" s="7">
        <v>6614</v>
      </c>
      <c r="B499" s="4" t="s">
        <v>512</v>
      </c>
      <c r="C499" s="5">
        <v>0</v>
      </c>
    </row>
    <row r="500" spans="1:3" outlineLevel="1">
      <c r="A500" s="168" t="s">
        <v>513</v>
      </c>
      <c r="B500" s="169"/>
      <c r="C500" s="32">
        <f>SUM(C501:C505)</f>
        <v>90000</v>
      </c>
    </row>
    <row r="501" spans="1:3" outlineLevel="2">
      <c r="A501" s="7">
        <v>6615</v>
      </c>
      <c r="B501" s="4" t="s">
        <v>514</v>
      </c>
      <c r="C501" s="5">
        <v>40000</v>
      </c>
    </row>
    <row r="502" spans="1:3" outlineLevel="2">
      <c r="A502" s="7">
        <v>6615</v>
      </c>
      <c r="B502" s="4" t="s">
        <v>515</v>
      </c>
      <c r="C502" s="5">
        <v>0</v>
      </c>
    </row>
    <row r="503" spans="1:3" outlineLevel="2">
      <c r="A503" s="7">
        <v>6615</v>
      </c>
      <c r="B503" s="4" t="s">
        <v>516</v>
      </c>
      <c r="C503" s="5">
        <v>0</v>
      </c>
    </row>
    <row r="504" spans="1:3" outlineLevel="2">
      <c r="A504" s="7">
        <v>6615</v>
      </c>
      <c r="B504" s="4" t="s">
        <v>517</v>
      </c>
      <c r="C504" s="5">
        <v>40000</v>
      </c>
    </row>
    <row r="505" spans="1:3" outlineLevel="2">
      <c r="A505" s="7">
        <v>6615</v>
      </c>
      <c r="B505" s="4" t="s">
        <v>518</v>
      </c>
      <c r="C505" s="5">
        <v>10000</v>
      </c>
    </row>
    <row r="506" spans="1:3" outlineLevel="1">
      <c r="A506" s="168" t="s">
        <v>519</v>
      </c>
      <c r="B506" s="169"/>
      <c r="C506" s="32">
        <f>SUM(C507:C517)</f>
        <v>0</v>
      </c>
    </row>
    <row r="507" spans="1:3" outlineLevel="2">
      <c r="A507" s="7">
        <v>6616</v>
      </c>
      <c r="B507" s="4" t="s">
        <v>520</v>
      </c>
      <c r="C507" s="5">
        <v>0</v>
      </c>
    </row>
    <row r="508" spans="1:3" outlineLevel="2">
      <c r="A508" s="7">
        <v>6616</v>
      </c>
      <c r="B508" s="4" t="s">
        <v>521</v>
      </c>
      <c r="C508" s="5">
        <v>0</v>
      </c>
    </row>
    <row r="509" spans="1:3" outlineLevel="2">
      <c r="A509" s="7">
        <v>6616</v>
      </c>
      <c r="B509" s="4" t="s">
        <v>522</v>
      </c>
      <c r="C509" s="5">
        <v>0</v>
      </c>
    </row>
    <row r="510" spans="1:3" outlineLevel="2">
      <c r="A510" s="7">
        <v>6616</v>
      </c>
      <c r="B510" s="4" t="s">
        <v>523</v>
      </c>
      <c r="C510" s="5">
        <v>0</v>
      </c>
    </row>
    <row r="511" spans="1:3" outlineLevel="2">
      <c r="A511" s="7">
        <v>6616</v>
      </c>
      <c r="B511" s="4" t="s">
        <v>524</v>
      </c>
      <c r="C511" s="5">
        <v>0</v>
      </c>
    </row>
    <row r="512" spans="1:3" outlineLevel="2">
      <c r="A512" s="7">
        <v>6616</v>
      </c>
      <c r="B512" s="4" t="s">
        <v>525</v>
      </c>
      <c r="C512" s="5">
        <v>0</v>
      </c>
    </row>
    <row r="513" spans="1:8" outlineLevel="2">
      <c r="A513" s="7">
        <v>6616</v>
      </c>
      <c r="B513" s="4" t="s">
        <v>526</v>
      </c>
      <c r="C513" s="5">
        <v>0</v>
      </c>
    </row>
    <row r="514" spans="1:8" outlineLevel="2">
      <c r="A514" s="7">
        <v>6616</v>
      </c>
      <c r="B514" s="4" t="s">
        <v>527</v>
      </c>
      <c r="C514" s="5">
        <v>0</v>
      </c>
    </row>
    <row r="515" spans="1:8" outlineLevel="2">
      <c r="A515" s="7">
        <v>6616</v>
      </c>
      <c r="B515" s="4" t="s">
        <v>528</v>
      </c>
      <c r="C515" s="5">
        <v>0</v>
      </c>
    </row>
    <row r="516" spans="1:8" outlineLevel="2">
      <c r="A516" s="7">
        <v>6616</v>
      </c>
      <c r="B516" s="4" t="s">
        <v>529</v>
      </c>
      <c r="C516" s="5">
        <v>0</v>
      </c>
    </row>
    <row r="517" spans="1:8" outlineLevel="2">
      <c r="A517" s="7">
        <v>6616</v>
      </c>
      <c r="B517" s="4" t="s">
        <v>530</v>
      </c>
      <c r="C517" s="5">
        <v>0</v>
      </c>
    </row>
    <row r="518" spans="1:8" outlineLevel="1">
      <c r="A518" s="168" t="s">
        <v>531</v>
      </c>
      <c r="B518" s="169"/>
      <c r="C518" s="32">
        <f>SUM(C519:C527)</f>
        <v>18000</v>
      </c>
    </row>
    <row r="519" spans="1:8" outlineLevel="2">
      <c r="A519" s="7">
        <v>6617</v>
      </c>
      <c r="B519" s="4" t="s">
        <v>532</v>
      </c>
      <c r="C519" s="5">
        <v>18000</v>
      </c>
    </row>
    <row r="520" spans="1:8" outlineLevel="2">
      <c r="A520" s="7">
        <v>6617</v>
      </c>
      <c r="B520" s="4" t="s">
        <v>533</v>
      </c>
      <c r="C520" s="5">
        <v>0</v>
      </c>
    </row>
    <row r="521" spans="1:8" outlineLevel="2">
      <c r="A521" s="7">
        <v>6617</v>
      </c>
      <c r="B521" s="4" t="s">
        <v>534</v>
      </c>
      <c r="C521" s="5">
        <v>0</v>
      </c>
    </row>
    <row r="522" spans="1:8" outlineLevel="2">
      <c r="A522" s="7">
        <v>6617</v>
      </c>
      <c r="B522" s="4" t="s">
        <v>535</v>
      </c>
      <c r="C522" s="5">
        <v>0</v>
      </c>
    </row>
    <row r="523" spans="1:8" outlineLevel="2">
      <c r="A523" s="7">
        <v>6617</v>
      </c>
      <c r="B523" s="4" t="s">
        <v>536</v>
      </c>
      <c r="C523" s="5">
        <v>0</v>
      </c>
    </row>
    <row r="524" spans="1:8" outlineLevel="2">
      <c r="A524" s="7">
        <v>6617</v>
      </c>
      <c r="B524" s="4" t="s">
        <v>537</v>
      </c>
      <c r="C524" s="5">
        <v>0</v>
      </c>
    </row>
    <row r="525" spans="1:8" outlineLevel="2">
      <c r="A525" s="7">
        <v>6617</v>
      </c>
      <c r="B525" s="4" t="s">
        <v>538</v>
      </c>
      <c r="C525" s="5">
        <v>0</v>
      </c>
    </row>
    <row r="526" spans="1:8" outlineLevel="2">
      <c r="A526" s="7">
        <v>6617</v>
      </c>
      <c r="B526" s="4" t="s">
        <v>539</v>
      </c>
      <c r="C526" s="5">
        <v>0</v>
      </c>
    </row>
    <row r="527" spans="1:8" outlineLevel="2">
      <c r="A527" s="7">
        <v>6617</v>
      </c>
      <c r="B527" s="4" t="s">
        <v>540</v>
      </c>
      <c r="C527" s="5">
        <v>0</v>
      </c>
    </row>
    <row r="528" spans="1:8">
      <c r="A528" s="164" t="s">
        <v>541</v>
      </c>
      <c r="B528" s="165"/>
      <c r="C528" s="38">
        <f>C529+C530+C531</f>
        <v>0</v>
      </c>
      <c r="E528" s="39" t="s">
        <v>596</v>
      </c>
      <c r="F528" s="41"/>
      <c r="G528" s="42"/>
      <c r="H528" s="40" t="b">
        <f>AND(F528=G528)</f>
        <v>1</v>
      </c>
    </row>
    <row r="529" spans="1:8" outlineLevel="1">
      <c r="A529" s="168" t="s">
        <v>542</v>
      </c>
      <c r="B529" s="169"/>
      <c r="C529" s="32">
        <v>0</v>
      </c>
    </row>
    <row r="530" spans="1:8" outlineLevel="1">
      <c r="A530" s="168" t="s">
        <v>543</v>
      </c>
      <c r="B530" s="169"/>
      <c r="C530" s="32">
        <v>0</v>
      </c>
    </row>
    <row r="531" spans="1:8" outlineLevel="1">
      <c r="A531" s="168" t="s">
        <v>544</v>
      </c>
      <c r="B531" s="169"/>
      <c r="C531" s="32">
        <v>0</v>
      </c>
    </row>
    <row r="532" spans="1:8">
      <c r="A532" s="164" t="s">
        <v>545</v>
      </c>
      <c r="B532" s="165"/>
      <c r="C532" s="38">
        <f>C533+C534</f>
        <v>0</v>
      </c>
      <c r="E532" s="39" t="s">
        <v>597</v>
      </c>
      <c r="F532" s="41"/>
      <c r="G532" s="42"/>
      <c r="H532" s="40" t="b">
        <f>AND(F532=G532)</f>
        <v>1</v>
      </c>
    </row>
    <row r="533" spans="1:8" outlineLevel="1">
      <c r="A533" s="168" t="s">
        <v>546</v>
      </c>
      <c r="B533" s="169"/>
      <c r="C533" s="32">
        <v>0</v>
      </c>
    </row>
    <row r="534" spans="1:8" outlineLevel="1">
      <c r="A534" s="168" t="s">
        <v>547</v>
      </c>
      <c r="B534" s="169"/>
      <c r="C534" s="32">
        <v>0</v>
      </c>
    </row>
    <row r="535" spans="1:8">
      <c r="A535" s="164" t="s">
        <v>548</v>
      </c>
      <c r="B535" s="165"/>
      <c r="C535" s="38">
        <f>C536+C541+C542+C543+C550+C551+C555+C558+C559+C560+C561+C566+C569+C573+C577+C584+C590+C602+C603+C604+C605</f>
        <v>0</v>
      </c>
      <c r="E535" s="39" t="s">
        <v>598</v>
      </c>
      <c r="F535" s="41"/>
      <c r="G535" s="42"/>
      <c r="H535" s="40" t="b">
        <f>AND(F535=G535)</f>
        <v>1</v>
      </c>
    </row>
    <row r="536" spans="1:8" outlineLevel="1">
      <c r="A536" s="168" t="s">
        <v>549</v>
      </c>
      <c r="B536" s="169"/>
      <c r="C536" s="32">
        <f>SUM(C537:C540)</f>
        <v>0</v>
      </c>
    </row>
    <row r="537" spans="1:8" outlineLevel="2">
      <c r="A537" s="7">
        <v>9600</v>
      </c>
      <c r="B537" s="4" t="s">
        <v>468</v>
      </c>
      <c r="C537" s="5">
        <v>0</v>
      </c>
    </row>
    <row r="538" spans="1:8" outlineLevel="2">
      <c r="A538" s="7">
        <v>9600</v>
      </c>
      <c r="B538" s="4" t="s">
        <v>469</v>
      </c>
      <c r="C538" s="5">
        <v>0</v>
      </c>
    </row>
    <row r="539" spans="1:8" outlineLevel="2">
      <c r="A539" s="7">
        <v>9600</v>
      </c>
      <c r="B539" s="4" t="s">
        <v>470</v>
      </c>
      <c r="C539" s="5">
        <v>0</v>
      </c>
    </row>
    <row r="540" spans="1:8" outlineLevel="2">
      <c r="A540" s="7">
        <v>9600</v>
      </c>
      <c r="B540" s="4" t="s">
        <v>471</v>
      </c>
      <c r="C540" s="5">
        <v>0</v>
      </c>
    </row>
    <row r="541" spans="1:8" outlineLevel="1">
      <c r="A541" s="168" t="s">
        <v>550</v>
      </c>
      <c r="B541" s="169"/>
      <c r="C541" s="31">
        <v>0</v>
      </c>
    </row>
    <row r="542" spans="1:8" outlineLevel="1">
      <c r="A542" s="168" t="s">
        <v>551</v>
      </c>
      <c r="B542" s="169"/>
      <c r="C542" s="32">
        <v>0</v>
      </c>
    </row>
    <row r="543" spans="1:8" outlineLevel="1">
      <c r="A543" s="168" t="s">
        <v>552</v>
      </c>
      <c r="B543" s="169"/>
      <c r="C543" s="32">
        <f>SUM(C544:C549)</f>
        <v>0</v>
      </c>
    </row>
    <row r="544" spans="1:8" outlineLevel="2">
      <c r="A544" s="7">
        <v>9603</v>
      </c>
      <c r="B544" s="4" t="s">
        <v>474</v>
      </c>
      <c r="C544" s="5">
        <v>0</v>
      </c>
    </row>
    <row r="545" spans="1:3" outlineLevel="2">
      <c r="A545" s="7">
        <v>9603</v>
      </c>
      <c r="B545" s="4" t="s">
        <v>475</v>
      </c>
      <c r="C545" s="5">
        <v>0</v>
      </c>
    </row>
    <row r="546" spans="1:3" outlineLevel="2">
      <c r="A546" s="7">
        <v>9603</v>
      </c>
      <c r="B546" s="4" t="s">
        <v>476</v>
      </c>
      <c r="C546" s="5">
        <v>0</v>
      </c>
    </row>
    <row r="547" spans="1:3" outlineLevel="2">
      <c r="A547" s="7">
        <v>9603</v>
      </c>
      <c r="B547" s="4" t="s">
        <v>477</v>
      </c>
      <c r="C547" s="5">
        <v>0</v>
      </c>
    </row>
    <row r="548" spans="1:3" outlineLevel="2">
      <c r="A548" s="7">
        <v>9603</v>
      </c>
      <c r="B548" s="4" t="s">
        <v>478</v>
      </c>
      <c r="C548" s="5">
        <v>0</v>
      </c>
    </row>
    <row r="549" spans="1:3" outlineLevel="2">
      <c r="A549" s="7">
        <v>9603</v>
      </c>
      <c r="B549" s="4" t="s">
        <v>479</v>
      </c>
      <c r="C549" s="5">
        <v>0</v>
      </c>
    </row>
    <row r="550" spans="1:3" outlineLevel="1">
      <c r="A550" s="168" t="s">
        <v>553</v>
      </c>
      <c r="B550" s="169"/>
      <c r="C550" s="32">
        <v>0</v>
      </c>
    </row>
    <row r="551" spans="1:3" outlineLevel="1">
      <c r="A551" s="168" t="s">
        <v>554</v>
      </c>
      <c r="B551" s="169"/>
      <c r="C551" s="32">
        <f>SUM(C552:C554)</f>
        <v>0</v>
      </c>
    </row>
    <row r="552" spans="1:3" outlineLevel="2">
      <c r="A552" s="7">
        <v>9605</v>
      </c>
      <c r="B552" s="4" t="s">
        <v>482</v>
      </c>
      <c r="C552" s="5">
        <v>0</v>
      </c>
    </row>
    <row r="553" spans="1:3" outlineLevel="2">
      <c r="A553" s="7">
        <v>9605</v>
      </c>
      <c r="B553" s="4" t="s">
        <v>483</v>
      </c>
      <c r="C553" s="5">
        <v>0</v>
      </c>
    </row>
    <row r="554" spans="1:3" outlineLevel="2">
      <c r="A554" s="7">
        <v>9605</v>
      </c>
      <c r="B554" s="4" t="s">
        <v>484</v>
      </c>
      <c r="C554" s="5">
        <v>0</v>
      </c>
    </row>
    <row r="555" spans="1:3" outlineLevel="1">
      <c r="A555" s="168" t="s">
        <v>555</v>
      </c>
      <c r="B555" s="169"/>
      <c r="C555" s="32">
        <f>SUM(C556:C557)</f>
        <v>0</v>
      </c>
    </row>
    <row r="556" spans="1:3" outlineLevel="2">
      <c r="A556" s="7">
        <v>9606</v>
      </c>
      <c r="B556" s="4" t="s">
        <v>486</v>
      </c>
      <c r="C556" s="5">
        <v>0</v>
      </c>
    </row>
    <row r="557" spans="1:3" outlineLevel="2">
      <c r="A557" s="7">
        <v>9606</v>
      </c>
      <c r="B557" s="4" t="s">
        <v>487</v>
      </c>
      <c r="C557" s="5">
        <v>0</v>
      </c>
    </row>
    <row r="558" spans="1:3" outlineLevel="1">
      <c r="A558" s="168" t="s">
        <v>556</v>
      </c>
      <c r="B558" s="169"/>
      <c r="C558" s="32">
        <v>0</v>
      </c>
    </row>
    <row r="559" spans="1:3" outlineLevel="1" collapsed="1">
      <c r="A559" s="168" t="s">
        <v>557</v>
      </c>
      <c r="B559" s="169"/>
      <c r="C559" s="32">
        <v>0</v>
      </c>
    </row>
    <row r="560" spans="1:3" outlineLevel="1" collapsed="1">
      <c r="A560" s="168" t="s">
        <v>558</v>
      </c>
      <c r="B560" s="169"/>
      <c r="C560" s="32">
        <v>0</v>
      </c>
    </row>
    <row r="561" spans="1:3" outlineLevel="1">
      <c r="A561" s="168" t="s">
        <v>559</v>
      </c>
      <c r="B561" s="169"/>
      <c r="C561" s="32">
        <f>SUM(C562:C565)</f>
        <v>0</v>
      </c>
    </row>
    <row r="562" spans="1:3" outlineLevel="2">
      <c r="A562" s="7">
        <v>9610</v>
      </c>
      <c r="B562" s="4" t="s">
        <v>492</v>
      </c>
      <c r="C562" s="5">
        <v>0</v>
      </c>
    </row>
    <row r="563" spans="1:3" outlineLevel="2">
      <c r="A563" s="7">
        <v>9610</v>
      </c>
      <c r="B563" s="4" t="s">
        <v>493</v>
      </c>
      <c r="C563" s="5">
        <v>0</v>
      </c>
    </row>
    <row r="564" spans="1:3" outlineLevel="2">
      <c r="A564" s="7">
        <v>9610</v>
      </c>
      <c r="B564" s="4" t="s">
        <v>494</v>
      </c>
      <c r="C564" s="5">
        <v>0</v>
      </c>
    </row>
    <row r="565" spans="1:3" outlineLevel="2">
      <c r="A565" s="7">
        <v>9610</v>
      </c>
      <c r="B565" s="4" t="s">
        <v>495</v>
      </c>
      <c r="C565" s="5">
        <v>0</v>
      </c>
    </row>
    <row r="566" spans="1:3" outlineLevel="1">
      <c r="A566" s="168" t="s">
        <v>560</v>
      </c>
      <c r="B566" s="169"/>
      <c r="C566" s="32">
        <f>SUM(C567:C568)</f>
        <v>0</v>
      </c>
    </row>
    <row r="567" spans="1:3" outlineLevel="2">
      <c r="A567" s="7">
        <v>9611</v>
      </c>
      <c r="B567" s="4" t="s">
        <v>496</v>
      </c>
      <c r="C567" s="5">
        <v>0</v>
      </c>
    </row>
    <row r="568" spans="1:3" outlineLevel="2">
      <c r="A568" s="7">
        <v>9611</v>
      </c>
      <c r="B568" s="4" t="s">
        <v>497</v>
      </c>
      <c r="C568" s="5">
        <v>0</v>
      </c>
    </row>
    <row r="569" spans="1:3" outlineLevel="1">
      <c r="A569" s="168" t="s">
        <v>561</v>
      </c>
      <c r="B569" s="169"/>
      <c r="C569" s="32">
        <f>SUM(C570:C572)</f>
        <v>0</v>
      </c>
    </row>
    <row r="570" spans="1:3" outlineLevel="2">
      <c r="A570" s="7">
        <v>9612</v>
      </c>
      <c r="B570" s="4" t="s">
        <v>499</v>
      </c>
      <c r="C570" s="5">
        <v>0</v>
      </c>
    </row>
    <row r="571" spans="1:3" outlineLevel="2">
      <c r="A571" s="7">
        <v>9612</v>
      </c>
      <c r="B571" s="4" t="s">
        <v>500</v>
      </c>
      <c r="C571" s="5">
        <v>0</v>
      </c>
    </row>
    <row r="572" spans="1:3" outlineLevel="2">
      <c r="A572" s="7">
        <v>9612</v>
      </c>
      <c r="B572" s="4" t="s">
        <v>501</v>
      </c>
      <c r="C572" s="5">
        <v>0</v>
      </c>
    </row>
    <row r="573" spans="1:3" outlineLevel="1">
      <c r="A573" s="168" t="s">
        <v>562</v>
      </c>
      <c r="B573" s="169"/>
      <c r="C573" s="32">
        <f>SUM(C574:C576)</f>
        <v>0</v>
      </c>
    </row>
    <row r="574" spans="1:3" outlineLevel="2">
      <c r="A574" s="7">
        <v>9613</v>
      </c>
      <c r="B574" s="4" t="s">
        <v>504</v>
      </c>
      <c r="C574" s="5">
        <v>0</v>
      </c>
    </row>
    <row r="575" spans="1:3" outlineLevel="2">
      <c r="A575" s="7">
        <v>9613</v>
      </c>
      <c r="B575" s="4" t="s">
        <v>505</v>
      </c>
      <c r="C575" s="5">
        <v>0</v>
      </c>
    </row>
    <row r="576" spans="1:3" outlineLevel="2">
      <c r="A576" s="7">
        <v>9613</v>
      </c>
      <c r="B576" s="4" t="s">
        <v>501</v>
      </c>
      <c r="C576" s="5">
        <v>0</v>
      </c>
    </row>
    <row r="577" spans="1:3" outlineLevel="1">
      <c r="A577" s="168" t="s">
        <v>563</v>
      </c>
      <c r="B577" s="169"/>
      <c r="C577" s="32">
        <f>SUM(C578:C583)</f>
        <v>0</v>
      </c>
    </row>
    <row r="578" spans="1:3" outlineLevel="2">
      <c r="A578" s="7">
        <v>9614</v>
      </c>
      <c r="B578" s="4" t="s">
        <v>507</v>
      </c>
      <c r="C578" s="5">
        <v>0</v>
      </c>
    </row>
    <row r="579" spans="1:3" outlineLevel="2">
      <c r="A579" s="7">
        <v>9614</v>
      </c>
      <c r="B579" s="4" t="s">
        <v>508</v>
      </c>
      <c r="C579" s="5">
        <v>0</v>
      </c>
    </row>
    <row r="580" spans="1:3" outlineLevel="2">
      <c r="A580" s="7">
        <v>9614</v>
      </c>
      <c r="B580" s="4" t="s">
        <v>509</v>
      </c>
      <c r="C580" s="5">
        <v>0</v>
      </c>
    </row>
    <row r="581" spans="1:3" outlineLevel="2">
      <c r="A581" s="7">
        <v>9614</v>
      </c>
      <c r="B581" s="4" t="s">
        <v>510</v>
      </c>
      <c r="C581" s="5">
        <v>0</v>
      </c>
    </row>
    <row r="582" spans="1:3" outlineLevel="2">
      <c r="A582" s="7">
        <v>9614</v>
      </c>
      <c r="B582" s="4" t="s">
        <v>511</v>
      </c>
      <c r="C582" s="5">
        <v>0</v>
      </c>
    </row>
    <row r="583" spans="1:3" outlineLevel="2">
      <c r="A583" s="7">
        <v>9614</v>
      </c>
      <c r="B583" s="4" t="s">
        <v>512</v>
      </c>
      <c r="C583" s="5">
        <v>0</v>
      </c>
    </row>
    <row r="584" spans="1:3" outlineLevel="1">
      <c r="A584" s="168" t="s">
        <v>564</v>
      </c>
      <c r="B584" s="169"/>
      <c r="C584" s="32">
        <f>SUM(C585:C589)</f>
        <v>0</v>
      </c>
    </row>
    <row r="585" spans="1:3" outlineLevel="2">
      <c r="A585" s="7">
        <v>9615</v>
      </c>
      <c r="B585" s="4" t="s">
        <v>514</v>
      </c>
      <c r="C585" s="5">
        <v>0</v>
      </c>
    </row>
    <row r="586" spans="1:3" outlineLevel="2">
      <c r="A586" s="7">
        <v>9615</v>
      </c>
      <c r="B586" s="4" t="s">
        <v>515</v>
      </c>
      <c r="C586" s="5">
        <v>0</v>
      </c>
    </row>
    <row r="587" spans="1:3" outlineLevel="2">
      <c r="A587" s="7">
        <v>9615</v>
      </c>
      <c r="B587" s="4" t="s">
        <v>516</v>
      </c>
      <c r="C587" s="5">
        <v>0</v>
      </c>
    </row>
    <row r="588" spans="1:3" outlineLevel="2">
      <c r="A588" s="7">
        <v>9615</v>
      </c>
      <c r="B588" s="4" t="s">
        <v>517</v>
      </c>
      <c r="C588" s="5">
        <v>0</v>
      </c>
    </row>
    <row r="589" spans="1:3" outlineLevel="2">
      <c r="A589" s="7">
        <v>9615</v>
      </c>
      <c r="B589" s="4" t="s">
        <v>518</v>
      </c>
      <c r="C589" s="5">
        <v>0</v>
      </c>
    </row>
    <row r="590" spans="1:3" outlineLevel="1">
      <c r="A590" s="168" t="s">
        <v>565</v>
      </c>
      <c r="B590" s="169"/>
      <c r="C590" s="32">
        <f>SUM(C591:C601)</f>
        <v>0</v>
      </c>
    </row>
    <row r="591" spans="1:3" outlineLevel="2">
      <c r="A591" s="7">
        <v>9616</v>
      </c>
      <c r="B591" s="4" t="s">
        <v>520</v>
      </c>
      <c r="C591" s="5">
        <v>0</v>
      </c>
    </row>
    <row r="592" spans="1:3" outlineLevel="2">
      <c r="A592" s="7">
        <v>9616</v>
      </c>
      <c r="B592" s="4" t="s">
        <v>521</v>
      </c>
      <c r="C592" s="5">
        <v>0</v>
      </c>
    </row>
    <row r="593" spans="1:8" outlineLevel="2">
      <c r="A593" s="7">
        <v>9616</v>
      </c>
      <c r="B593" s="4" t="s">
        <v>522</v>
      </c>
      <c r="C593" s="5">
        <v>0</v>
      </c>
    </row>
    <row r="594" spans="1:8" outlineLevel="2">
      <c r="A594" s="7">
        <v>9616</v>
      </c>
      <c r="B594" s="4" t="s">
        <v>523</v>
      </c>
      <c r="C594" s="5">
        <v>0</v>
      </c>
    </row>
    <row r="595" spans="1:8" outlineLevel="2">
      <c r="A595" s="7">
        <v>9616</v>
      </c>
      <c r="B595" s="4" t="s">
        <v>524</v>
      </c>
      <c r="C595" s="5">
        <v>0</v>
      </c>
    </row>
    <row r="596" spans="1:8" outlineLevel="2">
      <c r="A596" s="7">
        <v>9616</v>
      </c>
      <c r="B596" s="4" t="s">
        <v>525</v>
      </c>
      <c r="C596" s="5">
        <v>0</v>
      </c>
    </row>
    <row r="597" spans="1:8" outlineLevel="2">
      <c r="A597" s="7">
        <v>9616</v>
      </c>
      <c r="B597" s="4" t="s">
        <v>526</v>
      </c>
      <c r="C597" s="5">
        <v>0</v>
      </c>
    </row>
    <row r="598" spans="1:8" outlineLevel="2">
      <c r="A598" s="7">
        <v>9616</v>
      </c>
      <c r="B598" s="4" t="s">
        <v>527</v>
      </c>
      <c r="C598" s="5">
        <v>0</v>
      </c>
    </row>
    <row r="599" spans="1:8" outlineLevel="2">
      <c r="A599" s="7">
        <v>9616</v>
      </c>
      <c r="B599" s="4" t="s">
        <v>528</v>
      </c>
      <c r="C599" s="5">
        <v>0</v>
      </c>
    </row>
    <row r="600" spans="1:8" outlineLevel="2">
      <c r="A600" s="7">
        <v>9616</v>
      </c>
      <c r="B600" s="4" t="s">
        <v>529</v>
      </c>
      <c r="C600" s="5">
        <v>0</v>
      </c>
    </row>
    <row r="601" spans="1:8" outlineLevel="2">
      <c r="A601" s="7">
        <v>9616</v>
      </c>
      <c r="B601" s="4" t="s">
        <v>530</v>
      </c>
      <c r="C601" s="5">
        <v>0</v>
      </c>
    </row>
    <row r="602" spans="1:8" outlineLevel="1">
      <c r="A602" s="168" t="s">
        <v>566</v>
      </c>
      <c r="B602" s="169"/>
      <c r="C602" s="32">
        <f>SUM(C616:C624)</f>
        <v>0</v>
      </c>
    </row>
    <row r="603" spans="1:8" outlineLevel="1">
      <c r="A603" s="168" t="s">
        <v>567</v>
      </c>
      <c r="B603" s="169"/>
      <c r="C603" s="32">
        <v>0</v>
      </c>
    </row>
    <row r="604" spans="1:8" outlineLevel="1">
      <c r="A604" s="168" t="s">
        <v>568</v>
      </c>
      <c r="B604" s="169"/>
      <c r="C604" s="32">
        <v>0</v>
      </c>
    </row>
    <row r="605" spans="1:8" outlineLevel="1">
      <c r="A605" s="168" t="s">
        <v>569</v>
      </c>
      <c r="B605" s="169"/>
      <c r="C605" s="32">
        <v>0</v>
      </c>
    </row>
    <row r="606" spans="1:8">
      <c r="A606" s="166" t="s">
        <v>570</v>
      </c>
      <c r="B606" s="167"/>
      <c r="C606" s="36">
        <f>C607</f>
        <v>48000</v>
      </c>
      <c r="E606" s="39" t="s">
        <v>66</v>
      </c>
      <c r="F606" s="41"/>
      <c r="G606" s="42"/>
      <c r="H606" s="40" t="b">
        <f>AND(F606=G606)</f>
        <v>1</v>
      </c>
    </row>
    <row r="607" spans="1:8">
      <c r="A607" s="164" t="s">
        <v>571</v>
      </c>
      <c r="B607" s="165"/>
      <c r="C607" s="33">
        <f>C608+C612</f>
        <v>48000</v>
      </c>
      <c r="E607" s="39" t="s">
        <v>599</v>
      </c>
      <c r="F607" s="41"/>
      <c r="G607" s="42"/>
      <c r="H607" s="40" t="b">
        <f>AND(F607=G607)</f>
        <v>1</v>
      </c>
    </row>
    <row r="608" spans="1:8" outlineLevel="1" collapsed="1">
      <c r="A608" s="7">
        <v>10950</v>
      </c>
      <c r="B608" s="4" t="s">
        <v>884</v>
      </c>
      <c r="C608" s="5">
        <f>SUM(C609:C611)</f>
        <v>48000</v>
      </c>
    </row>
    <row r="609" spans="1:8" ht="15" customHeight="1" outlineLevel="2">
      <c r="A609" s="29"/>
      <c r="B609" s="28" t="s">
        <v>572</v>
      </c>
      <c r="C609" s="30">
        <v>48000</v>
      </c>
    </row>
    <row r="610" spans="1:8" ht="15" customHeight="1" outlineLevel="2">
      <c r="A610" s="29"/>
      <c r="B610" s="28" t="s">
        <v>573</v>
      </c>
      <c r="C610" s="30">
        <v>0</v>
      </c>
    </row>
    <row r="611" spans="1:8" ht="15" customHeight="1" outlineLevel="2">
      <c r="A611" s="29"/>
      <c r="B611" s="28" t="s">
        <v>574</v>
      </c>
      <c r="C611" s="30">
        <v>0</v>
      </c>
    </row>
    <row r="612" spans="1:8" outlineLevel="1">
      <c r="A612" s="7">
        <v>10951</v>
      </c>
      <c r="B612" s="4" t="s">
        <v>885</v>
      </c>
      <c r="C612" s="5">
        <f>SUM(C613:C614)</f>
        <v>0</v>
      </c>
    </row>
    <row r="613" spans="1:8" ht="15" customHeight="1" outlineLevel="1">
      <c r="A613" s="29"/>
      <c r="B613" s="28" t="s">
        <v>575</v>
      </c>
      <c r="C613" s="30">
        <v>0</v>
      </c>
    </row>
    <row r="614" spans="1:8" ht="15" customHeight="1" outlineLevel="1">
      <c r="A614" s="29"/>
      <c r="B614" s="28" t="s">
        <v>576</v>
      </c>
      <c r="C614" s="30">
        <v>0</v>
      </c>
    </row>
    <row r="615" spans="1:8">
      <c r="A615" s="166" t="s">
        <v>577</v>
      </c>
      <c r="B615" s="167"/>
      <c r="C615" s="36">
        <f>C616</f>
        <v>0</v>
      </c>
      <c r="E615" s="39" t="s">
        <v>216</v>
      </c>
      <c r="F615" s="41"/>
      <c r="G615" s="42"/>
      <c r="H615" s="40" t="b">
        <f>AND(F615=G615)</f>
        <v>1</v>
      </c>
    </row>
    <row r="616" spans="1:8">
      <c r="A616" s="164" t="s">
        <v>588</v>
      </c>
      <c r="B616" s="165"/>
      <c r="C616" s="33">
        <f>C617+C621</f>
        <v>0</v>
      </c>
      <c r="E616" s="39" t="s">
        <v>600</v>
      </c>
      <c r="F616" s="41"/>
      <c r="G616" s="42"/>
      <c r="H616" s="40" t="b">
        <f>AND(F616=G616)</f>
        <v>1</v>
      </c>
    </row>
  </sheetData>
  <mergeCells count="98">
    <mergeCell ref="A38:B38"/>
    <mergeCell ref="A1:C1"/>
    <mergeCell ref="A2:B2"/>
    <mergeCell ref="A3:B3"/>
    <mergeCell ref="A4:B4"/>
    <mergeCell ref="A11:B11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441:B441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440:B440"/>
    <mergeCell ref="A471:B47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67:B467"/>
    <mergeCell ref="A528:B528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518:B518"/>
    <mergeCell ref="A550:B550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43:B543"/>
    <mergeCell ref="A590:B59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84:B584"/>
    <mergeCell ref="A615:B615"/>
    <mergeCell ref="A616:B616"/>
    <mergeCell ref="A602:B602"/>
    <mergeCell ref="A603:B603"/>
    <mergeCell ref="A604:B604"/>
    <mergeCell ref="A605:B605"/>
    <mergeCell ref="A606:B606"/>
    <mergeCell ref="A607:B607"/>
  </mergeCells>
  <dataValidations count="5">
    <dataValidation type="decimal" operator="greaterThanOrEqual" allowBlank="1" showInputMessage="1" showErrorMessage="1" sqref="C62:C66 C12:C37 C5:C10 C39:C60 C69:C96 C98:C113 C117:C122 C124:C128 C131:C133 C135:C136 C138:C139 C142:C145">
      <formula1>0</formula1>
    </dataValidation>
    <dataValidation type="custom" allowBlank="1" showInputMessage="1" showErrorMessage="1" sqref="H1:H4 H11 H38 H61 H67:H68 H97 H440:H441 H450:H451 H606:H607 H615:H616 H229 H437 H528 H532 H535">
      <formula1>C2+C114</formula1>
    </dataValidation>
    <dataValidation type="custom" allowBlank="1" showInputMessage="1" showErrorMessage="1" sqref="H449">
      <formula1>C149+C264</formula1>
    </dataValidation>
    <dataValidation type="custom" allowBlank="1" showInputMessage="1" showErrorMessage="1" sqref="H373">
      <formula1>C374+C485</formula1>
    </dataValidation>
    <dataValidation type="custom" allowBlank="1" showInputMessage="1" showErrorMessage="1" sqref="H114:H116 H123 H146:H149 H140:H141 H137 H134 H129:H130">
      <formula1>C115+C230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16"/>
  <sheetViews>
    <sheetView rightToLeft="1" topLeftCell="A97" zoomScale="75" zoomScaleNormal="75" workbookViewId="0">
      <selection activeCell="B127" sqref="B12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5" max="5" width="15.5703125" bestFit="1" customWidth="1"/>
    <col min="6" max="7" width="16.85546875" bestFit="1" customWidth="1"/>
    <col min="8" max="8" width="20.42578125" bestFit="1" customWidth="1"/>
  </cols>
  <sheetData>
    <row r="1" spans="1:12" ht="18.75">
      <c r="A1" s="178" t="s">
        <v>30</v>
      </c>
      <c r="B1" s="178"/>
      <c r="C1" s="178"/>
      <c r="E1" s="43" t="s">
        <v>31</v>
      </c>
      <c r="F1" s="44">
        <f>C2+C114</f>
        <v>2910000</v>
      </c>
      <c r="G1" s="45">
        <v>2910000</v>
      </c>
      <c r="H1" s="46" t="b">
        <f>AND(F1=G1)</f>
        <v>1</v>
      </c>
    </row>
    <row r="2" spans="1:12">
      <c r="A2" s="186" t="s">
        <v>60</v>
      </c>
      <c r="B2" s="186"/>
      <c r="C2" s="26">
        <f>C3+C67</f>
        <v>2010000</v>
      </c>
      <c r="E2" s="39" t="s">
        <v>60</v>
      </c>
      <c r="F2" s="41"/>
      <c r="G2" s="42"/>
      <c r="H2" s="40" t="b">
        <f>AND(F2=G2)</f>
        <v>1</v>
      </c>
    </row>
    <row r="3" spans="1:12">
      <c r="A3" s="183" t="s">
        <v>578</v>
      </c>
      <c r="B3" s="183"/>
      <c r="C3" s="23">
        <f>C4+C11+C38+C61</f>
        <v>718900</v>
      </c>
      <c r="E3" s="39" t="s">
        <v>57</v>
      </c>
      <c r="F3" s="41"/>
      <c r="G3" s="42"/>
      <c r="H3" s="40" t="b">
        <f>AND(F3=G3)</f>
        <v>1</v>
      </c>
    </row>
    <row r="4" spans="1:12" ht="15" customHeight="1">
      <c r="A4" s="179" t="s">
        <v>124</v>
      </c>
      <c r="B4" s="180"/>
      <c r="C4" s="21">
        <f>SUM(C5:C10)</f>
        <v>277500</v>
      </c>
      <c r="E4" s="39" t="s">
        <v>53</v>
      </c>
      <c r="F4" s="41"/>
      <c r="G4" s="42"/>
      <c r="H4" s="40" t="b">
        <f>AND(F4=G4)</f>
        <v>1</v>
      </c>
      <c r="I4" s="17"/>
      <c r="J4" s="17"/>
      <c r="K4" s="17"/>
      <c r="L4" s="17"/>
    </row>
    <row r="5" spans="1:12" ht="15" customHeight="1" outlineLevel="1">
      <c r="A5" s="3">
        <v>1101</v>
      </c>
      <c r="B5" s="1" t="s">
        <v>0</v>
      </c>
      <c r="C5" s="2">
        <v>25000</v>
      </c>
      <c r="E5" s="17"/>
      <c r="F5" s="17"/>
      <c r="G5" s="17"/>
      <c r="H5" s="17"/>
      <c r="I5" s="17"/>
      <c r="J5" s="17"/>
      <c r="K5" s="17"/>
      <c r="L5" s="17"/>
    </row>
    <row r="6" spans="1:12" ht="15" customHeight="1" outlineLevel="1">
      <c r="A6" s="3">
        <v>1102</v>
      </c>
      <c r="B6" s="1" t="s">
        <v>1</v>
      </c>
      <c r="C6" s="2">
        <v>500</v>
      </c>
      <c r="E6" s="17"/>
      <c r="F6" s="17"/>
      <c r="G6" s="17"/>
      <c r="H6" s="17"/>
      <c r="I6" s="17"/>
      <c r="J6" s="17"/>
      <c r="K6" s="17"/>
      <c r="L6" s="17"/>
    </row>
    <row r="7" spans="1:12" ht="15" customHeight="1" outlineLevel="1">
      <c r="A7" s="3">
        <v>1201</v>
      </c>
      <c r="B7" s="1" t="s">
        <v>2</v>
      </c>
      <c r="C7" s="2">
        <v>170000</v>
      </c>
      <c r="E7" s="17"/>
      <c r="F7" s="17"/>
      <c r="G7" s="17"/>
      <c r="H7" s="17"/>
      <c r="I7" s="17"/>
      <c r="J7" s="17"/>
      <c r="K7" s="17"/>
      <c r="L7" s="17"/>
    </row>
    <row r="8" spans="1:12" ht="15" customHeight="1" outlineLevel="1">
      <c r="A8" s="3">
        <v>1201</v>
      </c>
      <c r="B8" s="1" t="s">
        <v>64</v>
      </c>
      <c r="C8" s="2">
        <v>30000</v>
      </c>
      <c r="E8" s="17"/>
      <c r="F8" s="17"/>
      <c r="G8" s="17"/>
      <c r="H8" s="17"/>
      <c r="I8" s="17"/>
      <c r="J8" s="17"/>
      <c r="K8" s="17"/>
      <c r="L8" s="17"/>
    </row>
    <row r="9" spans="1:12" ht="15" customHeight="1" outlineLevel="1">
      <c r="A9" s="3">
        <v>1202</v>
      </c>
      <c r="B9" s="1" t="s">
        <v>123</v>
      </c>
      <c r="C9" s="2">
        <v>50000</v>
      </c>
      <c r="E9" s="17"/>
      <c r="F9" s="17"/>
      <c r="G9" s="17"/>
      <c r="H9" s="17"/>
      <c r="I9" s="17"/>
      <c r="J9" s="17"/>
      <c r="K9" s="17"/>
      <c r="L9" s="17"/>
    </row>
    <row r="10" spans="1:12" ht="15" customHeight="1" outlineLevel="1">
      <c r="A10" s="3">
        <v>1203</v>
      </c>
      <c r="B10" s="1" t="s">
        <v>3</v>
      </c>
      <c r="C10" s="2">
        <v>2000</v>
      </c>
      <c r="E10" s="17"/>
      <c r="F10" s="17"/>
      <c r="G10" s="17"/>
      <c r="H10" s="17"/>
      <c r="I10" s="17"/>
      <c r="J10" s="17"/>
      <c r="K10" s="17"/>
      <c r="L10" s="17"/>
    </row>
    <row r="11" spans="1:12" ht="15" customHeight="1">
      <c r="A11" s="179" t="s">
        <v>125</v>
      </c>
      <c r="B11" s="180"/>
      <c r="C11" s="21">
        <f>SUM(C12:C37)</f>
        <v>287300</v>
      </c>
      <c r="E11" s="39" t="s">
        <v>54</v>
      </c>
      <c r="F11" s="41"/>
      <c r="G11" s="42"/>
      <c r="H11" s="40" t="b">
        <f>AND(F11=G11)</f>
        <v>1</v>
      </c>
      <c r="I11" s="17"/>
      <c r="J11" s="17"/>
      <c r="K11" s="17"/>
      <c r="L11" s="17"/>
    </row>
    <row r="12" spans="1:12" outlineLevel="1">
      <c r="A12" s="3">
        <v>2101</v>
      </c>
      <c r="B12" s="1" t="s">
        <v>4</v>
      </c>
      <c r="C12" s="2">
        <v>250000</v>
      </c>
    </row>
    <row r="13" spans="1:12" outlineLevel="1">
      <c r="A13" s="3">
        <v>2102</v>
      </c>
      <c r="B13" s="1" t="s">
        <v>126</v>
      </c>
      <c r="C13" s="2">
        <v>10000</v>
      </c>
    </row>
    <row r="14" spans="1:12" outlineLevel="1">
      <c r="A14" s="3">
        <v>2201</v>
      </c>
      <c r="B14" s="1" t="s">
        <v>5</v>
      </c>
      <c r="C14" s="2">
        <v>10000</v>
      </c>
    </row>
    <row r="15" spans="1:12" outlineLevel="1">
      <c r="A15" s="3">
        <v>2201</v>
      </c>
      <c r="B15" s="1" t="s">
        <v>127</v>
      </c>
      <c r="C15" s="2"/>
    </row>
    <row r="16" spans="1:12" outlineLevel="1">
      <c r="A16" s="3">
        <v>2201</v>
      </c>
      <c r="B16" s="1" t="s">
        <v>128</v>
      </c>
      <c r="C16" s="2"/>
    </row>
    <row r="17" spans="1:3" outlineLevel="1">
      <c r="A17" s="3">
        <v>2202</v>
      </c>
      <c r="B17" s="1" t="s">
        <v>129</v>
      </c>
      <c r="C17" s="2"/>
    </row>
    <row r="18" spans="1:3" outlineLevel="1">
      <c r="A18" s="3">
        <v>2203</v>
      </c>
      <c r="B18" s="1" t="s">
        <v>130</v>
      </c>
      <c r="C18" s="2">
        <v>10000</v>
      </c>
    </row>
    <row r="19" spans="1:3" outlineLevel="1">
      <c r="A19" s="3">
        <v>2204</v>
      </c>
      <c r="B19" s="1" t="s">
        <v>131</v>
      </c>
      <c r="C19" s="2"/>
    </row>
    <row r="20" spans="1:3" outlineLevel="1">
      <c r="A20" s="3">
        <v>2299</v>
      </c>
      <c r="B20" s="1" t="s">
        <v>132</v>
      </c>
      <c r="C20" s="2"/>
    </row>
    <row r="21" spans="1:3" outlineLevel="1">
      <c r="A21" s="3">
        <v>2301</v>
      </c>
      <c r="B21" s="1" t="s">
        <v>133</v>
      </c>
      <c r="C21" s="2"/>
    </row>
    <row r="22" spans="1:3" outlineLevel="1">
      <c r="A22" s="3">
        <v>2302</v>
      </c>
      <c r="B22" s="1" t="s">
        <v>134</v>
      </c>
      <c r="C22" s="2"/>
    </row>
    <row r="23" spans="1:3" outlineLevel="1">
      <c r="A23" s="3">
        <v>2303</v>
      </c>
      <c r="B23" s="1" t="s">
        <v>135</v>
      </c>
      <c r="C23" s="2"/>
    </row>
    <row r="24" spans="1:3" outlineLevel="1">
      <c r="A24" s="3">
        <v>2304</v>
      </c>
      <c r="B24" s="1" t="s">
        <v>136</v>
      </c>
      <c r="C24" s="2"/>
    </row>
    <row r="25" spans="1:3" outlineLevel="1">
      <c r="A25" s="3">
        <v>2305</v>
      </c>
      <c r="B25" s="1" t="s">
        <v>137</v>
      </c>
      <c r="C25" s="2"/>
    </row>
    <row r="26" spans="1:3" outlineLevel="1">
      <c r="A26" s="3">
        <v>2306</v>
      </c>
      <c r="B26" s="1" t="s">
        <v>138</v>
      </c>
      <c r="C26" s="2"/>
    </row>
    <row r="27" spans="1:3" outlineLevel="1">
      <c r="A27" s="3">
        <v>2307</v>
      </c>
      <c r="B27" s="1" t="s">
        <v>139</v>
      </c>
      <c r="C27" s="2"/>
    </row>
    <row r="28" spans="1:3" outlineLevel="1">
      <c r="A28" s="3">
        <v>2308</v>
      </c>
      <c r="B28" s="1" t="s">
        <v>140</v>
      </c>
      <c r="C28" s="2"/>
    </row>
    <row r="29" spans="1:3" outlineLevel="1">
      <c r="A29" s="3">
        <v>2401</v>
      </c>
      <c r="B29" s="1" t="s">
        <v>141</v>
      </c>
      <c r="C29" s="2"/>
    </row>
    <row r="30" spans="1:3" ht="12.75" customHeight="1" outlineLevel="1">
      <c r="A30" s="3">
        <v>2401</v>
      </c>
      <c r="B30" s="1" t="s">
        <v>142</v>
      </c>
      <c r="C30" s="2"/>
    </row>
    <row r="31" spans="1:3" outlineLevel="1">
      <c r="A31" s="3">
        <v>2401</v>
      </c>
      <c r="B31" s="1" t="s">
        <v>143</v>
      </c>
      <c r="C31" s="2"/>
    </row>
    <row r="32" spans="1:3" outlineLevel="1">
      <c r="A32" s="3">
        <v>2402</v>
      </c>
      <c r="B32" s="1" t="s">
        <v>6</v>
      </c>
      <c r="C32" s="2">
        <v>1000</v>
      </c>
    </row>
    <row r="33" spans="1:8" outlineLevel="1">
      <c r="A33" s="3">
        <v>2403</v>
      </c>
      <c r="B33" s="1" t="s">
        <v>144</v>
      </c>
      <c r="C33" s="2">
        <v>200</v>
      </c>
    </row>
    <row r="34" spans="1:8" outlineLevel="1">
      <c r="A34" s="3">
        <v>2404</v>
      </c>
      <c r="B34" s="1" t="s">
        <v>7</v>
      </c>
      <c r="C34" s="2">
        <v>2000</v>
      </c>
    </row>
    <row r="35" spans="1:8" outlineLevel="1">
      <c r="A35" s="3">
        <v>2405</v>
      </c>
      <c r="B35" s="1" t="s">
        <v>8</v>
      </c>
      <c r="C35" s="2">
        <v>100</v>
      </c>
    </row>
    <row r="36" spans="1:8" outlineLevel="1">
      <c r="A36" s="3">
        <v>2406</v>
      </c>
      <c r="B36" s="1" t="s">
        <v>9</v>
      </c>
      <c r="C36" s="2">
        <v>3500</v>
      </c>
    </row>
    <row r="37" spans="1:8" outlineLevel="1">
      <c r="A37" s="3">
        <v>2499</v>
      </c>
      <c r="B37" s="1" t="s">
        <v>10</v>
      </c>
      <c r="C37" s="15">
        <v>500</v>
      </c>
    </row>
    <row r="38" spans="1:8">
      <c r="A38" s="179" t="s">
        <v>145</v>
      </c>
      <c r="B38" s="180"/>
      <c r="C38" s="21">
        <f>SUM(C39:C60)</f>
        <v>154100</v>
      </c>
      <c r="E38" s="39" t="s">
        <v>55</v>
      </c>
      <c r="F38" s="41"/>
      <c r="G38" s="42"/>
      <c r="H38" s="40" t="b">
        <f>AND(F38=G38)</f>
        <v>1</v>
      </c>
    </row>
    <row r="39" spans="1:8" outlineLevel="1">
      <c r="A39" s="20">
        <v>3101</v>
      </c>
      <c r="B39" s="20" t="s">
        <v>11</v>
      </c>
      <c r="C39" s="2">
        <v>16000</v>
      </c>
    </row>
    <row r="40" spans="1:8" outlineLevel="1">
      <c r="A40" s="20">
        <v>3102</v>
      </c>
      <c r="B40" s="20" t="s">
        <v>12</v>
      </c>
      <c r="C40" s="2">
        <v>7000</v>
      </c>
    </row>
    <row r="41" spans="1:8" outlineLevel="1">
      <c r="A41" s="20">
        <v>3103</v>
      </c>
      <c r="B41" s="20" t="s">
        <v>13</v>
      </c>
      <c r="C41" s="2">
        <v>20000</v>
      </c>
    </row>
    <row r="42" spans="1:8" outlineLevel="1">
      <c r="A42" s="20">
        <v>3199</v>
      </c>
      <c r="B42" s="20" t="s">
        <v>14</v>
      </c>
      <c r="C42" s="2">
        <v>200</v>
      </c>
    </row>
    <row r="43" spans="1:8" outlineLevel="1">
      <c r="A43" s="20">
        <v>3201</v>
      </c>
      <c r="B43" s="20" t="s">
        <v>146</v>
      </c>
      <c r="C43" s="2"/>
    </row>
    <row r="44" spans="1:8" outlineLevel="1">
      <c r="A44" s="20">
        <v>3202</v>
      </c>
      <c r="B44" s="20" t="s">
        <v>15</v>
      </c>
      <c r="C44" s="2">
        <v>2000</v>
      </c>
    </row>
    <row r="45" spans="1:8" outlineLevel="1">
      <c r="A45" s="20">
        <v>3203</v>
      </c>
      <c r="B45" s="20" t="s">
        <v>16</v>
      </c>
      <c r="C45" s="2">
        <v>3000</v>
      </c>
    </row>
    <row r="46" spans="1:8" outlineLevel="1">
      <c r="A46" s="20">
        <v>3204</v>
      </c>
      <c r="B46" s="20" t="s">
        <v>147</v>
      </c>
      <c r="C46" s="2"/>
    </row>
    <row r="47" spans="1:8" outlineLevel="1">
      <c r="A47" s="20">
        <v>3205</v>
      </c>
      <c r="B47" s="20" t="s">
        <v>148</v>
      </c>
      <c r="C47" s="2">
        <v>100</v>
      </c>
    </row>
    <row r="48" spans="1:8" outlineLevel="1">
      <c r="A48" s="20">
        <v>3206</v>
      </c>
      <c r="B48" s="20" t="s">
        <v>17</v>
      </c>
      <c r="C48" s="2">
        <v>3000</v>
      </c>
    </row>
    <row r="49" spans="1:8" outlineLevel="1">
      <c r="A49" s="20">
        <v>3207</v>
      </c>
      <c r="B49" s="20" t="s">
        <v>149</v>
      </c>
      <c r="C49" s="2">
        <v>50</v>
      </c>
    </row>
    <row r="50" spans="1:8" outlineLevel="1">
      <c r="A50" s="20">
        <v>3208</v>
      </c>
      <c r="B50" s="20" t="s">
        <v>150</v>
      </c>
      <c r="C50" s="2">
        <v>200</v>
      </c>
    </row>
    <row r="51" spans="1:8" outlineLevel="1">
      <c r="A51" s="20">
        <v>3209</v>
      </c>
      <c r="B51" s="20" t="s">
        <v>151</v>
      </c>
      <c r="C51" s="2"/>
    </row>
    <row r="52" spans="1:8" outlineLevel="1">
      <c r="A52" s="20">
        <v>3299</v>
      </c>
      <c r="B52" s="20" t="s">
        <v>152</v>
      </c>
      <c r="C52" s="2"/>
    </row>
    <row r="53" spans="1:8" outlineLevel="1">
      <c r="A53" s="20">
        <v>3301</v>
      </c>
      <c r="B53" s="20" t="s">
        <v>18</v>
      </c>
      <c r="C53" s="2">
        <v>1500</v>
      </c>
    </row>
    <row r="54" spans="1:8" outlineLevel="1">
      <c r="A54" s="20">
        <v>3302</v>
      </c>
      <c r="B54" s="20" t="s">
        <v>19</v>
      </c>
      <c r="C54" s="2">
        <v>4000</v>
      </c>
    </row>
    <row r="55" spans="1:8" outlineLevel="1">
      <c r="A55" s="20">
        <v>3303</v>
      </c>
      <c r="B55" s="20" t="s">
        <v>153</v>
      </c>
      <c r="C55" s="2">
        <v>70000</v>
      </c>
    </row>
    <row r="56" spans="1:8" outlineLevel="1">
      <c r="A56" s="20">
        <v>3303</v>
      </c>
      <c r="B56" s="20" t="s">
        <v>154</v>
      </c>
      <c r="C56" s="2">
        <v>15000</v>
      </c>
    </row>
    <row r="57" spans="1:8" outlineLevel="1">
      <c r="A57" s="20">
        <v>3304</v>
      </c>
      <c r="B57" s="20" t="s">
        <v>155</v>
      </c>
      <c r="C57" s="2">
        <v>11000</v>
      </c>
    </row>
    <row r="58" spans="1:8" outlineLevel="1">
      <c r="A58" s="20">
        <v>3305</v>
      </c>
      <c r="B58" s="20" t="s">
        <v>156</v>
      </c>
      <c r="C58" s="2"/>
    </row>
    <row r="59" spans="1:8" outlineLevel="1">
      <c r="A59" s="20">
        <v>3306</v>
      </c>
      <c r="B59" s="20" t="s">
        <v>157</v>
      </c>
      <c r="C59" s="2">
        <v>50</v>
      </c>
    </row>
    <row r="60" spans="1:8" outlineLevel="1">
      <c r="A60" s="20">
        <v>3399</v>
      </c>
      <c r="B60" s="20" t="s">
        <v>104</v>
      </c>
      <c r="C60" s="2">
        <v>1000</v>
      </c>
    </row>
    <row r="61" spans="1:8">
      <c r="A61" s="179" t="s">
        <v>158</v>
      </c>
      <c r="B61" s="180"/>
      <c r="C61" s="22">
        <f>SUM(C62:C66)</f>
        <v>0</v>
      </c>
      <c r="E61" s="39" t="s">
        <v>105</v>
      </c>
      <c r="F61" s="41"/>
      <c r="G61" s="42"/>
      <c r="H61" s="40" t="b">
        <f>AND(F61=G61)</f>
        <v>1</v>
      </c>
    </row>
    <row r="62" spans="1:8" outlineLevel="1">
      <c r="A62" s="3">
        <v>4001</v>
      </c>
      <c r="B62" s="1" t="s">
        <v>159</v>
      </c>
      <c r="C62" s="2"/>
    </row>
    <row r="63" spans="1:8" outlineLevel="1">
      <c r="A63" s="3">
        <v>4002</v>
      </c>
      <c r="B63" s="1" t="s">
        <v>160</v>
      </c>
      <c r="C63" s="2"/>
    </row>
    <row r="64" spans="1:8" outlineLevel="1">
      <c r="A64" s="3">
        <v>4003</v>
      </c>
      <c r="B64" s="1" t="s">
        <v>106</v>
      </c>
      <c r="C64" s="2"/>
    </row>
    <row r="65" spans="1:8" outlineLevel="1">
      <c r="A65" s="14">
        <v>4004</v>
      </c>
      <c r="B65" s="1" t="s">
        <v>161</v>
      </c>
      <c r="C65" s="2"/>
    </row>
    <row r="66" spans="1:8" outlineLevel="1">
      <c r="A66" s="14">
        <v>4099</v>
      </c>
      <c r="B66" s="1" t="s">
        <v>162</v>
      </c>
      <c r="C66" s="2"/>
    </row>
    <row r="67" spans="1:8">
      <c r="A67" s="183" t="s">
        <v>579</v>
      </c>
      <c r="B67" s="183"/>
      <c r="C67" s="25">
        <f>C97+C68</f>
        <v>1291100</v>
      </c>
      <c r="E67" s="39" t="s">
        <v>59</v>
      </c>
      <c r="F67" s="41"/>
      <c r="G67" s="42"/>
      <c r="H67" s="40" t="b">
        <f>AND(F67=G67)</f>
        <v>1</v>
      </c>
    </row>
    <row r="68" spans="1:8">
      <c r="A68" s="179" t="s">
        <v>163</v>
      </c>
      <c r="B68" s="180"/>
      <c r="C68" s="21">
        <f>SUM(C69:C96)</f>
        <v>54000</v>
      </c>
      <c r="E68" s="39" t="s">
        <v>56</v>
      </c>
      <c r="F68" s="41"/>
      <c r="G68" s="42"/>
      <c r="H68" s="40" t="b">
        <f>AND(F68=G68)</f>
        <v>1</v>
      </c>
    </row>
    <row r="69" spans="1:8" ht="15" customHeight="1" outlineLevel="1">
      <c r="A69" s="3">
        <v>5101</v>
      </c>
      <c r="B69" s="2" t="s">
        <v>164</v>
      </c>
      <c r="C69" s="2"/>
    </row>
    <row r="70" spans="1:8" ht="15" customHeight="1" outlineLevel="1">
      <c r="A70" s="3">
        <v>5102</v>
      </c>
      <c r="B70" s="2" t="s">
        <v>165</v>
      </c>
      <c r="C70" s="2"/>
    </row>
    <row r="71" spans="1:8" ht="15" customHeight="1" outlineLevel="1">
      <c r="A71" s="3">
        <v>5102</v>
      </c>
      <c r="B71" s="2" t="s">
        <v>22</v>
      </c>
      <c r="C71" s="2"/>
    </row>
    <row r="72" spans="1:8" ht="15" customHeight="1" outlineLevel="1">
      <c r="A72" s="3">
        <v>5102</v>
      </c>
      <c r="B72" s="2" t="s">
        <v>166</v>
      </c>
      <c r="C72" s="2"/>
    </row>
    <row r="73" spans="1:8" ht="15" customHeight="1" outlineLevel="1">
      <c r="A73" s="3">
        <v>5103</v>
      </c>
      <c r="B73" s="2" t="s">
        <v>167</v>
      </c>
      <c r="C73" s="2"/>
    </row>
    <row r="74" spans="1:8" ht="15" customHeight="1" outlineLevel="1">
      <c r="A74" s="3">
        <v>5104</v>
      </c>
      <c r="B74" s="2" t="s">
        <v>168</v>
      </c>
      <c r="C74" s="2"/>
    </row>
    <row r="75" spans="1:8" ht="15" customHeight="1" outlineLevel="1">
      <c r="A75" s="3">
        <v>5105</v>
      </c>
      <c r="B75" s="2" t="s">
        <v>169</v>
      </c>
      <c r="C75" s="2"/>
    </row>
    <row r="76" spans="1:8" ht="15" customHeight="1" outlineLevel="1">
      <c r="A76" s="3">
        <v>5106</v>
      </c>
      <c r="B76" s="2" t="s">
        <v>170</v>
      </c>
      <c r="C76" s="2"/>
    </row>
    <row r="77" spans="1:8" ht="15" customHeight="1" outlineLevel="1">
      <c r="A77" s="3">
        <v>5107</v>
      </c>
      <c r="B77" s="2" t="s">
        <v>171</v>
      </c>
      <c r="C77" s="2"/>
    </row>
    <row r="78" spans="1:8" ht="15" customHeight="1" outlineLevel="1">
      <c r="A78" s="3">
        <v>5199</v>
      </c>
      <c r="B78" s="2" t="s">
        <v>173</v>
      </c>
      <c r="C78" s="2">
        <v>3000</v>
      </c>
    </row>
    <row r="79" spans="1:8" ht="15" customHeight="1" outlineLevel="1">
      <c r="A79" s="3">
        <v>5201</v>
      </c>
      <c r="B79" s="2" t="s">
        <v>20</v>
      </c>
      <c r="C79" s="18">
        <v>27000</v>
      </c>
    </row>
    <row r="80" spans="1:8" ht="15" customHeight="1" outlineLevel="1">
      <c r="A80" s="3">
        <v>5202</v>
      </c>
      <c r="B80" s="2" t="s">
        <v>172</v>
      </c>
      <c r="C80" s="2">
        <v>1000</v>
      </c>
    </row>
    <row r="81" spans="1:3" ht="15" customHeight="1" outlineLevel="1">
      <c r="A81" s="3">
        <v>5203</v>
      </c>
      <c r="B81" s="2" t="s">
        <v>21</v>
      </c>
      <c r="C81" s="2"/>
    </row>
    <row r="82" spans="1:3" ht="15" customHeight="1" outlineLevel="1">
      <c r="A82" s="3">
        <v>5204</v>
      </c>
      <c r="B82" s="2" t="s">
        <v>174</v>
      </c>
      <c r="C82" s="2"/>
    </row>
    <row r="83" spans="1:3" s="16" customFormat="1" ht="15" customHeight="1" outlineLevel="1">
      <c r="A83" s="3">
        <v>5205</v>
      </c>
      <c r="B83" s="2" t="s">
        <v>175</v>
      </c>
      <c r="C83" s="2">
        <v>5000</v>
      </c>
    </row>
    <row r="84" spans="1:3" ht="15" customHeight="1" outlineLevel="1">
      <c r="A84" s="3">
        <v>5206</v>
      </c>
      <c r="B84" s="2" t="s">
        <v>176</v>
      </c>
      <c r="C84" s="2"/>
    </row>
    <row r="85" spans="1:3" ht="15" customHeight="1" outlineLevel="1">
      <c r="A85" s="3">
        <v>5206</v>
      </c>
      <c r="B85" s="2" t="s">
        <v>177</v>
      </c>
      <c r="C85" s="2"/>
    </row>
    <row r="86" spans="1:3" ht="15" customHeight="1" outlineLevel="1">
      <c r="A86" s="3">
        <v>5206</v>
      </c>
      <c r="B86" s="2" t="s">
        <v>178</v>
      </c>
      <c r="C86" s="2"/>
    </row>
    <row r="87" spans="1:3" ht="15" customHeight="1" outlineLevel="1">
      <c r="A87" s="3">
        <v>5207</v>
      </c>
      <c r="B87" s="2" t="s">
        <v>179</v>
      </c>
      <c r="C87" s="2"/>
    </row>
    <row r="88" spans="1:3" ht="15" customHeight="1" outlineLevel="1">
      <c r="A88" s="3">
        <v>5208</v>
      </c>
      <c r="B88" s="2" t="s">
        <v>180</v>
      </c>
      <c r="C88" s="2"/>
    </row>
    <row r="89" spans="1:3" ht="15" customHeight="1" outlineLevel="1">
      <c r="A89" s="3">
        <v>5209</v>
      </c>
      <c r="B89" s="2" t="s">
        <v>107</v>
      </c>
      <c r="C89" s="2"/>
    </row>
    <row r="90" spans="1:3" ht="15" customHeight="1" outlineLevel="1">
      <c r="A90" s="3">
        <v>5210</v>
      </c>
      <c r="B90" s="2" t="s">
        <v>108</v>
      </c>
      <c r="C90" s="2"/>
    </row>
    <row r="91" spans="1:3" ht="15" customHeight="1" outlineLevel="1">
      <c r="A91" s="3">
        <v>5211</v>
      </c>
      <c r="B91" s="2" t="s">
        <v>23</v>
      </c>
      <c r="C91" s="2"/>
    </row>
    <row r="92" spans="1:3" ht="15" customHeight="1" outlineLevel="1">
      <c r="A92" s="3">
        <v>5212</v>
      </c>
      <c r="B92" s="2" t="s">
        <v>181</v>
      </c>
      <c r="C92" s="2"/>
    </row>
    <row r="93" spans="1:3" ht="15" customHeight="1" outlineLevel="1">
      <c r="A93" s="3">
        <v>5299</v>
      </c>
      <c r="B93" s="2" t="s">
        <v>182</v>
      </c>
      <c r="C93" s="2"/>
    </row>
    <row r="94" spans="1:3" ht="15" customHeight="1" outlineLevel="1">
      <c r="A94" s="3">
        <v>5301</v>
      </c>
      <c r="B94" s="2" t="s">
        <v>109</v>
      </c>
      <c r="C94" s="2">
        <v>1000</v>
      </c>
    </row>
    <row r="95" spans="1:3" ht="13.5" customHeight="1" outlineLevel="1">
      <c r="A95" s="3">
        <v>5302</v>
      </c>
      <c r="B95" s="2" t="s">
        <v>24</v>
      </c>
      <c r="C95" s="2">
        <v>15000</v>
      </c>
    </row>
    <row r="96" spans="1:3" ht="13.5" customHeight="1" outlineLevel="1">
      <c r="A96" s="3">
        <v>5399</v>
      </c>
      <c r="B96" s="2" t="s">
        <v>183</v>
      </c>
      <c r="C96" s="2">
        <v>2000</v>
      </c>
    </row>
    <row r="97" spans="1:8">
      <c r="A97" s="19" t="s">
        <v>184</v>
      </c>
      <c r="B97" s="24"/>
      <c r="C97" s="21">
        <f>SUM(C98:C113)</f>
        <v>1237100</v>
      </c>
      <c r="E97" s="39" t="s">
        <v>58</v>
      </c>
      <c r="F97" s="41"/>
      <c r="G97" s="42"/>
      <c r="H97" s="40" t="b">
        <f>AND(F97=G97)</f>
        <v>1</v>
      </c>
    </row>
    <row r="98" spans="1:8" ht="15" customHeight="1" outlineLevel="1">
      <c r="A98" s="3">
        <v>6001</v>
      </c>
      <c r="B98" s="1" t="s">
        <v>25</v>
      </c>
      <c r="C98" s="2">
        <v>432000</v>
      </c>
    </row>
    <row r="99" spans="1:8" ht="15" customHeight="1" outlineLevel="1">
      <c r="A99" s="3">
        <v>6002</v>
      </c>
      <c r="B99" s="1" t="s">
        <v>185</v>
      </c>
      <c r="C99" s="2">
        <v>360000</v>
      </c>
    </row>
    <row r="100" spans="1:8" ht="15" customHeight="1" outlineLevel="1">
      <c r="A100" s="3">
        <v>6003</v>
      </c>
      <c r="B100" s="1" t="s">
        <v>186</v>
      </c>
      <c r="C100" s="2">
        <v>400000</v>
      </c>
    </row>
    <row r="101" spans="1:8" ht="15" customHeight="1" outlineLevel="1">
      <c r="A101" s="3">
        <v>6004</v>
      </c>
      <c r="B101" s="1" t="s">
        <v>187</v>
      </c>
      <c r="C101" s="2"/>
    </row>
    <row r="102" spans="1:8" ht="15" customHeight="1" outlineLevel="1">
      <c r="A102" s="3">
        <v>6005</v>
      </c>
      <c r="B102" s="1" t="s">
        <v>188</v>
      </c>
      <c r="C102" s="2"/>
    </row>
    <row r="103" spans="1:8" outlineLevel="1">
      <c r="A103" s="3">
        <v>6006</v>
      </c>
      <c r="B103" s="1" t="s">
        <v>26</v>
      </c>
      <c r="C103" s="2">
        <v>1500</v>
      </c>
    </row>
    <row r="104" spans="1:8" ht="15" customHeight="1" outlineLevel="1">
      <c r="A104" s="3">
        <v>6007</v>
      </c>
      <c r="B104" s="1" t="s">
        <v>27</v>
      </c>
      <c r="C104" s="2"/>
    </row>
    <row r="105" spans="1:8" outlineLevel="1">
      <c r="A105" s="3">
        <v>6008</v>
      </c>
      <c r="B105" s="1" t="s">
        <v>110</v>
      </c>
      <c r="C105" s="2">
        <v>1000</v>
      </c>
    </row>
    <row r="106" spans="1:8" outlineLevel="1">
      <c r="A106" s="3">
        <v>6009</v>
      </c>
      <c r="B106" s="1" t="s">
        <v>28</v>
      </c>
      <c r="C106" s="2">
        <v>2500</v>
      </c>
    </row>
    <row r="107" spans="1:8" outlineLevel="1">
      <c r="A107" s="3">
        <v>6010</v>
      </c>
      <c r="B107" s="1" t="s">
        <v>189</v>
      </c>
      <c r="C107" s="2"/>
    </row>
    <row r="108" spans="1:8" outlineLevel="1">
      <c r="A108" s="3">
        <v>6011</v>
      </c>
      <c r="B108" s="1" t="s">
        <v>190</v>
      </c>
      <c r="C108" s="2"/>
    </row>
    <row r="109" spans="1:8" outlineLevel="1">
      <c r="A109" s="3">
        <v>6099</v>
      </c>
      <c r="B109" s="1" t="s">
        <v>191</v>
      </c>
      <c r="C109" s="2"/>
    </row>
    <row r="110" spans="1:8" outlineLevel="1">
      <c r="A110" s="3">
        <v>6099</v>
      </c>
      <c r="B110" s="1" t="s">
        <v>192</v>
      </c>
      <c r="C110" s="2"/>
    </row>
    <row r="111" spans="1:8" outlineLevel="1">
      <c r="A111" s="3">
        <v>6099</v>
      </c>
      <c r="B111" s="1" t="s">
        <v>193</v>
      </c>
      <c r="C111" s="2">
        <v>100</v>
      </c>
    </row>
    <row r="112" spans="1:8" outlineLevel="1">
      <c r="A112" s="3">
        <v>6099</v>
      </c>
      <c r="B112" s="1" t="s">
        <v>194</v>
      </c>
      <c r="C112" s="2"/>
    </row>
    <row r="113" spans="1:8" outlineLevel="1">
      <c r="A113" s="8">
        <v>6099</v>
      </c>
      <c r="B113" s="1" t="s">
        <v>29</v>
      </c>
      <c r="C113" s="2">
        <v>40000</v>
      </c>
    </row>
    <row r="114" spans="1:8">
      <c r="A114" s="184" t="s">
        <v>62</v>
      </c>
      <c r="B114" s="185"/>
      <c r="C114" s="26">
        <f>C115+C129+C140</f>
        <v>900000</v>
      </c>
      <c r="E114" s="39" t="s">
        <v>62</v>
      </c>
      <c r="F114" s="41"/>
      <c r="G114" s="42"/>
      <c r="H114" s="40" t="b">
        <f>AND(F114=G114)</f>
        <v>1</v>
      </c>
    </row>
    <row r="115" spans="1:8">
      <c r="A115" s="181" t="s">
        <v>580</v>
      </c>
      <c r="B115" s="182"/>
      <c r="C115" s="23">
        <f>C116+C123</f>
        <v>900000</v>
      </c>
      <c r="E115" s="39" t="s">
        <v>61</v>
      </c>
      <c r="F115" s="41"/>
      <c r="G115" s="42"/>
      <c r="H115" s="40" t="b">
        <f>AND(F115=G115)</f>
        <v>1</v>
      </c>
    </row>
    <row r="116" spans="1:8" ht="15" customHeight="1">
      <c r="A116" s="179" t="s">
        <v>195</v>
      </c>
      <c r="B116" s="180"/>
      <c r="C116" s="21">
        <f>SUM(C117:C122)</f>
        <v>900000</v>
      </c>
      <c r="E116" s="39" t="s">
        <v>583</v>
      </c>
      <c r="F116" s="41"/>
      <c r="G116" s="42"/>
      <c r="H116" s="40" t="b">
        <f>AND(F116=G116)</f>
        <v>1</v>
      </c>
    </row>
    <row r="117" spans="1:8" ht="15" customHeight="1" outlineLevel="1">
      <c r="A117" s="3">
        <v>7001</v>
      </c>
      <c r="B117" s="1" t="s">
        <v>196</v>
      </c>
      <c r="C117" s="2">
        <v>696000</v>
      </c>
    </row>
    <row r="118" spans="1:8" ht="15" customHeight="1" outlineLevel="1">
      <c r="A118" s="3">
        <v>7001</v>
      </c>
      <c r="B118" s="1" t="s">
        <v>197</v>
      </c>
      <c r="C118" s="2">
        <v>0</v>
      </c>
    </row>
    <row r="119" spans="1:8" ht="15" customHeight="1" outlineLevel="1">
      <c r="A119" s="3">
        <v>7001</v>
      </c>
      <c r="B119" s="1" t="s">
        <v>198</v>
      </c>
      <c r="C119" s="2">
        <v>0</v>
      </c>
    </row>
    <row r="120" spans="1:8" ht="15" customHeight="1" outlineLevel="1">
      <c r="A120" s="3">
        <v>7001</v>
      </c>
      <c r="B120" s="1" t="s">
        <v>199</v>
      </c>
      <c r="C120" s="2">
        <v>204000</v>
      </c>
    </row>
    <row r="121" spans="1:8" ht="15" customHeight="1" outlineLevel="1">
      <c r="A121" s="3">
        <v>7002</v>
      </c>
      <c r="B121" s="1" t="s">
        <v>200</v>
      </c>
      <c r="C121" s="2">
        <v>0</v>
      </c>
    </row>
    <row r="122" spans="1:8" ht="15" customHeight="1" outlineLevel="1">
      <c r="A122" s="3">
        <v>7002</v>
      </c>
      <c r="B122" s="1" t="s">
        <v>201</v>
      </c>
      <c r="C122" s="2">
        <v>0</v>
      </c>
    </row>
    <row r="123" spans="1:8">
      <c r="A123" s="179" t="s">
        <v>202</v>
      </c>
      <c r="B123" s="180"/>
      <c r="C123" s="21">
        <f>SUM(C124:C128)</f>
        <v>0</v>
      </c>
      <c r="E123" s="39" t="s">
        <v>584</v>
      </c>
      <c r="F123" s="41"/>
      <c r="G123" s="42"/>
      <c r="H123" s="40" t="b">
        <f>AND(F123=G123)</f>
        <v>1</v>
      </c>
    </row>
    <row r="124" spans="1:8" ht="15" customHeight="1" outlineLevel="1">
      <c r="A124" s="3">
        <v>8001</v>
      </c>
      <c r="B124" s="1" t="s">
        <v>203</v>
      </c>
      <c r="C124" s="2">
        <v>0</v>
      </c>
    </row>
    <row r="125" spans="1:8" ht="15" customHeight="1" outlineLevel="1">
      <c r="A125" s="3">
        <v>8002</v>
      </c>
      <c r="B125" s="1" t="s">
        <v>204</v>
      </c>
      <c r="C125" s="2">
        <v>0</v>
      </c>
    </row>
    <row r="126" spans="1:8" ht="15" customHeight="1" outlineLevel="1">
      <c r="A126" s="3">
        <v>8003</v>
      </c>
      <c r="B126" s="1" t="s">
        <v>205</v>
      </c>
      <c r="C126" s="2">
        <v>0</v>
      </c>
    </row>
    <row r="127" spans="1:8" ht="15" customHeight="1" outlineLevel="1">
      <c r="A127" s="3">
        <v>8004</v>
      </c>
      <c r="B127" s="1" t="s">
        <v>206</v>
      </c>
      <c r="C127" s="2">
        <v>0</v>
      </c>
    </row>
    <row r="128" spans="1:8" ht="15" customHeight="1" outlineLevel="1">
      <c r="A128" s="3">
        <v>8005</v>
      </c>
      <c r="B128" s="1" t="s">
        <v>207</v>
      </c>
      <c r="C128" s="2">
        <v>0</v>
      </c>
    </row>
    <row r="129" spans="1:8">
      <c r="A129" s="181" t="s">
        <v>581</v>
      </c>
      <c r="B129" s="182"/>
      <c r="C129" s="23">
        <f>C130+C134+C137</f>
        <v>0</v>
      </c>
      <c r="E129" s="39" t="s">
        <v>66</v>
      </c>
      <c r="F129" s="41"/>
      <c r="G129" s="42"/>
      <c r="H129" s="40" t="b">
        <f>AND(F129=G129)</f>
        <v>1</v>
      </c>
    </row>
    <row r="130" spans="1:8">
      <c r="A130" s="179" t="s">
        <v>208</v>
      </c>
      <c r="B130" s="180"/>
      <c r="C130" s="21">
        <f>SUM(C131:C133)</f>
        <v>0</v>
      </c>
      <c r="E130" s="39" t="s">
        <v>585</v>
      </c>
      <c r="F130" s="41"/>
      <c r="G130" s="42"/>
      <c r="H130" s="40" t="b">
        <f>AND(F130=G130)</f>
        <v>1</v>
      </c>
    </row>
    <row r="131" spans="1:8" ht="15" customHeight="1" outlineLevel="1">
      <c r="A131" s="3">
        <v>9001</v>
      </c>
      <c r="B131" s="1" t="s">
        <v>209</v>
      </c>
      <c r="C131" s="2">
        <v>0</v>
      </c>
    </row>
    <row r="132" spans="1:8" ht="15" customHeight="1" outlineLevel="1">
      <c r="A132" s="3">
        <v>9002</v>
      </c>
      <c r="B132" s="1" t="s">
        <v>210</v>
      </c>
      <c r="C132" s="2">
        <v>0</v>
      </c>
    </row>
    <row r="133" spans="1:8" ht="15" customHeight="1" outlineLevel="1">
      <c r="A133" s="3">
        <v>9003</v>
      </c>
      <c r="B133" s="1" t="s">
        <v>211</v>
      </c>
      <c r="C133" s="2">
        <v>0</v>
      </c>
    </row>
    <row r="134" spans="1:8">
      <c r="A134" s="179" t="s">
        <v>212</v>
      </c>
      <c r="B134" s="180"/>
      <c r="C134" s="21">
        <f>SUM(C135:C136)</f>
        <v>0</v>
      </c>
      <c r="E134" s="39" t="s">
        <v>63</v>
      </c>
      <c r="F134" s="41"/>
      <c r="G134" s="42"/>
      <c r="H134" s="40" t="b">
        <f>AND(F134=G134)</f>
        <v>1</v>
      </c>
    </row>
    <row r="135" spans="1:8" ht="15" customHeight="1" outlineLevel="1">
      <c r="A135" s="3">
        <v>10001</v>
      </c>
      <c r="B135" s="1" t="s">
        <v>213</v>
      </c>
      <c r="C135" s="2">
        <v>0</v>
      </c>
    </row>
    <row r="136" spans="1:8" ht="15" customHeight="1" outlineLevel="1">
      <c r="A136" s="3">
        <v>10002</v>
      </c>
      <c r="B136" s="1" t="s">
        <v>215</v>
      </c>
      <c r="C136" s="2">
        <v>0</v>
      </c>
    </row>
    <row r="137" spans="1:8">
      <c r="A137" s="179" t="s">
        <v>214</v>
      </c>
      <c r="B137" s="180"/>
      <c r="C137" s="21">
        <f>SUM(C138:C139)</f>
        <v>0</v>
      </c>
      <c r="E137" s="39" t="s">
        <v>586</v>
      </c>
      <c r="F137" s="41"/>
      <c r="G137" s="42"/>
      <c r="H137" s="40" t="b">
        <f>AND(F137=G137)</f>
        <v>1</v>
      </c>
    </row>
    <row r="138" spans="1:8" ht="15" customHeight="1" outlineLevel="1">
      <c r="A138" s="3">
        <v>11001</v>
      </c>
      <c r="B138" s="1" t="s">
        <v>213</v>
      </c>
      <c r="C138" s="2">
        <v>0</v>
      </c>
    </row>
    <row r="139" spans="1:8" ht="15" customHeight="1" outlineLevel="1">
      <c r="A139" s="3">
        <v>11002</v>
      </c>
      <c r="B139" s="1" t="s">
        <v>215</v>
      </c>
      <c r="C139" s="2">
        <v>0</v>
      </c>
    </row>
    <row r="140" spans="1:8">
      <c r="A140" s="181" t="s">
        <v>582</v>
      </c>
      <c r="B140" s="182"/>
      <c r="C140" s="27">
        <f>C141</f>
        <v>0</v>
      </c>
      <c r="E140" s="39" t="s">
        <v>216</v>
      </c>
      <c r="F140" s="41"/>
      <c r="G140" s="42"/>
      <c r="H140" s="40" t="b">
        <f>AND(F140=G140)</f>
        <v>1</v>
      </c>
    </row>
    <row r="141" spans="1:8">
      <c r="A141" s="179" t="s">
        <v>217</v>
      </c>
      <c r="B141" s="180"/>
      <c r="C141" s="21">
        <f>SUM(C142:C143)</f>
        <v>0</v>
      </c>
      <c r="E141" s="39" t="s">
        <v>587</v>
      </c>
      <c r="F141" s="41"/>
      <c r="G141" s="42"/>
      <c r="H141" s="40" t="b">
        <f>AND(F141=G141)</f>
        <v>1</v>
      </c>
    </row>
    <row r="142" spans="1:8" outlineLevel="1">
      <c r="A142" s="3"/>
      <c r="B142" s="1"/>
      <c r="C142" s="2">
        <v>0</v>
      </c>
    </row>
    <row r="143" spans="1:8" outlineLevel="1">
      <c r="A143" s="3"/>
      <c r="B143" s="1"/>
      <c r="C143" s="2">
        <v>0</v>
      </c>
    </row>
    <row r="144" spans="1:8">
      <c r="C144" s="51"/>
    </row>
    <row r="145" spans="1:8">
      <c r="C145" s="51"/>
    </row>
    <row r="146" spans="1:8" ht="18.75">
      <c r="A146" s="178" t="s">
        <v>67</v>
      </c>
      <c r="B146" s="178"/>
      <c r="C146" s="178"/>
      <c r="E146" s="47" t="s">
        <v>589</v>
      </c>
      <c r="F146" s="48">
        <f>C147+C449</f>
        <v>2910000</v>
      </c>
      <c r="G146" s="49">
        <v>2910000</v>
      </c>
      <c r="H146" s="50" t="b">
        <f>AND(F146=G146)</f>
        <v>1</v>
      </c>
    </row>
    <row r="147" spans="1:8">
      <c r="A147" s="170" t="s">
        <v>60</v>
      </c>
      <c r="B147" s="171"/>
      <c r="C147" s="37">
        <f>C148+C440</f>
        <v>1912000</v>
      </c>
      <c r="E147" s="39" t="s">
        <v>60</v>
      </c>
      <c r="F147" s="41"/>
      <c r="G147" s="42"/>
      <c r="H147" s="40" t="b">
        <f>AND(F147=G147)</f>
        <v>1</v>
      </c>
    </row>
    <row r="148" spans="1:8">
      <c r="A148" s="166" t="s">
        <v>266</v>
      </c>
      <c r="B148" s="167"/>
      <c r="C148" s="36">
        <f>C149+C229+C373+C437</f>
        <v>1877000</v>
      </c>
      <c r="E148" s="39" t="s">
        <v>57</v>
      </c>
      <c r="F148" s="41"/>
      <c r="G148" s="42"/>
      <c r="H148" s="40" t="b">
        <f>AND(F148=G148)</f>
        <v>1</v>
      </c>
    </row>
    <row r="149" spans="1:8">
      <c r="A149" s="164" t="s">
        <v>267</v>
      </c>
      <c r="B149" s="165"/>
      <c r="C149" s="33">
        <f>C150+C153+C204</f>
        <v>1184960</v>
      </c>
      <c r="E149" s="39" t="s">
        <v>590</v>
      </c>
      <c r="F149" s="41"/>
      <c r="G149" s="42"/>
      <c r="H149" s="40" t="b">
        <f>AND(F149=G149)</f>
        <v>1</v>
      </c>
    </row>
    <row r="150" spans="1:8" outlineLevel="1">
      <c r="A150" s="168" t="s">
        <v>268</v>
      </c>
      <c r="B150" s="169"/>
      <c r="C150" s="32">
        <f>SUM(C151:C152)</f>
        <v>960</v>
      </c>
    </row>
    <row r="151" spans="1:8" outlineLevel="2">
      <c r="A151" s="7">
        <v>1100</v>
      </c>
      <c r="B151" s="4" t="s">
        <v>32</v>
      </c>
      <c r="C151" s="5">
        <v>960</v>
      </c>
    </row>
    <row r="152" spans="1:8" outlineLevel="2">
      <c r="A152" s="6">
        <v>1100</v>
      </c>
      <c r="B152" s="4" t="s">
        <v>33</v>
      </c>
      <c r="C152" s="5"/>
    </row>
    <row r="153" spans="1:8" outlineLevel="1">
      <c r="A153" s="168" t="s">
        <v>269</v>
      </c>
      <c r="B153" s="169"/>
      <c r="C153" s="32">
        <f>C154+C155+C179+C186+C188+C192+C195+C198+C203</f>
        <v>1184000</v>
      </c>
    </row>
    <row r="154" spans="1:8" outlineLevel="2">
      <c r="A154" s="6">
        <v>1101</v>
      </c>
      <c r="B154" s="4" t="s">
        <v>34</v>
      </c>
      <c r="C154" s="5">
        <v>500000</v>
      </c>
    </row>
    <row r="155" spans="1:8" outlineLevel="2">
      <c r="A155" s="6">
        <v>1101</v>
      </c>
      <c r="B155" s="4" t="s">
        <v>35</v>
      </c>
      <c r="C155" s="5">
        <v>463000</v>
      </c>
    </row>
    <row r="156" spans="1:8" outlineLevel="3">
      <c r="A156" s="29"/>
      <c r="B156" s="28" t="s">
        <v>218</v>
      </c>
      <c r="C156" s="30"/>
    </row>
    <row r="157" spans="1:8" outlineLevel="3">
      <c r="A157" s="29"/>
      <c r="B157" s="28" t="s">
        <v>219</v>
      </c>
      <c r="C157" s="30"/>
    </row>
    <row r="158" spans="1:8" outlineLevel="3">
      <c r="A158" s="29"/>
      <c r="B158" s="28" t="s">
        <v>220</v>
      </c>
      <c r="C158" s="30"/>
    </row>
    <row r="159" spans="1:8" outlineLevel="3">
      <c r="A159" s="29"/>
      <c r="B159" s="28" t="s">
        <v>221</v>
      </c>
      <c r="C159" s="30"/>
    </row>
    <row r="160" spans="1:8" outlineLevel="3">
      <c r="A160" s="29"/>
      <c r="B160" s="28" t="s">
        <v>222</v>
      </c>
      <c r="C160" s="30"/>
    </row>
    <row r="161" spans="1:3" outlineLevel="3">
      <c r="A161" s="29"/>
      <c r="B161" s="28" t="s">
        <v>223</v>
      </c>
      <c r="C161" s="30"/>
    </row>
    <row r="162" spans="1:3" outlineLevel="3">
      <c r="A162" s="29"/>
      <c r="B162" s="28" t="s">
        <v>224</v>
      </c>
      <c r="C162" s="30"/>
    </row>
    <row r="163" spans="1:3" outlineLevel="3">
      <c r="A163" s="29"/>
      <c r="B163" s="28" t="s">
        <v>225</v>
      </c>
      <c r="C163" s="30"/>
    </row>
    <row r="164" spans="1:3" outlineLevel="3">
      <c r="A164" s="29"/>
      <c r="B164" s="28" t="s">
        <v>226</v>
      </c>
      <c r="C164" s="30"/>
    </row>
    <row r="165" spans="1:3" outlineLevel="3">
      <c r="A165" s="29"/>
      <c r="B165" s="28" t="s">
        <v>227</v>
      </c>
      <c r="C165" s="30"/>
    </row>
    <row r="166" spans="1:3" outlineLevel="3">
      <c r="A166" s="29"/>
      <c r="B166" s="28" t="s">
        <v>228</v>
      </c>
      <c r="C166" s="30"/>
    </row>
    <row r="167" spans="1:3" outlineLevel="3">
      <c r="A167" s="29"/>
      <c r="B167" s="28" t="s">
        <v>229</v>
      </c>
      <c r="C167" s="30"/>
    </row>
    <row r="168" spans="1:3" outlineLevel="3">
      <c r="A168" s="29"/>
      <c r="B168" s="28" t="s">
        <v>230</v>
      </c>
      <c r="C168" s="30"/>
    </row>
    <row r="169" spans="1:3" outlineLevel="3">
      <c r="A169" s="29"/>
      <c r="B169" s="28" t="s">
        <v>231</v>
      </c>
      <c r="C169" s="30"/>
    </row>
    <row r="170" spans="1:3" outlineLevel="3">
      <c r="A170" s="29"/>
      <c r="B170" s="28" t="s">
        <v>232</v>
      </c>
      <c r="C170" s="30"/>
    </row>
    <row r="171" spans="1:3" outlineLevel="3">
      <c r="A171" s="29"/>
      <c r="B171" s="28" t="s">
        <v>233</v>
      </c>
      <c r="C171" s="30"/>
    </row>
    <row r="172" spans="1:3" outlineLevel="3">
      <c r="A172" s="29"/>
      <c r="B172" s="28" t="s">
        <v>234</v>
      </c>
      <c r="C172" s="30"/>
    </row>
    <row r="173" spans="1:3" outlineLevel="3">
      <c r="A173" s="29"/>
      <c r="B173" s="28" t="s">
        <v>235</v>
      </c>
      <c r="C173" s="30"/>
    </row>
    <row r="174" spans="1:3" outlineLevel="3">
      <c r="A174" s="29"/>
      <c r="B174" s="28" t="s">
        <v>236</v>
      </c>
      <c r="C174" s="30"/>
    </row>
    <row r="175" spans="1:3" outlineLevel="3">
      <c r="A175" s="29"/>
      <c r="B175" s="28" t="s">
        <v>237</v>
      </c>
      <c r="C175" s="30"/>
    </row>
    <row r="176" spans="1:3" outlineLevel="3">
      <c r="A176" s="29"/>
      <c r="B176" s="28" t="s">
        <v>238</v>
      </c>
      <c r="C176" s="30"/>
    </row>
    <row r="177" spans="1:3" outlineLevel="3">
      <c r="A177" s="29"/>
      <c r="B177" s="28" t="s">
        <v>239</v>
      </c>
      <c r="C177" s="30"/>
    </row>
    <row r="178" spans="1:3" outlineLevel="3">
      <c r="A178" s="29"/>
      <c r="B178" s="28" t="s">
        <v>240</v>
      </c>
      <c r="C178" s="30"/>
    </row>
    <row r="179" spans="1:3" outlineLevel="2">
      <c r="A179" s="6">
        <v>1101</v>
      </c>
      <c r="B179" s="4" t="s">
        <v>36</v>
      </c>
      <c r="C179" s="5">
        <v>11000</v>
      </c>
    </row>
    <row r="180" spans="1:3" outlineLevel="3">
      <c r="A180" s="29"/>
      <c r="B180" s="28" t="s">
        <v>241</v>
      </c>
      <c r="C180" s="30"/>
    </row>
    <row r="181" spans="1:3" outlineLevel="3">
      <c r="A181" s="29"/>
      <c r="B181" s="28" t="s">
        <v>242</v>
      </c>
      <c r="C181" s="30"/>
    </row>
    <row r="182" spans="1:3" outlineLevel="3">
      <c r="A182" s="29"/>
      <c r="B182" s="28" t="s">
        <v>243</v>
      </c>
      <c r="C182" s="30"/>
    </row>
    <row r="183" spans="1:3" outlineLevel="3">
      <c r="A183" s="29"/>
      <c r="B183" s="28" t="s">
        <v>244</v>
      </c>
      <c r="C183" s="30"/>
    </row>
    <row r="184" spans="1:3" outlineLevel="3">
      <c r="A184" s="29"/>
      <c r="B184" s="28" t="s">
        <v>245</v>
      </c>
      <c r="C184" s="30"/>
    </row>
    <row r="185" spans="1:3" outlineLevel="3">
      <c r="A185" s="29"/>
      <c r="B185" s="28" t="s">
        <v>246</v>
      </c>
      <c r="C185" s="30"/>
    </row>
    <row r="186" spans="1:3" outlineLevel="2">
      <c r="A186" s="6">
        <v>1101</v>
      </c>
      <c r="B186" s="4" t="s">
        <v>247</v>
      </c>
      <c r="C186" s="5">
        <f>SUM(C187)</f>
        <v>0</v>
      </c>
    </row>
    <row r="187" spans="1:3" outlineLevel="3">
      <c r="A187" s="29"/>
      <c r="B187" s="28" t="s">
        <v>111</v>
      </c>
      <c r="C187" s="30"/>
    </row>
    <row r="188" spans="1:3" outlineLevel="2">
      <c r="A188" s="6">
        <v>1101</v>
      </c>
      <c r="B188" s="4" t="s">
        <v>37</v>
      </c>
      <c r="C188" s="5">
        <v>35000</v>
      </c>
    </row>
    <row r="189" spans="1:3" outlineLevel="3">
      <c r="A189" s="29"/>
      <c r="B189" s="28" t="s">
        <v>248</v>
      </c>
      <c r="C189" s="30"/>
    </row>
    <row r="190" spans="1:3" outlineLevel="3">
      <c r="A190" s="29"/>
      <c r="B190" s="28" t="s">
        <v>249</v>
      </c>
      <c r="C190" s="30"/>
    </row>
    <row r="191" spans="1:3" outlineLevel="3">
      <c r="A191" s="29"/>
      <c r="B191" s="28" t="s">
        <v>250</v>
      </c>
      <c r="C191" s="30"/>
    </row>
    <row r="192" spans="1:3" outlineLevel="2">
      <c r="A192" s="6">
        <v>1101</v>
      </c>
      <c r="B192" s="4" t="s">
        <v>251</v>
      </c>
      <c r="C192" s="5">
        <f>SUM(C193:C194)</f>
        <v>0</v>
      </c>
    </row>
    <row r="193" spans="1:3" outlineLevel="3">
      <c r="A193" s="29"/>
      <c r="B193" s="28" t="s">
        <v>252</v>
      </c>
      <c r="C193" s="30">
        <v>0</v>
      </c>
    </row>
    <row r="194" spans="1:3" outlineLevel="3">
      <c r="A194" s="29"/>
      <c r="B194" s="28" t="s">
        <v>253</v>
      </c>
      <c r="C194" s="30">
        <v>0</v>
      </c>
    </row>
    <row r="195" spans="1:3" outlineLevel="2">
      <c r="A195" s="6">
        <v>1101</v>
      </c>
      <c r="B195" s="4" t="s">
        <v>38</v>
      </c>
      <c r="C195" s="5">
        <v>15000</v>
      </c>
    </row>
    <row r="196" spans="1:3" outlineLevel="3">
      <c r="A196" s="29"/>
      <c r="B196" s="28" t="s">
        <v>254</v>
      </c>
      <c r="C196" s="30"/>
    </row>
    <row r="197" spans="1:3" outlineLevel="3">
      <c r="A197" s="29"/>
      <c r="B197" s="28" t="s">
        <v>255</v>
      </c>
      <c r="C197" s="30"/>
    </row>
    <row r="198" spans="1:3" outlineLevel="2">
      <c r="A198" s="6">
        <v>1101</v>
      </c>
      <c r="B198" s="4" t="s">
        <v>39</v>
      </c>
      <c r="C198" s="5">
        <v>160000</v>
      </c>
    </row>
    <row r="199" spans="1:3" outlineLevel="3">
      <c r="A199" s="29"/>
      <c r="B199" s="28" t="s">
        <v>256</v>
      </c>
      <c r="C199" s="30"/>
    </row>
    <row r="200" spans="1:3" outlineLevel="3">
      <c r="A200" s="29"/>
      <c r="B200" s="28" t="s">
        <v>257</v>
      </c>
      <c r="C200" s="30"/>
    </row>
    <row r="201" spans="1:3" outlineLevel="3">
      <c r="A201" s="29"/>
      <c r="B201" s="28" t="s">
        <v>258</v>
      </c>
      <c r="C201" s="30"/>
    </row>
    <row r="202" spans="1:3" outlineLevel="3">
      <c r="A202" s="29"/>
      <c r="B202" s="28" t="s">
        <v>259</v>
      </c>
      <c r="C202" s="30"/>
    </row>
    <row r="203" spans="1:3" outlineLevel="2">
      <c r="A203" s="6">
        <v>1101</v>
      </c>
      <c r="B203" s="4" t="s">
        <v>112</v>
      </c>
      <c r="C203" s="5"/>
    </row>
    <row r="204" spans="1:3" outlineLevel="1">
      <c r="A204" s="168" t="s">
        <v>601</v>
      </c>
      <c r="B204" s="169"/>
      <c r="C204" s="32">
        <f>C205+C215+C221+C226+C227+C228+C218</f>
        <v>0</v>
      </c>
    </row>
    <row r="205" spans="1:3" outlineLevel="2">
      <c r="A205" s="6">
        <v>1102</v>
      </c>
      <c r="B205" s="4" t="s">
        <v>65</v>
      </c>
      <c r="C205" s="5">
        <f>SUM(C206:C214)</f>
        <v>0</v>
      </c>
    </row>
    <row r="206" spans="1:3" outlineLevel="3">
      <c r="A206" s="29"/>
      <c r="B206" s="28" t="s">
        <v>260</v>
      </c>
      <c r="C206" s="30"/>
    </row>
    <row r="207" spans="1:3" outlineLevel="3">
      <c r="A207" s="29"/>
      <c r="B207" s="28" t="s">
        <v>218</v>
      </c>
      <c r="C207" s="30"/>
    </row>
    <row r="208" spans="1:3" outlineLevel="3">
      <c r="A208" s="29"/>
      <c r="B208" s="28" t="s">
        <v>261</v>
      </c>
      <c r="C208" s="30"/>
    </row>
    <row r="209" spans="1:3" outlineLevel="3">
      <c r="A209" s="29"/>
      <c r="B209" s="28" t="s">
        <v>248</v>
      </c>
      <c r="C209" s="30"/>
    </row>
    <row r="210" spans="1:3" outlineLevel="3">
      <c r="A210" s="29"/>
      <c r="B210" s="28" t="s">
        <v>262</v>
      </c>
      <c r="C210" s="30"/>
    </row>
    <row r="211" spans="1:3" outlineLevel="3">
      <c r="A211" s="29"/>
      <c r="B211" s="28" t="s">
        <v>252</v>
      </c>
      <c r="C211" s="30"/>
    </row>
    <row r="212" spans="1:3" outlineLevel="3">
      <c r="A212" s="29"/>
      <c r="B212" s="28" t="s">
        <v>253</v>
      </c>
      <c r="C212" s="30"/>
    </row>
    <row r="213" spans="1:3" outlineLevel="3">
      <c r="A213" s="29"/>
      <c r="B213" s="28" t="s">
        <v>238</v>
      </c>
      <c r="C213" s="30"/>
    </row>
    <row r="214" spans="1:3" outlineLevel="3">
      <c r="A214" s="29"/>
      <c r="B214" s="28" t="s">
        <v>239</v>
      </c>
      <c r="C214" s="30"/>
    </row>
    <row r="215" spans="1:3" outlineLevel="2">
      <c r="A215" s="6">
        <v>1102</v>
      </c>
      <c r="B215" s="4" t="s">
        <v>263</v>
      </c>
      <c r="C215" s="5">
        <f>SUM(C216:C217)</f>
        <v>0</v>
      </c>
    </row>
    <row r="216" spans="1:3" outlineLevel="3">
      <c r="A216" s="29"/>
      <c r="B216" s="28" t="s">
        <v>264</v>
      </c>
      <c r="C216" s="30">
        <v>0</v>
      </c>
    </row>
    <row r="217" spans="1:3" outlineLevel="3">
      <c r="A217" s="29"/>
      <c r="B217" s="28" t="s">
        <v>265</v>
      </c>
      <c r="C217" s="30">
        <v>0</v>
      </c>
    </row>
    <row r="218" spans="1:3" outlineLevel="2">
      <c r="A218" s="6">
        <v>1102</v>
      </c>
      <c r="B218" s="4" t="s">
        <v>38</v>
      </c>
      <c r="C218" s="5"/>
    </row>
    <row r="219" spans="1:3" outlineLevel="3">
      <c r="A219" s="29"/>
      <c r="B219" s="28" t="s">
        <v>254</v>
      </c>
      <c r="C219" s="30"/>
    </row>
    <row r="220" spans="1:3" outlineLevel="3">
      <c r="A220" s="29"/>
      <c r="B220" s="28" t="s">
        <v>255</v>
      </c>
      <c r="C220" s="30"/>
    </row>
    <row r="221" spans="1:3" outlineLevel="2">
      <c r="A221" s="6">
        <v>1102</v>
      </c>
      <c r="B221" s="4" t="s">
        <v>39</v>
      </c>
      <c r="C221" s="5">
        <f>SUM(C222:C225)</f>
        <v>0</v>
      </c>
    </row>
    <row r="222" spans="1:3" outlineLevel="3">
      <c r="A222" s="29"/>
      <c r="B222" s="28" t="s">
        <v>256</v>
      </c>
      <c r="C222" s="30"/>
    </row>
    <row r="223" spans="1:3" outlineLevel="3">
      <c r="A223" s="29"/>
      <c r="B223" s="28" t="s">
        <v>257</v>
      </c>
      <c r="C223" s="30"/>
    </row>
    <row r="224" spans="1:3" outlineLevel="3">
      <c r="A224" s="29"/>
      <c r="B224" s="28" t="s">
        <v>258</v>
      </c>
      <c r="C224" s="30"/>
    </row>
    <row r="225" spans="1:8" outlineLevel="3">
      <c r="A225" s="29"/>
      <c r="B225" s="28" t="s">
        <v>259</v>
      </c>
      <c r="C225" s="30"/>
    </row>
    <row r="226" spans="1:8" outlineLevel="2">
      <c r="A226" s="6">
        <v>1102</v>
      </c>
      <c r="B226" s="4" t="s">
        <v>453</v>
      </c>
      <c r="C226" s="5">
        <v>0</v>
      </c>
    </row>
    <row r="227" spans="1:8" outlineLevel="2">
      <c r="A227" s="6">
        <v>1102</v>
      </c>
      <c r="B227" s="4" t="s">
        <v>452</v>
      </c>
      <c r="C227" s="5">
        <v>0</v>
      </c>
    </row>
    <row r="228" spans="1:8" outlineLevel="2">
      <c r="A228" s="6">
        <v>1102</v>
      </c>
      <c r="B228" s="4" t="s">
        <v>454</v>
      </c>
      <c r="C228" s="5">
        <v>0</v>
      </c>
    </row>
    <row r="229" spans="1:8">
      <c r="A229" s="164" t="s">
        <v>270</v>
      </c>
      <c r="B229" s="165"/>
      <c r="C229" s="33">
        <f>C230+C334+C372</f>
        <v>561480</v>
      </c>
      <c r="E229" s="39" t="s">
        <v>591</v>
      </c>
      <c r="F229" s="41"/>
      <c r="G229" s="42"/>
      <c r="H229" s="40" t="b">
        <f>AND(F229=G229)</f>
        <v>1</v>
      </c>
    </row>
    <row r="230" spans="1:8" outlineLevel="1">
      <c r="A230" s="168" t="s">
        <v>271</v>
      </c>
      <c r="B230" s="169"/>
      <c r="C230" s="32">
        <f>C231+C232+C233+C234+C237+C238+C243+C246+C247+C252+C257+BE290516+C261+C262+C263+C266+C267+C268+C272+C278+C281+C282+C285+C288+C289+C294+C297+C298+C299+C302+C305+C306+C309+C310+C311+C312+C319+C333+C258</f>
        <v>516480</v>
      </c>
    </row>
    <row r="231" spans="1:8" outlineLevel="2">
      <c r="A231" s="6">
        <v>2201</v>
      </c>
      <c r="B231" s="34" t="s">
        <v>272</v>
      </c>
      <c r="C231" s="5">
        <v>0</v>
      </c>
    </row>
    <row r="232" spans="1:8" outlineLevel="2">
      <c r="A232" s="6">
        <v>2201</v>
      </c>
      <c r="B232" s="4" t="s">
        <v>40</v>
      </c>
      <c r="C232" s="5">
        <v>10000</v>
      </c>
    </row>
    <row r="233" spans="1:8" outlineLevel="2">
      <c r="A233" s="6">
        <v>2201</v>
      </c>
      <c r="B233" s="4" t="s">
        <v>41</v>
      </c>
      <c r="C233" s="5">
        <v>50000</v>
      </c>
    </row>
    <row r="234" spans="1:8" outlineLevel="2">
      <c r="A234" s="6">
        <v>2201</v>
      </c>
      <c r="B234" s="4" t="s">
        <v>273</v>
      </c>
      <c r="C234" s="5">
        <f>SUM(C235:C236)</f>
        <v>5500</v>
      </c>
    </row>
    <row r="235" spans="1:8" outlineLevel="3">
      <c r="A235" s="29"/>
      <c r="B235" s="28" t="s">
        <v>274</v>
      </c>
      <c r="C235" s="30">
        <v>3000</v>
      </c>
    </row>
    <row r="236" spans="1:8" outlineLevel="3">
      <c r="A236" s="29"/>
      <c r="B236" s="28" t="s">
        <v>275</v>
      </c>
      <c r="C236" s="30">
        <v>2500</v>
      </c>
    </row>
    <row r="237" spans="1:8" outlineLevel="2">
      <c r="A237" s="6">
        <v>2201</v>
      </c>
      <c r="B237" s="4" t="s">
        <v>276</v>
      </c>
      <c r="C237" s="5">
        <v>10000</v>
      </c>
    </row>
    <row r="238" spans="1:8" outlineLevel="2">
      <c r="A238" s="6">
        <v>2201</v>
      </c>
      <c r="B238" s="4" t="s">
        <v>277</v>
      </c>
      <c r="C238" s="5">
        <f>SUM(C239:C242)</f>
        <v>60300</v>
      </c>
    </row>
    <row r="239" spans="1:8" outlineLevel="3">
      <c r="A239" s="29"/>
      <c r="B239" s="28" t="s">
        <v>278</v>
      </c>
      <c r="C239" s="30">
        <v>60000</v>
      </c>
    </row>
    <row r="240" spans="1:8" outlineLevel="3">
      <c r="A240" s="29"/>
      <c r="B240" s="28" t="s">
        <v>279</v>
      </c>
      <c r="C240" s="30">
        <v>300</v>
      </c>
    </row>
    <row r="241" spans="1:3" outlineLevel="3">
      <c r="A241" s="29"/>
      <c r="B241" s="28" t="s">
        <v>280</v>
      </c>
      <c r="C241" s="30"/>
    </row>
    <row r="242" spans="1:3" outlineLevel="3">
      <c r="A242" s="29"/>
      <c r="B242" s="28" t="s">
        <v>281</v>
      </c>
      <c r="C242" s="30">
        <v>0</v>
      </c>
    </row>
    <row r="243" spans="1:3" outlineLevel="2">
      <c r="A243" s="6">
        <v>2201</v>
      </c>
      <c r="B243" s="4" t="s">
        <v>282</v>
      </c>
      <c r="C243" s="5">
        <f>SUM(C244:C245)</f>
        <v>1000</v>
      </c>
    </row>
    <row r="244" spans="1:3" outlineLevel="3">
      <c r="A244" s="29"/>
      <c r="B244" s="28" t="s">
        <v>42</v>
      </c>
      <c r="C244" s="30">
        <v>200</v>
      </c>
    </row>
    <row r="245" spans="1:3" outlineLevel="3">
      <c r="A245" s="29"/>
      <c r="B245" s="28" t="s">
        <v>283</v>
      </c>
      <c r="C245" s="30">
        <v>800</v>
      </c>
    </row>
    <row r="246" spans="1:3" outlineLevel="2">
      <c r="A246" s="6">
        <v>2201</v>
      </c>
      <c r="B246" s="4" t="s">
        <v>284</v>
      </c>
      <c r="C246" s="5">
        <v>2000</v>
      </c>
    </row>
    <row r="247" spans="1:3" outlineLevel="2">
      <c r="A247" s="6">
        <v>2201</v>
      </c>
      <c r="B247" s="4" t="s">
        <v>285</v>
      </c>
      <c r="C247" s="5">
        <f>SUM(C248:C251)</f>
        <v>11000</v>
      </c>
    </row>
    <row r="248" spans="1:3" outlineLevel="3">
      <c r="A248" s="29"/>
      <c r="B248" s="28" t="s">
        <v>286</v>
      </c>
      <c r="C248" s="30">
        <v>10000</v>
      </c>
    </row>
    <row r="249" spans="1:3" outlineLevel="3">
      <c r="A249" s="29"/>
      <c r="B249" s="28" t="s">
        <v>287</v>
      </c>
      <c r="C249" s="30"/>
    </row>
    <row r="250" spans="1:3" outlineLevel="3">
      <c r="A250" s="29"/>
      <c r="B250" s="28" t="s">
        <v>288</v>
      </c>
      <c r="C250" s="30">
        <v>1000</v>
      </c>
    </row>
    <row r="251" spans="1:3" outlineLevel="3">
      <c r="A251" s="29"/>
      <c r="B251" s="28" t="s">
        <v>289</v>
      </c>
      <c r="C251" s="30"/>
    </row>
    <row r="252" spans="1:3" outlineLevel="2">
      <c r="A252" s="6">
        <v>2201</v>
      </c>
      <c r="B252" s="4" t="s">
        <v>290</v>
      </c>
      <c r="C252" s="5">
        <f>SUM(C253:C256)</f>
        <v>77000</v>
      </c>
    </row>
    <row r="253" spans="1:3" outlineLevel="3">
      <c r="A253" s="29"/>
      <c r="B253" s="28" t="s">
        <v>291</v>
      </c>
      <c r="C253" s="30">
        <v>20000</v>
      </c>
    </row>
    <row r="254" spans="1:3" outlineLevel="3">
      <c r="A254" s="29"/>
      <c r="B254" s="28" t="s">
        <v>292</v>
      </c>
      <c r="C254" s="30">
        <v>55000</v>
      </c>
    </row>
    <row r="255" spans="1:3" outlineLevel="3">
      <c r="A255" s="29"/>
      <c r="B255" s="28" t="s">
        <v>293</v>
      </c>
      <c r="C255" s="30">
        <v>2000</v>
      </c>
    </row>
    <row r="256" spans="1:3" outlineLevel="3">
      <c r="A256" s="29"/>
      <c r="B256" s="28" t="s">
        <v>294</v>
      </c>
      <c r="C256" s="30"/>
    </row>
    <row r="257" spans="1:3" outlineLevel="2">
      <c r="A257" s="6">
        <v>2201</v>
      </c>
      <c r="B257" s="4" t="s">
        <v>43</v>
      </c>
      <c r="C257" s="5">
        <v>2500</v>
      </c>
    </row>
    <row r="258" spans="1:3" outlineLevel="2" collapsed="1">
      <c r="A258" s="6">
        <v>2201</v>
      </c>
      <c r="B258" s="4" t="s">
        <v>295</v>
      </c>
      <c r="C258" s="5">
        <f>SUM(C259:C260)</f>
        <v>0</v>
      </c>
    </row>
    <row r="259" spans="1:3" outlineLevel="3">
      <c r="A259" s="29"/>
      <c r="B259" s="28" t="s">
        <v>296</v>
      </c>
      <c r="C259" s="30">
        <v>0</v>
      </c>
    </row>
    <row r="260" spans="1:3" outlineLevel="3">
      <c r="A260" s="29"/>
      <c r="B260" s="28" t="s">
        <v>297</v>
      </c>
      <c r="C260" s="30">
        <v>0</v>
      </c>
    </row>
    <row r="261" spans="1:3" outlineLevel="2">
      <c r="A261" s="6">
        <v>2201</v>
      </c>
      <c r="B261" s="4" t="s">
        <v>44</v>
      </c>
      <c r="C261" s="5">
        <v>8000</v>
      </c>
    </row>
    <row r="262" spans="1:3" outlineLevel="2">
      <c r="A262" s="6">
        <v>2201</v>
      </c>
      <c r="B262" s="4" t="s">
        <v>45</v>
      </c>
      <c r="C262" s="5">
        <v>10000</v>
      </c>
    </row>
    <row r="263" spans="1:3" outlineLevel="2" collapsed="1">
      <c r="A263" s="6">
        <v>2201</v>
      </c>
      <c r="B263" s="4" t="s">
        <v>298</v>
      </c>
      <c r="C263" s="5">
        <f>SUM(C264:C265)</f>
        <v>1200</v>
      </c>
    </row>
    <row r="264" spans="1:3" outlineLevel="3">
      <c r="A264" s="29"/>
      <c r="B264" s="28" t="s">
        <v>299</v>
      </c>
      <c r="C264" s="30">
        <v>200</v>
      </c>
    </row>
    <row r="265" spans="1:3" outlineLevel="3">
      <c r="A265" s="29"/>
      <c r="B265" s="28" t="s">
        <v>300</v>
      </c>
      <c r="C265" s="30">
        <v>1000</v>
      </c>
    </row>
    <row r="266" spans="1:3" outlineLevel="2">
      <c r="A266" s="6">
        <v>2201</v>
      </c>
      <c r="B266" s="4" t="s">
        <v>301</v>
      </c>
      <c r="C266" s="5">
        <v>500</v>
      </c>
    </row>
    <row r="267" spans="1:3" outlineLevel="2" collapsed="1">
      <c r="A267" s="6">
        <v>2201</v>
      </c>
      <c r="B267" s="4" t="s">
        <v>302</v>
      </c>
      <c r="C267" s="5">
        <v>2000</v>
      </c>
    </row>
    <row r="268" spans="1:3" outlineLevel="2">
      <c r="A268" s="6">
        <v>2201</v>
      </c>
      <c r="B268" s="4" t="s">
        <v>303</v>
      </c>
      <c r="C268" s="5">
        <f>SUM(C269:C271)</f>
        <v>13500</v>
      </c>
    </row>
    <row r="269" spans="1:3" outlineLevel="3">
      <c r="A269" s="29"/>
      <c r="B269" s="28" t="s">
        <v>46</v>
      </c>
      <c r="C269" s="30">
        <v>10000</v>
      </c>
    </row>
    <row r="270" spans="1:3" outlineLevel="3">
      <c r="A270" s="29"/>
      <c r="B270" s="28" t="s">
        <v>113</v>
      </c>
      <c r="C270" s="30">
        <v>2500</v>
      </c>
    </row>
    <row r="271" spans="1:3" outlineLevel="3">
      <c r="A271" s="29"/>
      <c r="B271" s="28" t="s">
        <v>47</v>
      </c>
      <c r="C271" s="30">
        <v>1000</v>
      </c>
    </row>
    <row r="272" spans="1:3" outlineLevel="2">
      <c r="A272" s="6">
        <v>2201</v>
      </c>
      <c r="B272" s="4" t="s">
        <v>114</v>
      </c>
      <c r="C272" s="5">
        <f>SUM(C273:C277)</f>
        <v>5500</v>
      </c>
    </row>
    <row r="273" spans="1:3" outlineLevel="3">
      <c r="A273" s="29"/>
      <c r="B273" s="28" t="s">
        <v>304</v>
      </c>
      <c r="C273" s="30">
        <v>1000</v>
      </c>
    </row>
    <row r="274" spans="1:3" outlineLevel="3">
      <c r="A274" s="29"/>
      <c r="B274" s="28" t="s">
        <v>305</v>
      </c>
      <c r="C274" s="30"/>
    </row>
    <row r="275" spans="1:3" outlineLevel="3">
      <c r="A275" s="29"/>
      <c r="B275" s="28" t="s">
        <v>306</v>
      </c>
      <c r="C275" s="30"/>
    </row>
    <row r="276" spans="1:3" outlineLevel="3">
      <c r="A276" s="29"/>
      <c r="B276" s="28" t="s">
        <v>307</v>
      </c>
      <c r="C276" s="30">
        <v>4500</v>
      </c>
    </row>
    <row r="277" spans="1:3" outlineLevel="3">
      <c r="A277" s="29"/>
      <c r="B277" s="28" t="s">
        <v>308</v>
      </c>
      <c r="C277" s="30"/>
    </row>
    <row r="278" spans="1:3" outlineLevel="2">
      <c r="A278" s="6">
        <v>2201</v>
      </c>
      <c r="B278" s="4" t="s">
        <v>309</v>
      </c>
      <c r="C278" s="5">
        <f>SUM(C279:C280)</f>
        <v>1000</v>
      </c>
    </row>
    <row r="279" spans="1:3" outlineLevel="3">
      <c r="A279" s="29"/>
      <c r="B279" s="28" t="s">
        <v>48</v>
      </c>
      <c r="C279" s="30">
        <v>1000</v>
      </c>
    </row>
    <row r="280" spans="1:3" outlineLevel="3">
      <c r="A280" s="29"/>
      <c r="B280" s="28" t="s">
        <v>310</v>
      </c>
      <c r="C280" s="30">
        <v>0</v>
      </c>
    </row>
    <row r="281" spans="1:3" outlineLevel="2">
      <c r="A281" s="6">
        <v>2201</v>
      </c>
      <c r="B281" s="4" t="s">
        <v>311</v>
      </c>
      <c r="C281" s="5">
        <v>0</v>
      </c>
    </row>
    <row r="282" spans="1:3" outlineLevel="2" collapsed="1">
      <c r="A282" s="6">
        <v>2201</v>
      </c>
      <c r="B282" s="4" t="s">
        <v>312</v>
      </c>
      <c r="C282" s="5">
        <f>SUM(C283:C284)</f>
        <v>17000</v>
      </c>
    </row>
    <row r="283" spans="1:3" outlineLevel="3">
      <c r="A283" s="29"/>
      <c r="B283" s="28" t="s">
        <v>313</v>
      </c>
      <c r="C283" s="30">
        <v>0</v>
      </c>
    </row>
    <row r="284" spans="1:3" outlineLevel="3">
      <c r="A284" s="29"/>
      <c r="B284" s="28" t="s">
        <v>314</v>
      </c>
      <c r="C284" s="30">
        <v>17000</v>
      </c>
    </row>
    <row r="285" spans="1:3" outlineLevel="2">
      <c r="A285" s="6">
        <v>2201</v>
      </c>
      <c r="B285" s="4" t="s">
        <v>115</v>
      </c>
      <c r="C285" s="5">
        <f>SUM(C286:C287)</f>
        <v>500</v>
      </c>
    </row>
    <row r="286" spans="1:3" outlineLevel="3">
      <c r="A286" s="29"/>
      <c r="B286" s="28" t="s">
        <v>315</v>
      </c>
      <c r="C286" s="30">
        <v>500</v>
      </c>
    </row>
    <row r="287" spans="1:3" outlineLevel="3">
      <c r="A287" s="29"/>
      <c r="B287" s="28" t="s">
        <v>316</v>
      </c>
      <c r="C287" s="30">
        <v>0</v>
      </c>
    </row>
    <row r="288" spans="1:3" outlineLevel="2">
      <c r="A288" s="6">
        <v>2201</v>
      </c>
      <c r="B288" s="4" t="s">
        <v>317</v>
      </c>
      <c r="C288" s="5">
        <v>0</v>
      </c>
    </row>
    <row r="289" spans="1:3" outlineLevel="2" collapsed="1">
      <c r="A289" s="6">
        <v>2201</v>
      </c>
      <c r="B289" s="4" t="s">
        <v>116</v>
      </c>
      <c r="C289" s="5">
        <f>SUM(C290:C293)</f>
        <v>0</v>
      </c>
    </row>
    <row r="290" spans="1:3" outlineLevel="3">
      <c r="A290" s="29"/>
      <c r="B290" s="28" t="s">
        <v>318</v>
      </c>
      <c r="C290" s="30">
        <v>0</v>
      </c>
    </row>
    <row r="291" spans="1:3" outlineLevel="3">
      <c r="A291" s="29"/>
      <c r="B291" s="28" t="s">
        <v>319</v>
      </c>
      <c r="C291" s="30"/>
    </row>
    <row r="292" spans="1:3" outlineLevel="3">
      <c r="A292" s="29"/>
      <c r="B292" s="28" t="s">
        <v>320</v>
      </c>
      <c r="C292" s="30">
        <v>0</v>
      </c>
    </row>
    <row r="293" spans="1:3" outlineLevel="3">
      <c r="A293" s="29"/>
      <c r="B293" s="28" t="s">
        <v>321</v>
      </c>
      <c r="C293" s="30">
        <v>0</v>
      </c>
    </row>
    <row r="294" spans="1:3" outlineLevel="2">
      <c r="A294" s="6">
        <v>2201</v>
      </c>
      <c r="B294" s="4" t="s">
        <v>322</v>
      </c>
      <c r="C294" s="5">
        <f>SUM(C295:C296)</f>
        <v>500</v>
      </c>
    </row>
    <row r="295" spans="1:3" outlineLevel="3">
      <c r="A295" s="29"/>
      <c r="B295" s="28" t="s">
        <v>323</v>
      </c>
      <c r="C295" s="30">
        <v>0</v>
      </c>
    </row>
    <row r="296" spans="1:3" outlineLevel="3">
      <c r="A296" s="29"/>
      <c r="B296" s="28" t="s">
        <v>324</v>
      </c>
      <c r="C296" s="30">
        <v>500</v>
      </c>
    </row>
    <row r="297" spans="1:3" outlineLevel="2">
      <c r="A297" s="6">
        <v>2201</v>
      </c>
      <c r="B297" s="4" t="s">
        <v>325</v>
      </c>
      <c r="C297" s="5">
        <v>0</v>
      </c>
    </row>
    <row r="298" spans="1:3" outlineLevel="2" collapsed="1">
      <c r="A298" s="6">
        <v>2201</v>
      </c>
      <c r="B298" s="4" t="s">
        <v>326</v>
      </c>
      <c r="C298" s="5">
        <v>0</v>
      </c>
    </row>
    <row r="299" spans="1:3" outlineLevel="2" collapsed="1">
      <c r="A299" s="6">
        <v>2201</v>
      </c>
      <c r="B299" s="4" t="s">
        <v>327</v>
      </c>
      <c r="C299" s="5">
        <f>SUM(C300:C301)</f>
        <v>3500</v>
      </c>
    </row>
    <row r="300" spans="1:3" outlineLevel="3" collapsed="1">
      <c r="A300" s="29"/>
      <c r="B300" s="28" t="s">
        <v>49</v>
      </c>
      <c r="C300" s="30">
        <v>3500</v>
      </c>
    </row>
    <row r="301" spans="1:3" outlineLevel="3">
      <c r="A301" s="29"/>
      <c r="B301" s="28" t="s">
        <v>50</v>
      </c>
      <c r="C301" s="30"/>
    </row>
    <row r="302" spans="1:3" outlineLevel="2">
      <c r="A302" s="6">
        <v>2201</v>
      </c>
      <c r="B302" s="4" t="s">
        <v>117</v>
      </c>
      <c r="C302" s="5">
        <f>SUM(C303:C304)</f>
        <v>6000</v>
      </c>
    </row>
    <row r="303" spans="1:3" outlineLevel="3" collapsed="1">
      <c r="A303" s="29"/>
      <c r="B303" s="28" t="s">
        <v>328</v>
      </c>
      <c r="C303" s="30">
        <v>5000</v>
      </c>
    </row>
    <row r="304" spans="1:3" outlineLevel="3">
      <c r="A304" s="29"/>
      <c r="B304" s="28" t="s">
        <v>329</v>
      </c>
      <c r="C304" s="30">
        <v>1000</v>
      </c>
    </row>
    <row r="305" spans="1:3" outlineLevel="2">
      <c r="A305" s="6">
        <v>2201</v>
      </c>
      <c r="B305" s="4" t="s">
        <v>118</v>
      </c>
      <c r="C305" s="5">
        <v>300</v>
      </c>
    </row>
    <row r="306" spans="1:3" outlineLevel="2" collapsed="1">
      <c r="A306" s="6">
        <v>2201</v>
      </c>
      <c r="B306" s="4" t="s">
        <v>332</v>
      </c>
      <c r="C306" s="5">
        <f>SUM(C307:C308)</f>
        <v>1000</v>
      </c>
    </row>
    <row r="307" spans="1:3" outlineLevel="3" collapsed="1">
      <c r="A307" s="29"/>
      <c r="B307" s="28" t="s">
        <v>330</v>
      </c>
      <c r="C307" s="30">
        <v>1000</v>
      </c>
    </row>
    <row r="308" spans="1:3" outlineLevel="3">
      <c r="A308" s="29"/>
      <c r="B308" s="28" t="s">
        <v>331</v>
      </c>
      <c r="C308" s="30">
        <v>0</v>
      </c>
    </row>
    <row r="309" spans="1:3" outlineLevel="2">
      <c r="A309" s="6">
        <v>2201</v>
      </c>
      <c r="B309" s="4" t="s">
        <v>333</v>
      </c>
      <c r="C309" s="5">
        <v>0</v>
      </c>
    </row>
    <row r="310" spans="1:3" outlineLevel="2">
      <c r="A310" s="6">
        <v>2201</v>
      </c>
      <c r="B310" s="4" t="s">
        <v>334</v>
      </c>
      <c r="C310" s="5">
        <v>5000</v>
      </c>
    </row>
    <row r="311" spans="1:3" outlineLevel="2" collapsed="1">
      <c r="A311" s="6">
        <v>2201</v>
      </c>
      <c r="B311" s="4" t="s">
        <v>335</v>
      </c>
      <c r="C311" s="5">
        <v>0</v>
      </c>
    </row>
    <row r="312" spans="1:3" outlineLevel="2" collapsed="1">
      <c r="A312" s="6">
        <v>2201</v>
      </c>
      <c r="B312" s="4" t="s">
        <v>119</v>
      </c>
      <c r="C312" s="5">
        <f>SUM(C313:C318)</f>
        <v>680</v>
      </c>
    </row>
    <row r="313" spans="1:3" outlineLevel="3">
      <c r="A313" s="29"/>
      <c r="B313" s="28" t="s">
        <v>336</v>
      </c>
      <c r="C313" s="30">
        <v>0</v>
      </c>
    </row>
    <row r="314" spans="1:3" outlineLevel="3">
      <c r="A314" s="29"/>
      <c r="B314" s="28" t="s">
        <v>337</v>
      </c>
      <c r="C314" s="30"/>
    </row>
    <row r="315" spans="1:3" outlineLevel="3">
      <c r="A315" s="29"/>
      <c r="B315" s="28" t="s">
        <v>338</v>
      </c>
      <c r="C315" s="30"/>
    </row>
    <row r="316" spans="1:3" outlineLevel="3">
      <c r="A316" s="29"/>
      <c r="B316" s="28" t="s">
        <v>339</v>
      </c>
      <c r="C316" s="30"/>
    </row>
    <row r="317" spans="1:3" outlineLevel="3">
      <c r="A317" s="29"/>
      <c r="B317" s="28" t="s">
        <v>340</v>
      </c>
      <c r="C317" s="30">
        <v>180</v>
      </c>
    </row>
    <row r="318" spans="1:3" outlineLevel="3">
      <c r="A318" s="29"/>
      <c r="B318" s="28" t="s">
        <v>341</v>
      </c>
      <c r="C318" s="30">
        <v>500</v>
      </c>
    </row>
    <row r="319" spans="1:3" outlineLevel="2">
      <c r="A319" s="6">
        <v>2201</v>
      </c>
      <c r="B319" s="4" t="s">
        <v>342</v>
      </c>
      <c r="C319" s="5">
        <f>SUM(C320:C332)</f>
        <v>211000</v>
      </c>
    </row>
    <row r="320" spans="1:3" outlineLevel="3">
      <c r="A320" s="29"/>
      <c r="B320" s="28" t="s">
        <v>343</v>
      </c>
      <c r="C320" s="30"/>
    </row>
    <row r="321" spans="1:3" outlineLevel="3">
      <c r="A321" s="29"/>
      <c r="B321" s="28" t="s">
        <v>344</v>
      </c>
      <c r="C321" s="30">
        <v>150000</v>
      </c>
    </row>
    <row r="322" spans="1:3" outlineLevel="3">
      <c r="A322" s="29"/>
      <c r="B322" s="28" t="s">
        <v>345</v>
      </c>
      <c r="C322" s="30">
        <v>50000</v>
      </c>
    </row>
    <row r="323" spans="1:3" outlineLevel="3">
      <c r="A323" s="29"/>
      <c r="B323" s="28" t="s">
        <v>346</v>
      </c>
      <c r="C323" s="30">
        <v>5000</v>
      </c>
    </row>
    <row r="324" spans="1:3" outlineLevel="3">
      <c r="A324" s="29"/>
      <c r="B324" s="28" t="s">
        <v>347</v>
      </c>
      <c r="C324" s="30"/>
    </row>
    <row r="325" spans="1:3" outlineLevel="3">
      <c r="A325" s="29"/>
      <c r="B325" s="28" t="s">
        <v>348</v>
      </c>
      <c r="C325" s="30"/>
    </row>
    <row r="326" spans="1:3" outlineLevel="3">
      <c r="A326" s="29"/>
      <c r="B326" s="28" t="s">
        <v>349</v>
      </c>
      <c r="C326" s="30"/>
    </row>
    <row r="327" spans="1:3" outlineLevel="3">
      <c r="A327" s="29"/>
      <c r="B327" s="28" t="s">
        <v>350</v>
      </c>
      <c r="C327" s="30"/>
    </row>
    <row r="328" spans="1:3" outlineLevel="3">
      <c r="A328" s="29"/>
      <c r="B328" s="28" t="s">
        <v>351</v>
      </c>
      <c r="C328" s="30"/>
    </row>
    <row r="329" spans="1:3" outlineLevel="3">
      <c r="A329" s="29"/>
      <c r="B329" s="28" t="s">
        <v>352</v>
      </c>
      <c r="C329" s="30"/>
    </row>
    <row r="330" spans="1:3" outlineLevel="3">
      <c r="A330" s="29"/>
      <c r="B330" s="28" t="s">
        <v>353</v>
      </c>
      <c r="C330" s="30"/>
    </row>
    <row r="331" spans="1:3" outlineLevel="3">
      <c r="A331" s="29"/>
      <c r="B331" s="28" t="s">
        <v>354</v>
      </c>
      <c r="C331" s="30">
        <v>5000</v>
      </c>
    </row>
    <row r="332" spans="1:3" outlineLevel="3">
      <c r="A332" s="29"/>
      <c r="B332" s="28" t="s">
        <v>355</v>
      </c>
      <c r="C332" s="30">
        <v>1000</v>
      </c>
    </row>
    <row r="333" spans="1:3" ht="15" customHeight="1" outlineLevel="2">
      <c r="A333" s="6">
        <v>2201</v>
      </c>
      <c r="B333" s="4" t="s">
        <v>356</v>
      </c>
      <c r="C333" s="5">
        <v>0</v>
      </c>
    </row>
    <row r="334" spans="1:3" outlineLevel="1">
      <c r="A334" s="168" t="s">
        <v>357</v>
      </c>
      <c r="B334" s="169"/>
      <c r="C334" s="32">
        <f>C335+C344+C345+C349+C352+C353+C358+C364+C367+C370+C371</f>
        <v>45000</v>
      </c>
    </row>
    <row r="335" spans="1:3" ht="15" customHeight="1" outlineLevel="2">
      <c r="A335" s="6">
        <v>2202</v>
      </c>
      <c r="B335" s="4" t="s">
        <v>358</v>
      </c>
      <c r="C335" s="5">
        <f>SUM(C336:C339)</f>
        <v>14000</v>
      </c>
    </row>
    <row r="336" spans="1:3" ht="15" customHeight="1" outlineLevel="3">
      <c r="A336" s="28"/>
      <c r="B336" s="28" t="s">
        <v>359</v>
      </c>
      <c r="C336" s="30">
        <v>1000</v>
      </c>
    </row>
    <row r="337" spans="1:3" ht="15" customHeight="1" outlineLevel="3">
      <c r="A337" s="28"/>
      <c r="B337" s="28" t="s">
        <v>360</v>
      </c>
      <c r="C337" s="30">
        <v>0</v>
      </c>
    </row>
    <row r="338" spans="1:3" ht="15" customHeight="1" outlineLevel="3">
      <c r="A338" s="28"/>
      <c r="B338" s="28" t="s">
        <v>361</v>
      </c>
      <c r="C338" s="30">
        <v>8000</v>
      </c>
    </row>
    <row r="339" spans="1:3" ht="15" customHeight="1" outlineLevel="3">
      <c r="A339" s="28"/>
      <c r="B339" s="28" t="s">
        <v>362</v>
      </c>
      <c r="C339" s="30">
        <v>5000</v>
      </c>
    </row>
    <row r="340" spans="1:3" ht="15" customHeight="1" outlineLevel="2">
      <c r="A340" s="6">
        <v>2202</v>
      </c>
      <c r="B340" s="4" t="s">
        <v>363</v>
      </c>
      <c r="C340" s="5">
        <f>SUM(C341:C343)</f>
        <v>0</v>
      </c>
    </row>
    <row r="341" spans="1:3" ht="15" customHeight="1" outlineLevel="3">
      <c r="A341" s="28"/>
      <c r="B341" s="28" t="s">
        <v>364</v>
      </c>
      <c r="C341" s="30">
        <v>0</v>
      </c>
    </row>
    <row r="342" spans="1:3" ht="15" customHeight="1" outlineLevel="3">
      <c r="A342" s="28"/>
      <c r="B342" s="28" t="s">
        <v>365</v>
      </c>
      <c r="C342" s="30">
        <v>0</v>
      </c>
    </row>
    <row r="343" spans="1:3" ht="15" customHeight="1" outlineLevel="3">
      <c r="A343" s="28"/>
      <c r="B343" s="28" t="s">
        <v>366</v>
      </c>
      <c r="C343" s="30">
        <v>0</v>
      </c>
    </row>
    <row r="344" spans="1:3" ht="15" customHeight="1" outlineLevel="2">
      <c r="A344" s="6">
        <v>2202</v>
      </c>
      <c r="B344" s="4" t="s">
        <v>51</v>
      </c>
      <c r="C344" s="5">
        <v>20000</v>
      </c>
    </row>
    <row r="345" spans="1:3" outlineLevel="2">
      <c r="A345" s="6">
        <v>2202</v>
      </c>
      <c r="B345" s="4" t="s">
        <v>120</v>
      </c>
      <c r="C345" s="5">
        <f>SUM(C346:C348)</f>
        <v>3000</v>
      </c>
    </row>
    <row r="346" spans="1:3" ht="15" customHeight="1" outlineLevel="3">
      <c r="A346" s="28"/>
      <c r="B346" s="28" t="s">
        <v>367</v>
      </c>
      <c r="C346" s="30"/>
    </row>
    <row r="347" spans="1:3" ht="15" customHeight="1" outlineLevel="3">
      <c r="A347" s="28"/>
      <c r="B347" s="28" t="s">
        <v>368</v>
      </c>
      <c r="C347" s="30">
        <v>3000</v>
      </c>
    </row>
    <row r="348" spans="1:3" ht="15" customHeight="1" outlineLevel="3">
      <c r="A348" s="28"/>
      <c r="B348" s="28" t="s">
        <v>361</v>
      </c>
      <c r="C348" s="30">
        <v>0</v>
      </c>
    </row>
    <row r="349" spans="1:3" outlineLevel="2">
      <c r="A349" s="6">
        <v>2202</v>
      </c>
      <c r="B349" s="4" t="s">
        <v>121</v>
      </c>
      <c r="C349" s="5">
        <f>SUM(C350:C351)</f>
        <v>0</v>
      </c>
    </row>
    <row r="350" spans="1:3" ht="15" customHeight="1" outlineLevel="3">
      <c r="A350" s="28"/>
      <c r="B350" s="28" t="s">
        <v>369</v>
      </c>
      <c r="C350" s="30">
        <v>0</v>
      </c>
    </row>
    <row r="351" spans="1:3" ht="15" customHeight="1" outlineLevel="3">
      <c r="A351" s="28"/>
      <c r="B351" s="28" t="s">
        <v>370</v>
      </c>
      <c r="C351" s="30"/>
    </row>
    <row r="352" spans="1:3" outlineLevel="2">
      <c r="A352" s="6">
        <v>2202</v>
      </c>
      <c r="B352" s="4" t="s">
        <v>371</v>
      </c>
      <c r="C352" s="5">
        <v>0</v>
      </c>
    </row>
    <row r="353" spans="1:3" outlineLevel="2" collapsed="1">
      <c r="A353" s="6">
        <v>2202</v>
      </c>
      <c r="B353" s="4" t="s">
        <v>372</v>
      </c>
      <c r="C353" s="5">
        <f>SUM(C354:C357)</f>
        <v>0</v>
      </c>
    </row>
    <row r="354" spans="1:3" ht="15" customHeight="1" outlineLevel="3">
      <c r="A354" s="28"/>
      <c r="B354" s="28" t="s">
        <v>373</v>
      </c>
      <c r="C354" s="30">
        <v>0</v>
      </c>
    </row>
    <row r="355" spans="1:3" ht="15" customHeight="1" outlineLevel="3">
      <c r="A355" s="28"/>
      <c r="B355" s="28" t="s">
        <v>374</v>
      </c>
      <c r="C355" s="30">
        <v>0</v>
      </c>
    </row>
    <row r="356" spans="1:3" ht="15" customHeight="1" outlineLevel="3">
      <c r="A356" s="28"/>
      <c r="B356" s="28" t="s">
        <v>375</v>
      </c>
      <c r="C356" s="30">
        <v>0</v>
      </c>
    </row>
    <row r="357" spans="1:3" ht="15" customHeight="1" outlineLevel="3">
      <c r="A357" s="28"/>
      <c r="B357" s="28" t="s">
        <v>376</v>
      </c>
      <c r="C357" s="30">
        <v>0</v>
      </c>
    </row>
    <row r="358" spans="1:3" outlineLevel="2">
      <c r="A358" s="6">
        <v>2202</v>
      </c>
      <c r="B358" s="4" t="s">
        <v>377</v>
      </c>
      <c r="C358" s="5">
        <f>SUM(C359:C363)</f>
        <v>0</v>
      </c>
    </row>
    <row r="359" spans="1:3" ht="15" customHeight="1" outlineLevel="3">
      <c r="A359" s="28"/>
      <c r="B359" s="28" t="s">
        <v>378</v>
      </c>
      <c r="C359" s="30">
        <v>0</v>
      </c>
    </row>
    <row r="360" spans="1:3" ht="15" customHeight="1" outlineLevel="3">
      <c r="A360" s="28"/>
      <c r="B360" s="28" t="s">
        <v>379</v>
      </c>
      <c r="C360" s="30">
        <v>0</v>
      </c>
    </row>
    <row r="361" spans="1:3" ht="15" customHeight="1" outlineLevel="3">
      <c r="A361" s="28"/>
      <c r="B361" s="28" t="s">
        <v>380</v>
      </c>
      <c r="C361" s="30">
        <v>0</v>
      </c>
    </row>
    <row r="362" spans="1:3" ht="15" customHeight="1" outlineLevel="3">
      <c r="A362" s="28"/>
      <c r="B362" s="28" t="s">
        <v>381</v>
      </c>
      <c r="C362" s="30">
        <v>0</v>
      </c>
    </row>
    <row r="363" spans="1:3" ht="15" customHeight="1" outlineLevel="3">
      <c r="A363" s="28"/>
      <c r="B363" s="28" t="s">
        <v>382</v>
      </c>
      <c r="C363" s="30">
        <v>0</v>
      </c>
    </row>
    <row r="364" spans="1:3" outlineLevel="2">
      <c r="A364" s="6">
        <v>2202</v>
      </c>
      <c r="B364" s="4" t="s">
        <v>122</v>
      </c>
      <c r="C364" s="5">
        <f>SUM(C365:C366)</f>
        <v>5000</v>
      </c>
    </row>
    <row r="365" spans="1:3" ht="15" customHeight="1" outlineLevel="3">
      <c r="A365" s="28"/>
      <c r="B365" s="28" t="s">
        <v>383</v>
      </c>
      <c r="C365" s="30">
        <v>5000</v>
      </c>
    </row>
    <row r="366" spans="1:3" ht="15" customHeight="1" outlineLevel="3">
      <c r="A366" s="28"/>
      <c r="B366" s="28" t="s">
        <v>384</v>
      </c>
      <c r="C366" s="30">
        <v>0</v>
      </c>
    </row>
    <row r="367" spans="1:3" outlineLevel="2">
      <c r="A367" s="6">
        <v>2202</v>
      </c>
      <c r="B367" s="4" t="s">
        <v>385</v>
      </c>
      <c r="C367" s="5">
        <f>SUM(C368:C369)</f>
        <v>0</v>
      </c>
    </row>
    <row r="368" spans="1:3" ht="15" customHeight="1" outlineLevel="3">
      <c r="A368" s="28"/>
      <c r="B368" s="28" t="s">
        <v>383</v>
      </c>
      <c r="C368" s="30">
        <v>0</v>
      </c>
    </row>
    <row r="369" spans="1:8" ht="15" customHeight="1" outlineLevel="3">
      <c r="A369" s="28"/>
      <c r="B369" s="28" t="s">
        <v>384</v>
      </c>
      <c r="C369" s="30">
        <v>0</v>
      </c>
    </row>
    <row r="370" spans="1:8" outlineLevel="2">
      <c r="A370" s="6">
        <v>2202</v>
      </c>
      <c r="B370" s="4" t="s">
        <v>386</v>
      </c>
      <c r="C370" s="5">
        <v>3000</v>
      </c>
    </row>
    <row r="371" spans="1:8" outlineLevel="2" collapsed="1">
      <c r="A371" s="6">
        <v>2202</v>
      </c>
      <c r="B371" s="4" t="s">
        <v>387</v>
      </c>
      <c r="C371" s="5">
        <v>0</v>
      </c>
    </row>
    <row r="372" spans="1:8" outlineLevel="1">
      <c r="A372" s="168" t="s">
        <v>388</v>
      </c>
      <c r="B372" s="169"/>
      <c r="C372" s="32">
        <v>0</v>
      </c>
    </row>
    <row r="373" spans="1:8">
      <c r="A373" s="174" t="s">
        <v>389</v>
      </c>
      <c r="B373" s="175"/>
      <c r="C373" s="35">
        <f>C374+C394+C399+C412+C418+C428</f>
        <v>130560</v>
      </c>
      <c r="E373" s="39" t="s">
        <v>592</v>
      </c>
      <c r="F373" s="41"/>
      <c r="G373" s="42"/>
      <c r="H373" s="40" t="b">
        <f>AND(F373=G373)</f>
        <v>1</v>
      </c>
    </row>
    <row r="374" spans="1:8" outlineLevel="1">
      <c r="A374" s="168" t="s">
        <v>390</v>
      </c>
      <c r="B374" s="169"/>
      <c r="C374" s="32">
        <f>C375+C376+C380+C381+C384+C387+C390+C391+C392+C393</f>
        <v>19000</v>
      </c>
    </row>
    <row r="375" spans="1:8" outlineLevel="2">
      <c r="A375" s="6">
        <v>3302</v>
      </c>
      <c r="B375" s="4" t="s">
        <v>391</v>
      </c>
      <c r="C375" s="5">
        <v>7000</v>
      </c>
    </row>
    <row r="376" spans="1:8" outlineLevel="2">
      <c r="A376" s="6">
        <v>3302</v>
      </c>
      <c r="B376" s="4" t="s">
        <v>392</v>
      </c>
      <c r="C376" s="5">
        <f>SUM(C377:C379)</f>
        <v>4000</v>
      </c>
    </row>
    <row r="377" spans="1:8" ht="15" customHeight="1" outlineLevel="3">
      <c r="A377" s="28"/>
      <c r="B377" s="28" t="s">
        <v>393</v>
      </c>
      <c r="C377" s="30">
        <v>2000</v>
      </c>
    </row>
    <row r="378" spans="1:8" ht="15" customHeight="1" outlineLevel="3">
      <c r="A378" s="28"/>
      <c r="B378" s="28" t="s">
        <v>394</v>
      </c>
      <c r="C378" s="30">
        <v>2000</v>
      </c>
    </row>
    <row r="379" spans="1:8" ht="15" customHeight="1" outlineLevel="3">
      <c r="A379" s="28"/>
      <c r="B379" s="28" t="s">
        <v>395</v>
      </c>
      <c r="C379" s="30">
        <v>0</v>
      </c>
    </row>
    <row r="380" spans="1:8" outlineLevel="2">
      <c r="A380" s="6">
        <v>3302</v>
      </c>
      <c r="B380" s="4" t="s">
        <v>396</v>
      </c>
      <c r="C380" s="5"/>
    </row>
    <row r="381" spans="1:8" outlineLevel="2">
      <c r="A381" s="6">
        <v>3302</v>
      </c>
      <c r="B381" s="4" t="s">
        <v>397</v>
      </c>
      <c r="C381" s="5">
        <f>SUM(C382:C383)</f>
        <v>1000</v>
      </c>
    </row>
    <row r="382" spans="1:8" ht="15" customHeight="1" outlineLevel="3">
      <c r="A382" s="28"/>
      <c r="B382" s="28" t="s">
        <v>398</v>
      </c>
      <c r="C382" s="30">
        <v>1000</v>
      </c>
    </row>
    <row r="383" spans="1:8" ht="15" customHeight="1" outlineLevel="3">
      <c r="A383" s="28"/>
      <c r="B383" s="28" t="s">
        <v>399</v>
      </c>
      <c r="C383" s="30">
        <v>0</v>
      </c>
    </row>
    <row r="384" spans="1:8" outlineLevel="2">
      <c r="A384" s="6">
        <v>3302</v>
      </c>
      <c r="B384" s="4" t="s">
        <v>400</v>
      </c>
      <c r="C384" s="5">
        <f>SUM(C385:C386)</f>
        <v>1000</v>
      </c>
    </row>
    <row r="385" spans="1:10" ht="15" customHeight="1" outlineLevel="3">
      <c r="A385" s="28"/>
      <c r="B385" s="28" t="s">
        <v>401</v>
      </c>
      <c r="C385" s="30">
        <v>1000</v>
      </c>
    </row>
    <row r="386" spans="1:10" ht="15" customHeight="1" outlineLevel="3">
      <c r="A386" s="28"/>
      <c r="B386" s="28" t="s">
        <v>402</v>
      </c>
      <c r="C386" s="30">
        <v>0</v>
      </c>
    </row>
    <row r="387" spans="1:10" outlineLevel="2">
      <c r="A387" s="6">
        <v>3302</v>
      </c>
      <c r="B387" s="4" t="s">
        <v>403</v>
      </c>
      <c r="C387" s="5">
        <f>SUM(C388:C389)</f>
        <v>3000</v>
      </c>
    </row>
    <row r="388" spans="1:10" ht="15" customHeight="1" outlineLevel="3">
      <c r="A388" s="28"/>
      <c r="B388" s="28" t="s">
        <v>404</v>
      </c>
      <c r="C388" s="30">
        <v>2000</v>
      </c>
    </row>
    <row r="389" spans="1:10" ht="15" customHeight="1" outlineLevel="3">
      <c r="A389" s="28"/>
      <c r="B389" s="28" t="s">
        <v>405</v>
      </c>
      <c r="C389" s="30">
        <v>1000</v>
      </c>
    </row>
    <row r="390" spans="1:10" outlineLevel="2">
      <c r="A390" s="6">
        <v>3302</v>
      </c>
      <c r="B390" s="4" t="s">
        <v>406</v>
      </c>
      <c r="C390" s="5"/>
    </row>
    <row r="391" spans="1:10" outlineLevel="2">
      <c r="A391" s="6">
        <v>3302</v>
      </c>
      <c r="B391" s="4" t="s">
        <v>407</v>
      </c>
      <c r="C391" s="5"/>
    </row>
    <row r="392" spans="1:10" outlineLevel="2">
      <c r="A392" s="6">
        <v>3302</v>
      </c>
      <c r="B392" s="4" t="s">
        <v>408</v>
      </c>
      <c r="C392" s="5">
        <v>3000</v>
      </c>
    </row>
    <row r="393" spans="1:10" outlineLevel="2">
      <c r="A393" s="6">
        <v>3302</v>
      </c>
      <c r="B393" s="4" t="s">
        <v>409</v>
      </c>
      <c r="C393" s="5">
        <v>0</v>
      </c>
    </row>
    <row r="394" spans="1:10" outlineLevel="1">
      <c r="A394" s="168" t="s">
        <v>410</v>
      </c>
      <c r="B394" s="169"/>
      <c r="C394" s="32">
        <f>SUM(C395:C398)</f>
        <v>3000</v>
      </c>
    </row>
    <row r="395" spans="1:10" outlineLevel="2" collapsed="1">
      <c r="A395" s="6">
        <v>3303</v>
      </c>
      <c r="B395" s="4" t="s">
        <v>411</v>
      </c>
      <c r="C395" s="5">
        <v>2000</v>
      </c>
    </row>
    <row r="396" spans="1:10" outlineLevel="2">
      <c r="A396" s="6">
        <v>3303</v>
      </c>
      <c r="B396" s="4" t="s">
        <v>412</v>
      </c>
      <c r="C396" s="5">
        <v>0</v>
      </c>
    </row>
    <row r="397" spans="1:10" outlineLevel="2">
      <c r="A397" s="6">
        <v>3303</v>
      </c>
      <c r="B397" s="4" t="s">
        <v>413</v>
      </c>
      <c r="C397" s="5">
        <v>1000</v>
      </c>
    </row>
    <row r="398" spans="1:10" outlineLevel="2">
      <c r="A398" s="6">
        <v>3303</v>
      </c>
      <c r="B398" s="4" t="s">
        <v>409</v>
      </c>
      <c r="C398" s="5">
        <v>0</v>
      </c>
    </row>
    <row r="399" spans="1:10" outlineLevel="1">
      <c r="A399" s="168" t="s">
        <v>414</v>
      </c>
      <c r="B399" s="169"/>
      <c r="C399" s="32">
        <f>C400+C401+C402+C403+C407+C408+C409+C410+C411</f>
        <v>106500</v>
      </c>
      <c r="J399" s="51"/>
    </row>
    <row r="400" spans="1:10" outlineLevel="2" collapsed="1">
      <c r="A400" s="6">
        <v>3305</v>
      </c>
      <c r="B400" s="4" t="s">
        <v>415</v>
      </c>
      <c r="C400" s="5">
        <v>0</v>
      </c>
    </row>
    <row r="401" spans="1:3" outlineLevel="2">
      <c r="A401" s="6">
        <v>3305</v>
      </c>
      <c r="B401" s="4" t="s">
        <v>416</v>
      </c>
      <c r="C401" s="5">
        <v>0</v>
      </c>
    </row>
    <row r="402" spans="1:3" outlineLevel="2">
      <c r="A402" s="6">
        <v>3305</v>
      </c>
      <c r="B402" s="4" t="s">
        <v>417</v>
      </c>
      <c r="C402" s="5">
        <v>0</v>
      </c>
    </row>
    <row r="403" spans="1:3" outlineLevel="2">
      <c r="A403" s="6">
        <v>3305</v>
      </c>
      <c r="B403" s="4" t="s">
        <v>418</v>
      </c>
      <c r="C403" s="5">
        <f>SUM(C404:C406)</f>
        <v>20000</v>
      </c>
    </row>
    <row r="404" spans="1:3" ht="15" customHeight="1" outlineLevel="3">
      <c r="A404" s="29"/>
      <c r="B404" s="28" t="s">
        <v>419</v>
      </c>
      <c r="C404" s="30">
        <v>20000</v>
      </c>
    </row>
    <row r="405" spans="1:3" ht="15" customHeight="1" outlineLevel="3">
      <c r="A405" s="29"/>
      <c r="B405" s="28" t="s">
        <v>420</v>
      </c>
      <c r="C405" s="30">
        <v>0</v>
      </c>
    </row>
    <row r="406" spans="1:3" ht="15" customHeight="1" outlineLevel="3">
      <c r="A406" s="29"/>
      <c r="B406" s="28" t="s">
        <v>421</v>
      </c>
      <c r="C406" s="30">
        <v>0</v>
      </c>
    </row>
    <row r="407" spans="1:3" outlineLevel="2">
      <c r="A407" s="6">
        <v>3305</v>
      </c>
      <c r="B407" s="4" t="s">
        <v>422</v>
      </c>
      <c r="C407" s="5">
        <v>1500</v>
      </c>
    </row>
    <row r="408" spans="1:3" outlineLevel="2">
      <c r="A408" s="6">
        <v>3305</v>
      </c>
      <c r="B408" s="4" t="s">
        <v>423</v>
      </c>
      <c r="C408" s="5">
        <v>0</v>
      </c>
    </row>
    <row r="409" spans="1:3" outlineLevel="2">
      <c r="A409" s="6">
        <v>3305</v>
      </c>
      <c r="B409" s="4" t="s">
        <v>424</v>
      </c>
      <c r="C409" s="5">
        <v>0</v>
      </c>
    </row>
    <row r="410" spans="1:3" outlineLevel="2">
      <c r="A410" s="6">
        <v>3305</v>
      </c>
      <c r="B410" s="4" t="s">
        <v>425</v>
      </c>
      <c r="C410" s="5">
        <v>85000</v>
      </c>
    </row>
    <row r="411" spans="1:3" outlineLevel="2">
      <c r="A411" s="6">
        <v>3305</v>
      </c>
      <c r="B411" s="4" t="s">
        <v>409</v>
      </c>
      <c r="C411" s="5">
        <v>0</v>
      </c>
    </row>
    <row r="412" spans="1:3" outlineLevel="1">
      <c r="A412" s="168" t="s">
        <v>426</v>
      </c>
      <c r="B412" s="169"/>
      <c r="C412" s="32">
        <f>SUM(C413:C417)</f>
        <v>0</v>
      </c>
    </row>
    <row r="413" spans="1:3" outlineLevel="2" collapsed="1">
      <c r="A413" s="6">
        <v>3306</v>
      </c>
      <c r="B413" s="4" t="s">
        <v>427</v>
      </c>
      <c r="C413" s="5">
        <v>0</v>
      </c>
    </row>
    <row r="414" spans="1:3" outlineLevel="2">
      <c r="A414" s="6">
        <v>3306</v>
      </c>
      <c r="B414" s="4" t="s">
        <v>428</v>
      </c>
      <c r="C414" s="5">
        <v>0</v>
      </c>
    </row>
    <row r="415" spans="1:3" outlineLevel="2">
      <c r="A415" s="6">
        <v>3306</v>
      </c>
      <c r="B415" s="4" t="s">
        <v>429</v>
      </c>
      <c r="C415" s="5">
        <v>0</v>
      </c>
    </row>
    <row r="416" spans="1:3" outlineLevel="2">
      <c r="A416" s="6">
        <v>3306</v>
      </c>
      <c r="B416" s="4" t="s">
        <v>430</v>
      </c>
      <c r="C416" s="5">
        <v>0</v>
      </c>
    </row>
    <row r="417" spans="1:3" outlineLevel="2">
      <c r="A417" s="6">
        <v>3306</v>
      </c>
      <c r="B417" s="4" t="s">
        <v>431</v>
      </c>
      <c r="C417" s="5">
        <v>0</v>
      </c>
    </row>
    <row r="418" spans="1:3" outlineLevel="1">
      <c r="A418" s="168" t="s">
        <v>432</v>
      </c>
      <c r="B418" s="169"/>
      <c r="C418" s="32">
        <f>C419+C421+C427</f>
        <v>0</v>
      </c>
    </row>
    <row r="419" spans="1:3" outlineLevel="2" collapsed="1">
      <c r="A419" s="6">
        <v>3307</v>
      </c>
      <c r="B419" s="4" t="s">
        <v>433</v>
      </c>
      <c r="C419" s="5">
        <f>SUM(C420)</f>
        <v>0</v>
      </c>
    </row>
    <row r="420" spans="1:3" ht="15" customHeight="1" outlineLevel="3">
      <c r="A420" s="29"/>
      <c r="B420" s="28" t="s">
        <v>434</v>
      </c>
      <c r="C420" s="30">
        <v>0</v>
      </c>
    </row>
    <row r="421" spans="1:3" outlineLevel="2">
      <c r="A421" s="6">
        <v>3307</v>
      </c>
      <c r="B421" s="4" t="s">
        <v>418</v>
      </c>
      <c r="C421" s="5">
        <f>SUM(C422:C426)</f>
        <v>0</v>
      </c>
    </row>
    <row r="422" spans="1:3" ht="15" customHeight="1" outlineLevel="3">
      <c r="A422" s="29"/>
      <c r="B422" s="28" t="s">
        <v>435</v>
      </c>
      <c r="C422" s="30">
        <v>0</v>
      </c>
    </row>
    <row r="423" spans="1:3" ht="15" customHeight="1" outlineLevel="3">
      <c r="A423" s="29"/>
      <c r="B423" s="28" t="s">
        <v>436</v>
      </c>
      <c r="C423" s="30">
        <v>0</v>
      </c>
    </row>
    <row r="424" spans="1:3" ht="15" customHeight="1" outlineLevel="3">
      <c r="A424" s="29"/>
      <c r="B424" s="28" t="s">
        <v>437</v>
      </c>
      <c r="C424" s="30">
        <v>0</v>
      </c>
    </row>
    <row r="425" spans="1:3" ht="15" customHeight="1" outlineLevel="3">
      <c r="A425" s="29"/>
      <c r="B425" s="28" t="s">
        <v>438</v>
      </c>
      <c r="C425" s="30">
        <v>0</v>
      </c>
    </row>
    <row r="426" spans="1:3" ht="15" customHeight="1" outlineLevel="3">
      <c r="A426" s="29"/>
      <c r="B426" s="28" t="s">
        <v>439</v>
      </c>
      <c r="C426" s="30">
        <v>0</v>
      </c>
    </row>
    <row r="427" spans="1:3" outlineLevel="2">
      <c r="A427" s="6">
        <v>3307</v>
      </c>
      <c r="B427" s="4" t="s">
        <v>440</v>
      </c>
      <c r="C427" s="5">
        <v>0</v>
      </c>
    </row>
    <row r="428" spans="1:3" outlineLevel="1">
      <c r="A428" s="168" t="s">
        <v>441</v>
      </c>
      <c r="B428" s="169"/>
      <c r="C428" s="32">
        <f>SUM(C429:C434)</f>
        <v>2060</v>
      </c>
    </row>
    <row r="429" spans="1:3" outlineLevel="2" collapsed="1">
      <c r="A429" s="6">
        <v>3310</v>
      </c>
      <c r="B429" s="4" t="s">
        <v>443</v>
      </c>
      <c r="C429" s="5">
        <v>0</v>
      </c>
    </row>
    <row r="430" spans="1:3" outlineLevel="2" collapsed="1">
      <c r="A430" s="6">
        <v>3310</v>
      </c>
      <c r="B430" s="4" t="s">
        <v>52</v>
      </c>
      <c r="C430" s="5">
        <v>2060</v>
      </c>
    </row>
    <row r="431" spans="1:3" outlineLevel="2" collapsed="1">
      <c r="A431" s="6">
        <v>3310</v>
      </c>
      <c r="B431" s="4" t="s">
        <v>444</v>
      </c>
      <c r="C431" s="5">
        <v>0</v>
      </c>
    </row>
    <row r="432" spans="1:3" outlineLevel="2" collapsed="1">
      <c r="A432" s="6">
        <v>3310</v>
      </c>
      <c r="B432" s="4" t="s">
        <v>445</v>
      </c>
      <c r="C432" s="5">
        <v>0</v>
      </c>
    </row>
    <row r="433" spans="1:8" outlineLevel="2" collapsed="1">
      <c r="A433" s="6">
        <v>3310</v>
      </c>
      <c r="B433" s="4" t="s">
        <v>442</v>
      </c>
      <c r="C433" s="5">
        <v>0</v>
      </c>
    </row>
    <row r="434" spans="1:8" outlineLevel="2" collapsed="1">
      <c r="A434" s="6">
        <v>3310</v>
      </c>
      <c r="B434" s="4" t="s">
        <v>446</v>
      </c>
      <c r="C434" s="5">
        <f>SUM(C435:C436)</f>
        <v>0</v>
      </c>
    </row>
    <row r="435" spans="1:8" ht="15" customHeight="1" outlineLevel="2">
      <c r="A435" s="29"/>
      <c r="B435" s="28" t="s">
        <v>447</v>
      </c>
      <c r="C435" s="30">
        <v>0</v>
      </c>
    </row>
    <row r="436" spans="1:8" ht="15" customHeight="1" outlineLevel="2">
      <c r="A436" s="29"/>
      <c r="B436" s="28" t="s">
        <v>448</v>
      </c>
      <c r="C436" s="30">
        <v>0</v>
      </c>
    </row>
    <row r="437" spans="1:8">
      <c r="A437" s="172" t="s">
        <v>449</v>
      </c>
      <c r="B437" s="173"/>
      <c r="C437" s="35">
        <f>C438+C439</f>
        <v>0</v>
      </c>
      <c r="E437" s="39" t="s">
        <v>593</v>
      </c>
      <c r="F437" s="41"/>
      <c r="G437" s="42"/>
      <c r="H437" s="40" t="b">
        <f>AND(F437=G437)</f>
        <v>1</v>
      </c>
    </row>
    <row r="438" spans="1:8" outlineLevel="1">
      <c r="A438" s="168" t="s">
        <v>450</v>
      </c>
      <c r="B438" s="169"/>
      <c r="C438" s="32"/>
    </row>
    <row r="439" spans="1:8" outlineLevel="1">
      <c r="A439" s="168" t="s">
        <v>451</v>
      </c>
      <c r="B439" s="169"/>
      <c r="C439" s="32">
        <v>0</v>
      </c>
    </row>
    <row r="440" spans="1:8">
      <c r="A440" s="166" t="s">
        <v>455</v>
      </c>
      <c r="B440" s="167"/>
      <c r="C440" s="36">
        <f>C441</f>
        <v>35000</v>
      </c>
      <c r="E440" s="39" t="s">
        <v>59</v>
      </c>
      <c r="F440" s="41"/>
      <c r="G440" s="42"/>
      <c r="H440" s="40" t="b">
        <f>AND(F440=G440)</f>
        <v>1</v>
      </c>
    </row>
    <row r="441" spans="1:8">
      <c r="A441" s="164" t="s">
        <v>456</v>
      </c>
      <c r="B441" s="165"/>
      <c r="C441" s="33">
        <f>C442+C446</f>
        <v>35000</v>
      </c>
      <c r="E441" s="39" t="s">
        <v>594</v>
      </c>
      <c r="F441" s="41"/>
      <c r="G441" s="42"/>
      <c r="H441" s="40" t="b">
        <f>AND(F441=G441)</f>
        <v>1</v>
      </c>
    </row>
    <row r="442" spans="1:8" outlineLevel="1">
      <c r="A442" s="168" t="s">
        <v>457</v>
      </c>
      <c r="B442" s="169"/>
      <c r="C442" s="32">
        <f>SUM(C443:C445)</f>
        <v>35000</v>
      </c>
    </row>
    <row r="443" spans="1:8" outlineLevel="2" collapsed="1">
      <c r="A443" s="6">
        <v>5500</v>
      </c>
      <c r="B443" s="4" t="s">
        <v>458</v>
      </c>
      <c r="C443" s="5">
        <v>35000</v>
      </c>
    </row>
    <row r="444" spans="1:8" outlineLevel="2" collapsed="1">
      <c r="A444" s="6">
        <v>5500</v>
      </c>
      <c r="B444" s="4" t="s">
        <v>459</v>
      </c>
      <c r="C444" s="5">
        <v>0</v>
      </c>
    </row>
    <row r="445" spans="1:8" outlineLevel="2" collapsed="1">
      <c r="A445" s="6">
        <v>5500</v>
      </c>
      <c r="B445" s="4" t="s">
        <v>460</v>
      </c>
      <c r="C445" s="5">
        <v>0</v>
      </c>
    </row>
    <row r="446" spans="1:8" outlineLevel="1">
      <c r="A446" s="168" t="s">
        <v>461</v>
      </c>
      <c r="B446" s="169"/>
      <c r="C446" s="32">
        <f>SUM(C447:C448)</f>
        <v>0</v>
      </c>
    </row>
    <row r="447" spans="1:8" outlineLevel="2" collapsed="1">
      <c r="A447" s="6">
        <v>5501</v>
      </c>
      <c r="B447" s="4" t="s">
        <v>462</v>
      </c>
      <c r="C447" s="5">
        <v>0</v>
      </c>
    </row>
    <row r="448" spans="1:8" ht="15" customHeight="1" outlineLevel="2" collapsed="1">
      <c r="A448" s="6">
        <v>5501</v>
      </c>
      <c r="B448" s="4" t="s">
        <v>463</v>
      </c>
      <c r="C448" s="5">
        <v>0</v>
      </c>
    </row>
    <row r="449" spans="1:8">
      <c r="A449" s="170" t="s">
        <v>62</v>
      </c>
      <c r="B449" s="171"/>
      <c r="C449" s="37">
        <f>C450+C606+C615</f>
        <v>998000</v>
      </c>
      <c r="E449" s="39" t="s">
        <v>62</v>
      </c>
      <c r="F449" s="41"/>
      <c r="G449" s="42"/>
      <c r="H449" s="40" t="b">
        <f>AND(F449=G449)</f>
        <v>1</v>
      </c>
    </row>
    <row r="450" spans="1:8">
      <c r="A450" s="166" t="s">
        <v>464</v>
      </c>
      <c r="B450" s="167"/>
      <c r="C450" s="36">
        <f>C451+C528+C532+C535</f>
        <v>950000</v>
      </c>
      <c r="E450" s="39" t="s">
        <v>61</v>
      </c>
      <c r="F450" s="41"/>
      <c r="G450" s="42"/>
      <c r="H450" s="40" t="b">
        <f>AND(F450=G450)</f>
        <v>1</v>
      </c>
    </row>
    <row r="451" spans="1:8">
      <c r="A451" s="164" t="s">
        <v>465</v>
      </c>
      <c r="B451" s="165"/>
      <c r="C451" s="38">
        <f>C452+C457+C458+C459+C466+C467+C471+C474+C475+C476+C477+C482+C485+C489+C493+C500+C506+C518</f>
        <v>950000</v>
      </c>
      <c r="E451" s="39" t="s">
        <v>595</v>
      </c>
      <c r="F451" s="41"/>
      <c r="G451" s="42"/>
      <c r="H451" s="40" t="b">
        <f>AND(F451=G451)</f>
        <v>1</v>
      </c>
    </row>
    <row r="452" spans="1:8" outlineLevel="1">
      <c r="A452" s="168" t="s">
        <v>466</v>
      </c>
      <c r="B452" s="169"/>
      <c r="C452" s="32">
        <f>SUM(C453:C456)</f>
        <v>25000</v>
      </c>
    </row>
    <row r="453" spans="1:8" outlineLevel="2">
      <c r="A453" s="7">
        <v>6600</v>
      </c>
      <c r="B453" s="4" t="s">
        <v>468</v>
      </c>
      <c r="C453" s="5">
        <v>10000</v>
      </c>
    </row>
    <row r="454" spans="1:8" outlineLevel="2">
      <c r="A454" s="7">
        <v>6600</v>
      </c>
      <c r="B454" s="4" t="s">
        <v>469</v>
      </c>
      <c r="C454" s="5">
        <v>0</v>
      </c>
    </row>
    <row r="455" spans="1:8" outlineLevel="2">
      <c r="A455" s="7">
        <v>6600</v>
      </c>
      <c r="B455" s="4" t="s">
        <v>470</v>
      </c>
      <c r="C455" s="5">
        <v>0</v>
      </c>
    </row>
    <row r="456" spans="1:8" outlineLevel="2">
      <c r="A456" s="6">
        <v>6600</v>
      </c>
      <c r="B456" s="4" t="s">
        <v>471</v>
      </c>
      <c r="C456" s="5">
        <v>15000</v>
      </c>
    </row>
    <row r="457" spans="1:8" outlineLevel="1">
      <c r="A457" s="168" t="s">
        <v>467</v>
      </c>
      <c r="B457" s="169"/>
      <c r="C457" s="31">
        <v>0</v>
      </c>
    </row>
    <row r="458" spans="1:8" outlineLevel="1">
      <c r="A458" s="168" t="s">
        <v>472</v>
      </c>
      <c r="B458" s="169"/>
      <c r="C458" s="32">
        <v>0</v>
      </c>
    </row>
    <row r="459" spans="1:8" outlineLevel="1">
      <c r="A459" s="168" t="s">
        <v>473</v>
      </c>
      <c r="B459" s="169"/>
      <c r="C459" s="32">
        <f>SUM(C460:C465)</f>
        <v>50000</v>
      </c>
    </row>
    <row r="460" spans="1:8" outlineLevel="2">
      <c r="A460" s="7">
        <v>6603</v>
      </c>
      <c r="B460" s="4" t="s">
        <v>474</v>
      </c>
      <c r="C460" s="5">
        <v>0</v>
      </c>
    </row>
    <row r="461" spans="1:8" outlineLevel="2">
      <c r="A461" s="7">
        <v>6603</v>
      </c>
      <c r="B461" s="4" t="s">
        <v>475</v>
      </c>
      <c r="C461" s="5">
        <v>0</v>
      </c>
    </row>
    <row r="462" spans="1:8" outlineLevel="2">
      <c r="A462" s="7">
        <v>6603</v>
      </c>
      <c r="B462" s="4" t="s">
        <v>476</v>
      </c>
      <c r="C462" s="5">
        <v>0</v>
      </c>
    </row>
    <row r="463" spans="1:8" outlineLevel="2">
      <c r="A463" s="7">
        <v>6603</v>
      </c>
      <c r="B463" s="4" t="s">
        <v>477</v>
      </c>
      <c r="C463" s="5">
        <v>0</v>
      </c>
    </row>
    <row r="464" spans="1:8" outlineLevel="2">
      <c r="A464" s="7">
        <v>6603</v>
      </c>
      <c r="B464" s="4" t="s">
        <v>478</v>
      </c>
      <c r="C464" s="5">
        <v>50000</v>
      </c>
    </row>
    <row r="465" spans="1:3" outlineLevel="2">
      <c r="A465" s="7">
        <v>6603</v>
      </c>
      <c r="B465" s="4" t="s">
        <v>479</v>
      </c>
      <c r="C465" s="5">
        <v>0</v>
      </c>
    </row>
    <row r="466" spans="1:3" outlineLevel="1">
      <c r="A466" s="168" t="s">
        <v>480</v>
      </c>
      <c r="B466" s="169"/>
      <c r="C466" s="32">
        <v>0</v>
      </c>
    </row>
    <row r="467" spans="1:3" outlineLevel="1">
      <c r="A467" s="168" t="s">
        <v>481</v>
      </c>
      <c r="B467" s="169"/>
      <c r="C467" s="32">
        <f>SUM(C468:C470)</f>
        <v>0</v>
      </c>
    </row>
    <row r="468" spans="1:3" outlineLevel="2">
      <c r="A468" s="7">
        <v>6605</v>
      </c>
      <c r="B468" s="4" t="s">
        <v>482</v>
      </c>
      <c r="C468" s="5">
        <v>0</v>
      </c>
    </row>
    <row r="469" spans="1:3" outlineLevel="2">
      <c r="A469" s="7">
        <v>6605</v>
      </c>
      <c r="B469" s="4" t="s">
        <v>483</v>
      </c>
      <c r="C469" s="5">
        <v>0</v>
      </c>
    </row>
    <row r="470" spans="1:3" outlineLevel="2">
      <c r="A470" s="7">
        <v>6605</v>
      </c>
      <c r="B470" s="4" t="s">
        <v>484</v>
      </c>
      <c r="C470" s="5">
        <v>0</v>
      </c>
    </row>
    <row r="471" spans="1:3" outlineLevel="1">
      <c r="A471" s="168" t="s">
        <v>485</v>
      </c>
      <c r="B471" s="169"/>
      <c r="C471" s="32">
        <f>SUM(C472:C473)</f>
        <v>319000</v>
      </c>
    </row>
    <row r="472" spans="1:3" outlineLevel="2">
      <c r="A472" s="7">
        <v>6606</v>
      </c>
      <c r="B472" s="4" t="s">
        <v>486</v>
      </c>
      <c r="C472" s="5">
        <v>307000</v>
      </c>
    </row>
    <row r="473" spans="1:3" outlineLevel="2">
      <c r="A473" s="7">
        <v>6606</v>
      </c>
      <c r="B473" s="4" t="s">
        <v>487</v>
      </c>
      <c r="C473" s="5">
        <v>12000</v>
      </c>
    </row>
    <row r="474" spans="1:3" outlineLevel="1">
      <c r="A474" s="168" t="s">
        <v>488</v>
      </c>
      <c r="B474" s="169"/>
      <c r="C474" s="32">
        <v>0</v>
      </c>
    </row>
    <row r="475" spans="1:3" outlineLevel="1" collapsed="1">
      <c r="A475" s="168" t="s">
        <v>489</v>
      </c>
      <c r="B475" s="169"/>
      <c r="C475" s="32">
        <v>35000</v>
      </c>
    </row>
    <row r="476" spans="1:3" outlineLevel="1" collapsed="1">
      <c r="A476" s="168" t="s">
        <v>490</v>
      </c>
      <c r="B476" s="169"/>
      <c r="C476" s="32">
        <v>0</v>
      </c>
    </row>
    <row r="477" spans="1:3" outlineLevel="1">
      <c r="A477" s="168" t="s">
        <v>491</v>
      </c>
      <c r="B477" s="169"/>
      <c r="C477" s="32">
        <f>SUM(C478:C481)</f>
        <v>50000</v>
      </c>
    </row>
    <row r="478" spans="1:3" outlineLevel="2">
      <c r="A478" s="7">
        <v>6610</v>
      </c>
      <c r="B478" s="4" t="s">
        <v>492</v>
      </c>
      <c r="C478" s="5">
        <v>50000</v>
      </c>
    </row>
    <row r="479" spans="1:3" outlineLevel="2">
      <c r="A479" s="7">
        <v>6610</v>
      </c>
      <c r="B479" s="4" t="s">
        <v>493</v>
      </c>
      <c r="C479" s="5">
        <v>0</v>
      </c>
    </row>
    <row r="480" spans="1:3" outlineLevel="2">
      <c r="A480" s="7">
        <v>6610</v>
      </c>
      <c r="B480" s="4" t="s">
        <v>494</v>
      </c>
      <c r="C480" s="5">
        <v>0</v>
      </c>
    </row>
    <row r="481" spans="1:3" outlineLevel="2">
      <c r="A481" s="7">
        <v>6610</v>
      </c>
      <c r="B481" s="4" t="s">
        <v>495</v>
      </c>
      <c r="C481" s="5">
        <v>0</v>
      </c>
    </row>
    <row r="482" spans="1:3" outlineLevel="1">
      <c r="A482" s="168" t="s">
        <v>498</v>
      </c>
      <c r="B482" s="169"/>
      <c r="C482" s="32">
        <f>SUM(C483:C484)</f>
        <v>0</v>
      </c>
    </row>
    <row r="483" spans="1:3" outlineLevel="2">
      <c r="A483" s="7">
        <v>6611</v>
      </c>
      <c r="B483" s="4" t="s">
        <v>496</v>
      </c>
      <c r="C483" s="5">
        <v>0</v>
      </c>
    </row>
    <row r="484" spans="1:3" outlineLevel="2">
      <c r="A484" s="7">
        <v>6611</v>
      </c>
      <c r="B484" s="4" t="s">
        <v>497</v>
      </c>
      <c r="C484" s="5">
        <v>0</v>
      </c>
    </row>
    <row r="485" spans="1:3" outlineLevel="1">
      <c r="A485" s="168" t="s">
        <v>502</v>
      </c>
      <c r="B485" s="169"/>
      <c r="C485" s="32">
        <f>SUM(C486:C488)</f>
        <v>0</v>
      </c>
    </row>
    <row r="486" spans="1:3" outlineLevel="2">
      <c r="A486" s="7">
        <v>6612</v>
      </c>
      <c r="B486" s="4" t="s">
        <v>499</v>
      </c>
      <c r="C486" s="5">
        <v>0</v>
      </c>
    </row>
    <row r="487" spans="1:3" outlineLevel="2">
      <c r="A487" s="7">
        <v>6612</v>
      </c>
      <c r="B487" s="4" t="s">
        <v>500</v>
      </c>
      <c r="C487" s="5">
        <v>0</v>
      </c>
    </row>
    <row r="488" spans="1:3" outlineLevel="2">
      <c r="A488" s="7">
        <v>6612</v>
      </c>
      <c r="B488" s="4" t="s">
        <v>501</v>
      </c>
      <c r="C488" s="5">
        <v>0</v>
      </c>
    </row>
    <row r="489" spans="1:3" outlineLevel="1">
      <c r="A489" s="168" t="s">
        <v>503</v>
      </c>
      <c r="B489" s="169"/>
      <c r="C489" s="32">
        <f>SUM(C490:C492)</f>
        <v>375000</v>
      </c>
    </row>
    <row r="490" spans="1:3" outlineLevel="2">
      <c r="A490" s="7">
        <v>6613</v>
      </c>
      <c r="B490" s="4" t="s">
        <v>504</v>
      </c>
      <c r="C490" s="5">
        <v>0</v>
      </c>
    </row>
    <row r="491" spans="1:3" outlineLevel="2">
      <c r="A491" s="7">
        <v>6613</v>
      </c>
      <c r="B491" s="4" t="s">
        <v>505</v>
      </c>
      <c r="C491" s="5">
        <v>370000</v>
      </c>
    </row>
    <row r="492" spans="1:3" outlineLevel="2">
      <c r="A492" s="7">
        <v>6613</v>
      </c>
      <c r="B492" s="4" t="s">
        <v>501</v>
      </c>
      <c r="C492" s="5">
        <v>5000</v>
      </c>
    </row>
    <row r="493" spans="1:3" outlineLevel="1">
      <c r="A493" s="168" t="s">
        <v>506</v>
      </c>
      <c r="B493" s="169"/>
      <c r="C493" s="32">
        <f>SUM(C494:C499)</f>
        <v>0</v>
      </c>
    </row>
    <row r="494" spans="1:3" outlineLevel="2">
      <c r="A494" s="7">
        <v>6614</v>
      </c>
      <c r="B494" s="4" t="s">
        <v>507</v>
      </c>
      <c r="C494" s="5">
        <v>0</v>
      </c>
    </row>
    <row r="495" spans="1:3" outlineLevel="2">
      <c r="A495" s="7">
        <v>6614</v>
      </c>
      <c r="B495" s="4" t="s">
        <v>508</v>
      </c>
      <c r="C495" s="5">
        <v>0</v>
      </c>
    </row>
    <row r="496" spans="1:3" outlineLevel="2">
      <c r="A496" s="7">
        <v>6614</v>
      </c>
      <c r="B496" s="4" t="s">
        <v>509</v>
      </c>
      <c r="C496" s="5">
        <v>0</v>
      </c>
    </row>
    <row r="497" spans="1:3" outlineLevel="2">
      <c r="A497" s="7">
        <v>6614</v>
      </c>
      <c r="B497" s="4" t="s">
        <v>510</v>
      </c>
      <c r="C497" s="5">
        <v>0</v>
      </c>
    </row>
    <row r="498" spans="1:3" outlineLevel="2">
      <c r="A498" s="7">
        <v>6614</v>
      </c>
      <c r="B498" s="4" t="s">
        <v>511</v>
      </c>
      <c r="C498" s="5">
        <v>0</v>
      </c>
    </row>
    <row r="499" spans="1:3" outlineLevel="2">
      <c r="A499" s="7">
        <v>6614</v>
      </c>
      <c r="B499" s="4" t="s">
        <v>512</v>
      </c>
      <c r="C499" s="5">
        <v>0</v>
      </c>
    </row>
    <row r="500" spans="1:3" outlineLevel="1">
      <c r="A500" s="168" t="s">
        <v>513</v>
      </c>
      <c r="B500" s="169"/>
      <c r="C500" s="32">
        <f>SUM(C501:C505)</f>
        <v>90000</v>
      </c>
    </row>
    <row r="501" spans="1:3" outlineLevel="2">
      <c r="A501" s="7">
        <v>6615</v>
      </c>
      <c r="B501" s="4" t="s">
        <v>514</v>
      </c>
      <c r="C501" s="5">
        <v>40000</v>
      </c>
    </row>
    <row r="502" spans="1:3" outlineLevel="2">
      <c r="A502" s="7">
        <v>6615</v>
      </c>
      <c r="B502" s="4" t="s">
        <v>515</v>
      </c>
      <c r="C502" s="5"/>
    </row>
    <row r="503" spans="1:3" outlineLevel="2">
      <c r="A503" s="7">
        <v>6615</v>
      </c>
      <c r="B503" s="4" t="s">
        <v>516</v>
      </c>
      <c r="C503" s="5">
        <v>0</v>
      </c>
    </row>
    <row r="504" spans="1:3" outlineLevel="2">
      <c r="A504" s="7">
        <v>6615</v>
      </c>
      <c r="B504" s="4" t="s">
        <v>517</v>
      </c>
      <c r="C504" s="5">
        <v>50000</v>
      </c>
    </row>
    <row r="505" spans="1:3" outlineLevel="2">
      <c r="A505" s="7">
        <v>6615</v>
      </c>
      <c r="B505" s="4" t="s">
        <v>518</v>
      </c>
      <c r="C505" s="5">
        <v>0</v>
      </c>
    </row>
    <row r="506" spans="1:3" outlineLevel="1">
      <c r="A506" s="168" t="s">
        <v>519</v>
      </c>
      <c r="B506" s="169"/>
      <c r="C506" s="32">
        <f>SUM(C507:C517)</f>
        <v>0</v>
      </c>
    </row>
    <row r="507" spans="1:3" outlineLevel="2">
      <c r="A507" s="7">
        <v>6616</v>
      </c>
      <c r="B507" s="4" t="s">
        <v>520</v>
      </c>
      <c r="C507" s="5">
        <v>0</v>
      </c>
    </row>
    <row r="508" spans="1:3" outlineLevel="2">
      <c r="A508" s="7">
        <v>6616</v>
      </c>
      <c r="B508" s="4" t="s">
        <v>521</v>
      </c>
      <c r="C508" s="5">
        <v>0</v>
      </c>
    </row>
    <row r="509" spans="1:3" outlineLevel="2">
      <c r="A509" s="7">
        <v>6616</v>
      </c>
      <c r="B509" s="4" t="s">
        <v>522</v>
      </c>
      <c r="C509" s="5">
        <v>0</v>
      </c>
    </row>
    <row r="510" spans="1:3" outlineLevel="2">
      <c r="A510" s="7">
        <v>6616</v>
      </c>
      <c r="B510" s="4" t="s">
        <v>523</v>
      </c>
      <c r="C510" s="5">
        <v>0</v>
      </c>
    </row>
    <row r="511" spans="1:3" outlineLevel="2">
      <c r="A511" s="7">
        <v>6616</v>
      </c>
      <c r="B511" s="4" t="s">
        <v>524</v>
      </c>
      <c r="C511" s="5">
        <v>0</v>
      </c>
    </row>
    <row r="512" spans="1:3" outlineLevel="2">
      <c r="A512" s="7">
        <v>6616</v>
      </c>
      <c r="B512" s="4" t="s">
        <v>525</v>
      </c>
      <c r="C512" s="5">
        <v>0</v>
      </c>
    </row>
    <row r="513" spans="1:8" outlineLevel="2">
      <c r="A513" s="7">
        <v>6616</v>
      </c>
      <c r="B513" s="4" t="s">
        <v>526</v>
      </c>
      <c r="C513" s="5">
        <v>0</v>
      </c>
    </row>
    <row r="514" spans="1:8" outlineLevel="2">
      <c r="A514" s="7">
        <v>6616</v>
      </c>
      <c r="B514" s="4" t="s">
        <v>527</v>
      </c>
      <c r="C514" s="5">
        <v>0</v>
      </c>
    </row>
    <row r="515" spans="1:8" outlineLevel="2">
      <c r="A515" s="7">
        <v>6616</v>
      </c>
      <c r="B515" s="4" t="s">
        <v>528</v>
      </c>
      <c r="C515" s="5">
        <v>0</v>
      </c>
    </row>
    <row r="516" spans="1:8" outlineLevel="2">
      <c r="A516" s="7">
        <v>6616</v>
      </c>
      <c r="B516" s="4" t="s">
        <v>529</v>
      </c>
      <c r="C516" s="5">
        <v>0</v>
      </c>
    </row>
    <row r="517" spans="1:8" outlineLevel="2">
      <c r="A517" s="7">
        <v>6616</v>
      </c>
      <c r="B517" s="4" t="s">
        <v>530</v>
      </c>
      <c r="C517" s="5">
        <v>0</v>
      </c>
    </row>
    <row r="518" spans="1:8" outlineLevel="1">
      <c r="A518" s="168" t="s">
        <v>531</v>
      </c>
      <c r="B518" s="169"/>
      <c r="C518" s="32">
        <f>SUM(C519:C527)</f>
        <v>6000</v>
      </c>
    </row>
    <row r="519" spans="1:8" outlineLevel="2">
      <c r="A519" s="7">
        <v>6617</v>
      </c>
      <c r="B519" s="4" t="s">
        <v>532</v>
      </c>
      <c r="C519" s="5">
        <v>6000</v>
      </c>
    </row>
    <row r="520" spans="1:8" outlineLevel="2">
      <c r="A520" s="7">
        <v>6617</v>
      </c>
      <c r="B520" s="4" t="s">
        <v>533</v>
      </c>
      <c r="C520" s="5">
        <v>0</v>
      </c>
    </row>
    <row r="521" spans="1:8" outlineLevel="2">
      <c r="A521" s="7">
        <v>6617</v>
      </c>
      <c r="B521" s="4" t="s">
        <v>534</v>
      </c>
      <c r="C521" s="5">
        <v>0</v>
      </c>
    </row>
    <row r="522" spans="1:8" outlineLevel="2">
      <c r="A522" s="7">
        <v>6617</v>
      </c>
      <c r="B522" s="4" t="s">
        <v>535</v>
      </c>
      <c r="C522" s="5">
        <v>0</v>
      </c>
    </row>
    <row r="523" spans="1:8" outlineLevel="2">
      <c r="A523" s="7">
        <v>6617</v>
      </c>
      <c r="B523" s="4" t="s">
        <v>536</v>
      </c>
      <c r="C523" s="5">
        <v>0</v>
      </c>
    </row>
    <row r="524" spans="1:8" outlineLevel="2">
      <c r="A524" s="7">
        <v>6617</v>
      </c>
      <c r="B524" s="4" t="s">
        <v>537</v>
      </c>
      <c r="C524" s="5">
        <v>0</v>
      </c>
    </row>
    <row r="525" spans="1:8" outlineLevel="2">
      <c r="A525" s="7">
        <v>6617</v>
      </c>
      <c r="B525" s="4" t="s">
        <v>538</v>
      </c>
      <c r="C525" s="5">
        <v>0</v>
      </c>
    </row>
    <row r="526" spans="1:8" outlineLevel="2">
      <c r="A526" s="7">
        <v>6617</v>
      </c>
      <c r="B526" s="4" t="s">
        <v>539</v>
      </c>
      <c r="C526" s="5">
        <v>0</v>
      </c>
    </row>
    <row r="527" spans="1:8" outlineLevel="2">
      <c r="A527" s="7">
        <v>6617</v>
      </c>
      <c r="B527" s="4" t="s">
        <v>540</v>
      </c>
      <c r="C527" s="5">
        <v>0</v>
      </c>
    </row>
    <row r="528" spans="1:8">
      <c r="A528" s="164" t="s">
        <v>541</v>
      </c>
      <c r="B528" s="165"/>
      <c r="C528" s="38">
        <f>C529+C530+C531</f>
        <v>0</v>
      </c>
      <c r="E528" s="39" t="s">
        <v>596</v>
      </c>
      <c r="F528" s="41"/>
      <c r="G528" s="42"/>
      <c r="H528" s="40" t="b">
        <f>AND(F528=G528)</f>
        <v>1</v>
      </c>
    </row>
    <row r="529" spans="1:8" outlineLevel="1">
      <c r="A529" s="168" t="s">
        <v>542</v>
      </c>
      <c r="B529" s="169"/>
      <c r="C529" s="32">
        <v>0</v>
      </c>
    </row>
    <row r="530" spans="1:8" outlineLevel="1">
      <c r="A530" s="168" t="s">
        <v>543</v>
      </c>
      <c r="B530" s="169"/>
      <c r="C530" s="32">
        <v>0</v>
      </c>
    </row>
    <row r="531" spans="1:8" outlineLevel="1">
      <c r="A531" s="168" t="s">
        <v>544</v>
      </c>
      <c r="B531" s="169"/>
      <c r="C531" s="32">
        <v>0</v>
      </c>
    </row>
    <row r="532" spans="1:8">
      <c r="A532" s="164" t="s">
        <v>545</v>
      </c>
      <c r="B532" s="165"/>
      <c r="C532" s="38">
        <f>C533+C534</f>
        <v>0</v>
      </c>
      <c r="E532" s="39" t="s">
        <v>597</v>
      </c>
      <c r="F532" s="41"/>
      <c r="G532" s="42"/>
      <c r="H532" s="40" t="b">
        <f>AND(F532=G532)</f>
        <v>1</v>
      </c>
    </row>
    <row r="533" spans="1:8" outlineLevel="1">
      <c r="A533" s="168" t="s">
        <v>546</v>
      </c>
      <c r="B533" s="169"/>
      <c r="C533" s="32">
        <v>0</v>
      </c>
    </row>
    <row r="534" spans="1:8" outlineLevel="1">
      <c r="A534" s="168" t="s">
        <v>547</v>
      </c>
      <c r="B534" s="169"/>
      <c r="C534" s="32">
        <v>0</v>
      </c>
    </row>
    <row r="535" spans="1:8">
      <c r="A535" s="164" t="s">
        <v>548</v>
      </c>
      <c r="B535" s="165"/>
      <c r="C535" s="38">
        <f>C536+C541+C542+C543+C550+C551+C555+C558+C559+C560+C561+C566+C569+C573+C577+C584+C590+C602+C603+C604+C605</f>
        <v>0</v>
      </c>
      <c r="E535" s="39" t="s">
        <v>598</v>
      </c>
      <c r="F535" s="41"/>
      <c r="G535" s="42"/>
      <c r="H535" s="40" t="b">
        <f>AND(F535=G535)</f>
        <v>1</v>
      </c>
    </row>
    <row r="536" spans="1:8" outlineLevel="1">
      <c r="A536" s="168" t="s">
        <v>549</v>
      </c>
      <c r="B536" s="169"/>
      <c r="C536" s="32">
        <f>SUM(C537:C540)</f>
        <v>0</v>
      </c>
    </row>
    <row r="537" spans="1:8" outlineLevel="2">
      <c r="A537" s="7">
        <v>9600</v>
      </c>
      <c r="B537" s="4" t="s">
        <v>468</v>
      </c>
      <c r="C537" s="5">
        <v>0</v>
      </c>
    </row>
    <row r="538" spans="1:8" outlineLevel="2">
      <c r="A538" s="7">
        <v>9600</v>
      </c>
      <c r="B538" s="4" t="s">
        <v>469</v>
      </c>
      <c r="C538" s="5">
        <v>0</v>
      </c>
    </row>
    <row r="539" spans="1:8" outlineLevel="2">
      <c r="A539" s="7">
        <v>9600</v>
      </c>
      <c r="B539" s="4" t="s">
        <v>470</v>
      </c>
      <c r="C539" s="5">
        <v>0</v>
      </c>
    </row>
    <row r="540" spans="1:8" outlineLevel="2">
      <c r="A540" s="7">
        <v>9600</v>
      </c>
      <c r="B540" s="4" t="s">
        <v>471</v>
      </c>
      <c r="C540" s="5">
        <v>0</v>
      </c>
    </row>
    <row r="541" spans="1:8" outlineLevel="1">
      <c r="A541" s="168" t="s">
        <v>550</v>
      </c>
      <c r="B541" s="169"/>
      <c r="C541" s="31">
        <v>0</v>
      </c>
    </row>
    <row r="542" spans="1:8" outlineLevel="1">
      <c r="A542" s="168" t="s">
        <v>551</v>
      </c>
      <c r="B542" s="169"/>
      <c r="C542" s="32">
        <v>0</v>
      </c>
    </row>
    <row r="543" spans="1:8" outlineLevel="1">
      <c r="A543" s="168" t="s">
        <v>552</v>
      </c>
      <c r="B543" s="169"/>
      <c r="C543" s="32">
        <f>SUM(C544:C549)</f>
        <v>0</v>
      </c>
    </row>
    <row r="544" spans="1:8" outlineLevel="2">
      <c r="A544" s="7">
        <v>9603</v>
      </c>
      <c r="B544" s="4" t="s">
        <v>474</v>
      </c>
      <c r="C544" s="5">
        <v>0</v>
      </c>
    </row>
    <row r="545" spans="1:3" outlineLevel="2">
      <c r="A545" s="7">
        <v>9603</v>
      </c>
      <c r="B545" s="4" t="s">
        <v>475</v>
      </c>
      <c r="C545" s="5">
        <v>0</v>
      </c>
    </row>
    <row r="546" spans="1:3" outlineLevel="2">
      <c r="A546" s="7">
        <v>9603</v>
      </c>
      <c r="B546" s="4" t="s">
        <v>476</v>
      </c>
      <c r="C546" s="5">
        <v>0</v>
      </c>
    </row>
    <row r="547" spans="1:3" outlineLevel="2">
      <c r="A547" s="7">
        <v>9603</v>
      </c>
      <c r="B547" s="4" t="s">
        <v>477</v>
      </c>
      <c r="C547" s="5">
        <v>0</v>
      </c>
    </row>
    <row r="548" spans="1:3" outlineLevel="2">
      <c r="A548" s="7">
        <v>9603</v>
      </c>
      <c r="B548" s="4" t="s">
        <v>478</v>
      </c>
      <c r="C548" s="5">
        <v>0</v>
      </c>
    </row>
    <row r="549" spans="1:3" outlineLevel="2">
      <c r="A549" s="7">
        <v>9603</v>
      </c>
      <c r="B549" s="4" t="s">
        <v>479</v>
      </c>
      <c r="C549" s="5">
        <v>0</v>
      </c>
    </row>
    <row r="550" spans="1:3" outlineLevel="1">
      <c r="A550" s="168" t="s">
        <v>553</v>
      </c>
      <c r="B550" s="169"/>
      <c r="C550" s="32">
        <v>0</v>
      </c>
    </row>
    <row r="551" spans="1:3" outlineLevel="1">
      <c r="A551" s="168" t="s">
        <v>554</v>
      </c>
      <c r="B551" s="169"/>
      <c r="C551" s="32">
        <f>SUM(C552:C554)</f>
        <v>0</v>
      </c>
    </row>
    <row r="552" spans="1:3" outlineLevel="2">
      <c r="A552" s="7">
        <v>9605</v>
      </c>
      <c r="B552" s="4" t="s">
        <v>482</v>
      </c>
      <c r="C552" s="5">
        <v>0</v>
      </c>
    </row>
    <row r="553" spans="1:3" outlineLevel="2">
      <c r="A553" s="7">
        <v>9605</v>
      </c>
      <c r="B553" s="4" t="s">
        <v>483</v>
      </c>
      <c r="C553" s="5">
        <v>0</v>
      </c>
    </row>
    <row r="554" spans="1:3" outlineLevel="2">
      <c r="A554" s="7">
        <v>9605</v>
      </c>
      <c r="B554" s="4" t="s">
        <v>484</v>
      </c>
      <c r="C554" s="5">
        <v>0</v>
      </c>
    </row>
    <row r="555" spans="1:3" outlineLevel="1">
      <c r="A555" s="168" t="s">
        <v>555</v>
      </c>
      <c r="B555" s="169"/>
      <c r="C555" s="32">
        <f>SUM(C556:C557)</f>
        <v>0</v>
      </c>
    </row>
    <row r="556" spans="1:3" outlineLevel="2">
      <c r="A556" s="7">
        <v>9606</v>
      </c>
      <c r="B556" s="4" t="s">
        <v>486</v>
      </c>
      <c r="C556" s="5">
        <v>0</v>
      </c>
    </row>
    <row r="557" spans="1:3" outlineLevel="2">
      <c r="A557" s="7">
        <v>9606</v>
      </c>
      <c r="B557" s="4" t="s">
        <v>487</v>
      </c>
      <c r="C557" s="5">
        <v>0</v>
      </c>
    </row>
    <row r="558" spans="1:3" outlineLevel="1">
      <c r="A558" s="168" t="s">
        <v>556</v>
      </c>
      <c r="B558" s="169"/>
      <c r="C558" s="32">
        <v>0</v>
      </c>
    </row>
    <row r="559" spans="1:3" outlineLevel="1" collapsed="1">
      <c r="A559" s="168" t="s">
        <v>557</v>
      </c>
      <c r="B559" s="169"/>
      <c r="C559" s="32">
        <v>0</v>
      </c>
    </row>
    <row r="560" spans="1:3" outlineLevel="1" collapsed="1">
      <c r="A560" s="168" t="s">
        <v>558</v>
      </c>
      <c r="B560" s="169"/>
      <c r="C560" s="32">
        <v>0</v>
      </c>
    </row>
    <row r="561" spans="1:3" outlineLevel="1">
      <c r="A561" s="168" t="s">
        <v>559</v>
      </c>
      <c r="B561" s="169"/>
      <c r="C561" s="32">
        <f>SUM(C562:C565)</f>
        <v>0</v>
      </c>
    </row>
    <row r="562" spans="1:3" outlineLevel="2">
      <c r="A562" s="7">
        <v>9610</v>
      </c>
      <c r="B562" s="4" t="s">
        <v>492</v>
      </c>
      <c r="C562" s="5">
        <v>0</v>
      </c>
    </row>
    <row r="563" spans="1:3" outlineLevel="2">
      <c r="A563" s="7">
        <v>9610</v>
      </c>
      <c r="B563" s="4" t="s">
        <v>493</v>
      </c>
      <c r="C563" s="5">
        <v>0</v>
      </c>
    </row>
    <row r="564" spans="1:3" outlineLevel="2">
      <c r="A564" s="7">
        <v>9610</v>
      </c>
      <c r="B564" s="4" t="s">
        <v>494</v>
      </c>
      <c r="C564" s="5">
        <v>0</v>
      </c>
    </row>
    <row r="565" spans="1:3" outlineLevel="2">
      <c r="A565" s="7">
        <v>9610</v>
      </c>
      <c r="B565" s="4" t="s">
        <v>495</v>
      </c>
      <c r="C565" s="5">
        <v>0</v>
      </c>
    </row>
    <row r="566" spans="1:3" outlineLevel="1">
      <c r="A566" s="168" t="s">
        <v>560</v>
      </c>
      <c r="B566" s="169"/>
      <c r="C566" s="32">
        <f>SUM(C567:C568)</f>
        <v>0</v>
      </c>
    </row>
    <row r="567" spans="1:3" outlineLevel="2">
      <c r="A567" s="7">
        <v>9611</v>
      </c>
      <c r="B567" s="4" t="s">
        <v>496</v>
      </c>
      <c r="C567" s="5">
        <v>0</v>
      </c>
    </row>
    <row r="568" spans="1:3" outlineLevel="2">
      <c r="A568" s="7">
        <v>9611</v>
      </c>
      <c r="B568" s="4" t="s">
        <v>497</v>
      </c>
      <c r="C568" s="5">
        <v>0</v>
      </c>
    </row>
    <row r="569" spans="1:3" outlineLevel="1">
      <c r="A569" s="168" t="s">
        <v>561</v>
      </c>
      <c r="B569" s="169"/>
      <c r="C569" s="32">
        <f>SUM(C570:C572)</f>
        <v>0</v>
      </c>
    </row>
    <row r="570" spans="1:3" outlineLevel="2">
      <c r="A570" s="7">
        <v>9612</v>
      </c>
      <c r="B570" s="4" t="s">
        <v>499</v>
      </c>
      <c r="C570" s="5">
        <v>0</v>
      </c>
    </row>
    <row r="571" spans="1:3" outlineLevel="2">
      <c r="A571" s="7">
        <v>9612</v>
      </c>
      <c r="B571" s="4" t="s">
        <v>500</v>
      </c>
      <c r="C571" s="5">
        <v>0</v>
      </c>
    </row>
    <row r="572" spans="1:3" outlineLevel="2">
      <c r="A572" s="7">
        <v>9612</v>
      </c>
      <c r="B572" s="4" t="s">
        <v>501</v>
      </c>
      <c r="C572" s="5">
        <v>0</v>
      </c>
    </row>
    <row r="573" spans="1:3" outlineLevel="1">
      <c r="A573" s="168" t="s">
        <v>562</v>
      </c>
      <c r="B573" s="169"/>
      <c r="C573" s="32">
        <f>SUM(C574:C576)</f>
        <v>0</v>
      </c>
    </row>
    <row r="574" spans="1:3" outlineLevel="2">
      <c r="A574" s="7">
        <v>9613</v>
      </c>
      <c r="B574" s="4" t="s">
        <v>504</v>
      </c>
      <c r="C574" s="5">
        <v>0</v>
      </c>
    </row>
    <row r="575" spans="1:3" outlineLevel="2">
      <c r="A575" s="7">
        <v>9613</v>
      </c>
      <c r="B575" s="4" t="s">
        <v>505</v>
      </c>
      <c r="C575" s="5">
        <v>0</v>
      </c>
    </row>
    <row r="576" spans="1:3" outlineLevel="2">
      <c r="A576" s="7">
        <v>9613</v>
      </c>
      <c r="B576" s="4" t="s">
        <v>501</v>
      </c>
      <c r="C576" s="5">
        <v>0</v>
      </c>
    </row>
    <row r="577" spans="1:3" outlineLevel="1">
      <c r="A577" s="168" t="s">
        <v>563</v>
      </c>
      <c r="B577" s="169"/>
      <c r="C577" s="32">
        <f>SUM(C578:C583)</f>
        <v>0</v>
      </c>
    </row>
    <row r="578" spans="1:3" outlineLevel="2">
      <c r="A578" s="7">
        <v>9614</v>
      </c>
      <c r="B578" s="4" t="s">
        <v>507</v>
      </c>
      <c r="C578" s="5">
        <v>0</v>
      </c>
    </row>
    <row r="579" spans="1:3" outlineLevel="2">
      <c r="A579" s="7">
        <v>9614</v>
      </c>
      <c r="B579" s="4" t="s">
        <v>508</v>
      </c>
      <c r="C579" s="5">
        <v>0</v>
      </c>
    </row>
    <row r="580" spans="1:3" outlineLevel="2">
      <c r="A580" s="7">
        <v>9614</v>
      </c>
      <c r="B580" s="4" t="s">
        <v>509</v>
      </c>
      <c r="C580" s="5">
        <v>0</v>
      </c>
    </row>
    <row r="581" spans="1:3" outlineLevel="2">
      <c r="A581" s="7">
        <v>9614</v>
      </c>
      <c r="B581" s="4" t="s">
        <v>510</v>
      </c>
      <c r="C581" s="5">
        <v>0</v>
      </c>
    </row>
    <row r="582" spans="1:3" outlineLevel="2">
      <c r="A582" s="7">
        <v>9614</v>
      </c>
      <c r="B582" s="4" t="s">
        <v>511</v>
      </c>
      <c r="C582" s="5">
        <v>0</v>
      </c>
    </row>
    <row r="583" spans="1:3" outlineLevel="2">
      <c r="A583" s="7">
        <v>9614</v>
      </c>
      <c r="B583" s="4" t="s">
        <v>512</v>
      </c>
      <c r="C583" s="5">
        <v>0</v>
      </c>
    </row>
    <row r="584" spans="1:3" outlineLevel="1">
      <c r="A584" s="168" t="s">
        <v>564</v>
      </c>
      <c r="B584" s="169"/>
      <c r="C584" s="32">
        <f>SUM(C585:C589)</f>
        <v>0</v>
      </c>
    </row>
    <row r="585" spans="1:3" outlineLevel="2">
      <c r="A585" s="7">
        <v>9615</v>
      </c>
      <c r="B585" s="4" t="s">
        <v>514</v>
      </c>
      <c r="C585" s="5">
        <v>0</v>
      </c>
    </row>
    <row r="586" spans="1:3" outlineLevel="2">
      <c r="A586" s="7">
        <v>9615</v>
      </c>
      <c r="B586" s="4" t="s">
        <v>515</v>
      </c>
      <c r="C586" s="5">
        <v>0</v>
      </c>
    </row>
    <row r="587" spans="1:3" outlineLevel="2">
      <c r="A587" s="7">
        <v>9615</v>
      </c>
      <c r="B587" s="4" t="s">
        <v>516</v>
      </c>
      <c r="C587" s="5">
        <v>0</v>
      </c>
    </row>
    <row r="588" spans="1:3" outlineLevel="2">
      <c r="A588" s="7">
        <v>9615</v>
      </c>
      <c r="B588" s="4" t="s">
        <v>517</v>
      </c>
      <c r="C588" s="5">
        <v>0</v>
      </c>
    </row>
    <row r="589" spans="1:3" outlineLevel="2">
      <c r="A589" s="7">
        <v>9615</v>
      </c>
      <c r="B589" s="4" t="s">
        <v>518</v>
      </c>
      <c r="C589" s="5">
        <v>0</v>
      </c>
    </row>
    <row r="590" spans="1:3" outlineLevel="1">
      <c r="A590" s="168" t="s">
        <v>565</v>
      </c>
      <c r="B590" s="169"/>
      <c r="C590" s="32">
        <f>SUM(C591:C601)</f>
        <v>0</v>
      </c>
    </row>
    <row r="591" spans="1:3" outlineLevel="2">
      <c r="A591" s="7">
        <v>9616</v>
      </c>
      <c r="B591" s="4" t="s">
        <v>520</v>
      </c>
      <c r="C591" s="5">
        <v>0</v>
      </c>
    </row>
    <row r="592" spans="1:3" outlineLevel="2">
      <c r="A592" s="7">
        <v>9616</v>
      </c>
      <c r="B592" s="4" t="s">
        <v>521</v>
      </c>
      <c r="C592" s="5">
        <v>0</v>
      </c>
    </row>
    <row r="593" spans="1:8" outlineLevel="2">
      <c r="A593" s="7">
        <v>9616</v>
      </c>
      <c r="B593" s="4" t="s">
        <v>522</v>
      </c>
      <c r="C593" s="5">
        <v>0</v>
      </c>
    </row>
    <row r="594" spans="1:8" outlineLevel="2">
      <c r="A594" s="7">
        <v>9616</v>
      </c>
      <c r="B594" s="4" t="s">
        <v>523</v>
      </c>
      <c r="C594" s="5">
        <v>0</v>
      </c>
    </row>
    <row r="595" spans="1:8" outlineLevel="2">
      <c r="A595" s="7">
        <v>9616</v>
      </c>
      <c r="B595" s="4" t="s">
        <v>524</v>
      </c>
      <c r="C595" s="5">
        <v>0</v>
      </c>
    </row>
    <row r="596" spans="1:8" outlineLevel="2">
      <c r="A596" s="7">
        <v>9616</v>
      </c>
      <c r="B596" s="4" t="s">
        <v>525</v>
      </c>
      <c r="C596" s="5">
        <v>0</v>
      </c>
    </row>
    <row r="597" spans="1:8" outlineLevel="2">
      <c r="A597" s="7">
        <v>9616</v>
      </c>
      <c r="B597" s="4" t="s">
        <v>526</v>
      </c>
      <c r="C597" s="5">
        <v>0</v>
      </c>
    </row>
    <row r="598" spans="1:8" outlineLevel="2">
      <c r="A598" s="7">
        <v>9616</v>
      </c>
      <c r="B598" s="4" t="s">
        <v>527</v>
      </c>
      <c r="C598" s="5">
        <v>0</v>
      </c>
    </row>
    <row r="599" spans="1:8" outlineLevel="2">
      <c r="A599" s="7">
        <v>9616</v>
      </c>
      <c r="B599" s="4" t="s">
        <v>528</v>
      </c>
      <c r="C599" s="5">
        <v>0</v>
      </c>
    </row>
    <row r="600" spans="1:8" outlineLevel="2">
      <c r="A600" s="7">
        <v>9616</v>
      </c>
      <c r="B600" s="4" t="s">
        <v>529</v>
      </c>
      <c r="C600" s="5">
        <v>0</v>
      </c>
    </row>
    <row r="601" spans="1:8" outlineLevel="2">
      <c r="A601" s="7">
        <v>9616</v>
      </c>
      <c r="B601" s="4" t="s">
        <v>530</v>
      </c>
      <c r="C601" s="5">
        <v>0</v>
      </c>
    </row>
    <row r="602" spans="1:8" outlineLevel="1">
      <c r="A602" s="168" t="s">
        <v>566</v>
      </c>
      <c r="B602" s="169"/>
      <c r="C602" s="32">
        <f>SUM(C616:C624)</f>
        <v>0</v>
      </c>
    </row>
    <row r="603" spans="1:8" outlineLevel="1">
      <c r="A603" s="168" t="s">
        <v>567</v>
      </c>
      <c r="B603" s="169"/>
      <c r="C603" s="32">
        <v>0</v>
      </c>
    </row>
    <row r="604" spans="1:8" outlineLevel="1">
      <c r="A604" s="168" t="s">
        <v>568</v>
      </c>
      <c r="B604" s="169"/>
      <c r="C604" s="32">
        <v>0</v>
      </c>
    </row>
    <row r="605" spans="1:8" outlineLevel="1">
      <c r="A605" s="168" t="s">
        <v>569</v>
      </c>
      <c r="B605" s="169"/>
      <c r="C605" s="32">
        <v>0</v>
      </c>
    </row>
    <row r="606" spans="1:8">
      <c r="A606" s="166" t="s">
        <v>570</v>
      </c>
      <c r="B606" s="167"/>
      <c r="C606" s="36">
        <f>C607</f>
        <v>48000</v>
      </c>
      <c r="E606" s="39" t="s">
        <v>66</v>
      </c>
      <c r="F606" s="41"/>
      <c r="G606" s="42"/>
      <c r="H606" s="40" t="b">
        <f>AND(F606=G606)</f>
        <v>1</v>
      </c>
    </row>
    <row r="607" spans="1:8">
      <c r="A607" s="164" t="s">
        <v>571</v>
      </c>
      <c r="B607" s="165"/>
      <c r="C607" s="33">
        <f>C608+C612</f>
        <v>48000</v>
      </c>
      <c r="E607" s="39" t="s">
        <v>599</v>
      </c>
      <c r="F607" s="41"/>
      <c r="G607" s="42"/>
      <c r="H607" s="40" t="b">
        <f>AND(F607=G607)</f>
        <v>1</v>
      </c>
    </row>
    <row r="608" spans="1:8" outlineLevel="1" collapsed="1">
      <c r="A608" s="7">
        <v>10950</v>
      </c>
      <c r="B608" s="4" t="s">
        <v>884</v>
      </c>
      <c r="C608" s="5">
        <f>SUM(C609:C611)</f>
        <v>48000</v>
      </c>
    </row>
    <row r="609" spans="1:8" ht="15" customHeight="1" outlineLevel="2">
      <c r="A609" s="29"/>
      <c r="B609" s="28" t="s">
        <v>572</v>
      </c>
      <c r="C609" s="30">
        <v>48000</v>
      </c>
    </row>
    <row r="610" spans="1:8" ht="15" customHeight="1" outlineLevel="2">
      <c r="A610" s="29"/>
      <c r="B610" s="28" t="s">
        <v>573</v>
      </c>
      <c r="C610" s="30">
        <v>0</v>
      </c>
    </row>
    <row r="611" spans="1:8" ht="15" customHeight="1" outlineLevel="2">
      <c r="A611" s="29"/>
      <c r="B611" s="28" t="s">
        <v>574</v>
      </c>
      <c r="C611" s="30">
        <v>0</v>
      </c>
    </row>
    <row r="612" spans="1:8" outlineLevel="1">
      <c r="A612" s="7">
        <v>10951</v>
      </c>
      <c r="B612" s="4" t="s">
        <v>885</v>
      </c>
      <c r="C612" s="5">
        <f>SUM(C613:C614)</f>
        <v>0</v>
      </c>
    </row>
    <row r="613" spans="1:8" ht="15" customHeight="1" outlineLevel="1">
      <c r="A613" s="29"/>
      <c r="B613" s="28" t="s">
        <v>575</v>
      </c>
      <c r="C613" s="30">
        <v>0</v>
      </c>
    </row>
    <row r="614" spans="1:8" ht="15" customHeight="1" outlineLevel="1">
      <c r="A614" s="29"/>
      <c r="B614" s="28" t="s">
        <v>576</v>
      </c>
      <c r="C614" s="30">
        <v>0</v>
      </c>
    </row>
    <row r="615" spans="1:8">
      <c r="A615" s="166" t="s">
        <v>577</v>
      </c>
      <c r="B615" s="167"/>
      <c r="C615" s="36">
        <f>C616</f>
        <v>0</v>
      </c>
      <c r="E615" s="39" t="s">
        <v>216</v>
      </c>
      <c r="F615" s="41"/>
      <c r="G615" s="42"/>
      <c r="H615" s="40" t="b">
        <f>AND(F615=G615)</f>
        <v>1</v>
      </c>
    </row>
    <row r="616" spans="1:8">
      <c r="A616" s="164" t="s">
        <v>588</v>
      </c>
      <c r="B616" s="165"/>
      <c r="C616" s="33">
        <f>C617+C621</f>
        <v>0</v>
      </c>
      <c r="E616" s="39" t="s">
        <v>600</v>
      </c>
      <c r="F616" s="41"/>
      <c r="G616" s="42"/>
      <c r="H616" s="40" t="b">
        <f>AND(F616=G616)</f>
        <v>1</v>
      </c>
    </row>
  </sheetData>
  <mergeCells count="98">
    <mergeCell ref="A38:B38"/>
    <mergeCell ref="A1:C1"/>
    <mergeCell ref="A2:B2"/>
    <mergeCell ref="A3:B3"/>
    <mergeCell ref="A4:B4"/>
    <mergeCell ref="A11:B11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441:B441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440:B440"/>
    <mergeCell ref="A471:B47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67:B467"/>
    <mergeCell ref="A528:B528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518:B518"/>
    <mergeCell ref="A550:B550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43:B543"/>
    <mergeCell ref="A590:B59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84:B584"/>
    <mergeCell ref="A615:B615"/>
    <mergeCell ref="A616:B616"/>
    <mergeCell ref="A602:B602"/>
    <mergeCell ref="A603:B603"/>
    <mergeCell ref="A604:B604"/>
    <mergeCell ref="A605:B605"/>
    <mergeCell ref="A606:B606"/>
    <mergeCell ref="A607:B607"/>
  </mergeCells>
  <dataValidations count="5">
    <dataValidation type="custom" allowBlank="1" showInputMessage="1" showErrorMessage="1" sqref="H449">
      <formula1>C149+C264</formula1>
    </dataValidation>
    <dataValidation type="custom" allowBlank="1" showInputMessage="1" showErrorMessage="1" sqref="H1:H4 H11 H38 H61 H67:H68 H97 H440:H441 H450:H451 H606:H607 H615:H616 H229 H437 H528 H532 H535">
      <formula1>C2+C114</formula1>
    </dataValidation>
    <dataValidation type="decimal" operator="greaterThanOrEqual" allowBlank="1" showInputMessage="1" showErrorMessage="1" sqref="C62:C66 C12:C37 C5:C10 C39:C60 C69:C96 C98:C113 C117:C122 C124:C128 C131:C133 C135:C136 C138:C139 C142:C145">
      <formula1>0</formula1>
    </dataValidation>
    <dataValidation type="custom" allowBlank="1" showInputMessage="1" showErrorMessage="1" sqref="H373">
      <formula1>C374+C485</formula1>
    </dataValidation>
    <dataValidation type="custom" allowBlank="1" showInputMessage="1" showErrorMessage="1" sqref="H114:H116 H123 H146:H149 H140:H141 H137 H134 H129:H130">
      <formula1>C115+C230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C511" sqref="C511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53" t="s">
        <v>812</v>
      </c>
      <c r="E1" s="153" t="s">
        <v>811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6"/>
      <c r="B118" s="125" t="s">
        <v>814</v>
      </c>
      <c r="C118" s="124"/>
      <c r="D118" s="124">
        <f>C118</f>
        <v>0</v>
      </c>
      <c r="E118" s="124">
        <f>D118</f>
        <v>0</v>
      </c>
    </row>
    <row r="119" spans="1:10" ht="15" customHeight="1" outlineLevel="2">
      <c r="A119" s="126"/>
      <c r="B119" s="125" t="s">
        <v>819</v>
      </c>
      <c r="C119" s="124"/>
      <c r="D119" s="124">
        <f>C119</f>
        <v>0</v>
      </c>
      <c r="E119" s="124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6"/>
      <c r="B121" s="125" t="s">
        <v>814</v>
      </c>
      <c r="C121" s="124"/>
      <c r="D121" s="124">
        <f>C121</f>
        <v>0</v>
      </c>
      <c r="E121" s="124">
        <f>D121</f>
        <v>0</v>
      </c>
    </row>
    <row r="122" spans="1:10" ht="15" customHeight="1" outlineLevel="2">
      <c r="A122" s="126"/>
      <c r="B122" s="125" t="s">
        <v>819</v>
      </c>
      <c r="C122" s="124"/>
      <c r="D122" s="124">
        <f>C122</f>
        <v>0</v>
      </c>
      <c r="E122" s="124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6"/>
      <c r="B124" s="125" t="s">
        <v>814</v>
      </c>
      <c r="C124" s="124"/>
      <c r="D124" s="124">
        <f>C124</f>
        <v>0</v>
      </c>
      <c r="E124" s="124">
        <f>D124</f>
        <v>0</v>
      </c>
    </row>
    <row r="125" spans="1:10" ht="15" customHeight="1" outlineLevel="2">
      <c r="A125" s="126"/>
      <c r="B125" s="125" t="s">
        <v>819</v>
      </c>
      <c r="C125" s="124"/>
      <c r="D125" s="124">
        <f>C125</f>
        <v>0</v>
      </c>
      <c r="E125" s="124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6"/>
      <c r="B127" s="125" t="s">
        <v>814</v>
      </c>
      <c r="C127" s="124"/>
      <c r="D127" s="124">
        <f>C127</f>
        <v>0</v>
      </c>
      <c r="E127" s="124">
        <f>D127</f>
        <v>0</v>
      </c>
    </row>
    <row r="128" spans="1:10" ht="15" customHeight="1" outlineLevel="2">
      <c r="A128" s="126"/>
      <c r="B128" s="125" t="s">
        <v>819</v>
      </c>
      <c r="C128" s="124"/>
      <c r="D128" s="124">
        <f>C128</f>
        <v>0</v>
      </c>
      <c r="E128" s="124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6"/>
      <c r="B130" s="125" t="s">
        <v>814</v>
      </c>
      <c r="C130" s="124"/>
      <c r="D130" s="124">
        <f>C130</f>
        <v>0</v>
      </c>
      <c r="E130" s="124">
        <f>D130</f>
        <v>0</v>
      </c>
    </row>
    <row r="131" spans="1:10" ht="15" customHeight="1" outlineLevel="2">
      <c r="A131" s="126"/>
      <c r="B131" s="125" t="s">
        <v>819</v>
      </c>
      <c r="C131" s="124"/>
      <c r="D131" s="124">
        <f>C131</f>
        <v>0</v>
      </c>
      <c r="E131" s="124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6"/>
      <c r="B133" s="125" t="s">
        <v>814</v>
      </c>
      <c r="C133" s="124"/>
      <c r="D133" s="124">
        <f>C133</f>
        <v>0</v>
      </c>
      <c r="E133" s="124">
        <f>D133</f>
        <v>0</v>
      </c>
    </row>
    <row r="134" spans="1:10" ht="15" customHeight="1" outlineLevel="2">
      <c r="A134" s="126"/>
      <c r="B134" s="125" t="s">
        <v>819</v>
      </c>
      <c r="C134" s="124"/>
      <c r="D134" s="124">
        <f>C134</f>
        <v>0</v>
      </c>
      <c r="E134" s="124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6"/>
      <c r="B137" s="125" t="s">
        <v>814</v>
      </c>
      <c r="C137" s="124"/>
      <c r="D137" s="124">
        <f>C137</f>
        <v>0</v>
      </c>
      <c r="E137" s="124">
        <f>D137</f>
        <v>0</v>
      </c>
    </row>
    <row r="138" spans="1:10" ht="15" customHeight="1" outlineLevel="2">
      <c r="A138" s="126"/>
      <c r="B138" s="125" t="s">
        <v>821</v>
      </c>
      <c r="C138" s="124"/>
      <c r="D138" s="124">
        <f t="shared" ref="D138:E139" si="9">C138</f>
        <v>0</v>
      </c>
      <c r="E138" s="124">
        <f t="shared" si="9"/>
        <v>0</v>
      </c>
    </row>
    <row r="139" spans="1:10" ht="15" customHeight="1" outlineLevel="2">
      <c r="A139" s="126"/>
      <c r="B139" s="125" t="s">
        <v>820</v>
      </c>
      <c r="C139" s="124"/>
      <c r="D139" s="124">
        <f t="shared" si="9"/>
        <v>0</v>
      </c>
      <c r="E139" s="124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6"/>
      <c r="B141" s="125" t="s">
        <v>814</v>
      </c>
      <c r="C141" s="124"/>
      <c r="D141" s="124">
        <f>C141</f>
        <v>0</v>
      </c>
      <c r="E141" s="124">
        <f>D141</f>
        <v>0</v>
      </c>
    </row>
    <row r="142" spans="1:10" ht="15" customHeight="1" outlineLevel="2">
      <c r="A142" s="126"/>
      <c r="B142" s="125" t="s">
        <v>819</v>
      </c>
      <c r="C142" s="124"/>
      <c r="D142" s="124">
        <f>C142</f>
        <v>0</v>
      </c>
      <c r="E142" s="124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6"/>
      <c r="B144" s="125" t="s">
        <v>814</v>
      </c>
      <c r="C144" s="124"/>
      <c r="D144" s="124">
        <f>C144</f>
        <v>0</v>
      </c>
      <c r="E144" s="124">
        <f>D144</f>
        <v>0</v>
      </c>
    </row>
    <row r="145" spans="1:10" ht="15" customHeight="1" outlineLevel="2">
      <c r="A145" s="126"/>
      <c r="B145" s="125" t="s">
        <v>819</v>
      </c>
      <c r="C145" s="124"/>
      <c r="D145" s="124">
        <f>C145</f>
        <v>0</v>
      </c>
      <c r="E145" s="124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6"/>
      <c r="B147" s="125" t="s">
        <v>814</v>
      </c>
      <c r="C147" s="124"/>
      <c r="D147" s="124">
        <f>C147</f>
        <v>0</v>
      </c>
      <c r="E147" s="124">
        <f>D147</f>
        <v>0</v>
      </c>
    </row>
    <row r="148" spans="1:10" ht="15" customHeight="1" outlineLevel="2">
      <c r="A148" s="126"/>
      <c r="B148" s="125" t="s">
        <v>819</v>
      </c>
      <c r="C148" s="124"/>
      <c r="D148" s="124">
        <f>C148</f>
        <v>0</v>
      </c>
      <c r="E148" s="124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6"/>
      <c r="B150" s="125" t="s">
        <v>814</v>
      </c>
      <c r="C150" s="124"/>
      <c r="D150" s="124">
        <f>C150</f>
        <v>0</v>
      </c>
      <c r="E150" s="124">
        <f>D150</f>
        <v>0</v>
      </c>
    </row>
    <row r="151" spans="1:10" ht="15" customHeight="1" outlineLevel="2">
      <c r="A151" s="126"/>
      <c r="B151" s="125" t="s">
        <v>819</v>
      </c>
      <c r="C151" s="124"/>
      <c r="D151" s="124">
        <f>C151</f>
        <v>0</v>
      </c>
      <c r="E151" s="124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6"/>
      <c r="B155" s="125" t="s">
        <v>814</v>
      </c>
      <c r="C155" s="124"/>
      <c r="D155" s="124">
        <f>C155</f>
        <v>0</v>
      </c>
      <c r="E155" s="124">
        <f>D155</f>
        <v>0</v>
      </c>
    </row>
    <row r="156" spans="1:10" ht="15" customHeight="1" outlineLevel="2">
      <c r="A156" s="126"/>
      <c r="B156" s="125" t="s">
        <v>819</v>
      </c>
      <c r="C156" s="124"/>
      <c r="D156" s="124">
        <f>C156</f>
        <v>0</v>
      </c>
      <c r="E156" s="124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6"/>
      <c r="B158" s="125" t="s">
        <v>814</v>
      </c>
      <c r="C158" s="124"/>
      <c r="D158" s="124">
        <f>C158</f>
        <v>0</v>
      </c>
      <c r="E158" s="124">
        <f>D158</f>
        <v>0</v>
      </c>
    </row>
    <row r="159" spans="1:10" ht="15" customHeight="1" outlineLevel="2">
      <c r="A159" s="126"/>
      <c r="B159" s="125" t="s">
        <v>819</v>
      </c>
      <c r="C159" s="124"/>
      <c r="D159" s="124">
        <f>C159</f>
        <v>0</v>
      </c>
      <c r="E159" s="124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6"/>
      <c r="B161" s="125" t="s">
        <v>814</v>
      </c>
      <c r="C161" s="124"/>
      <c r="D161" s="124">
        <f>C161</f>
        <v>0</v>
      </c>
      <c r="E161" s="124">
        <f>D161</f>
        <v>0</v>
      </c>
    </row>
    <row r="162" spans="1:10" ht="15" customHeight="1" outlineLevel="2">
      <c r="A162" s="126"/>
      <c r="B162" s="125" t="s">
        <v>819</v>
      </c>
      <c r="C162" s="124"/>
      <c r="D162" s="124">
        <f>C162</f>
        <v>0</v>
      </c>
      <c r="E162" s="124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6"/>
      <c r="B165" s="125" t="s">
        <v>814</v>
      </c>
      <c r="C165" s="124"/>
      <c r="D165" s="124">
        <f>C165</f>
        <v>0</v>
      </c>
      <c r="E165" s="124">
        <f>D165</f>
        <v>0</v>
      </c>
    </row>
    <row r="166" spans="1:10" ht="15" customHeight="1" outlineLevel="2">
      <c r="A166" s="126"/>
      <c r="B166" s="125" t="s">
        <v>819</v>
      </c>
      <c r="C166" s="124"/>
      <c r="D166" s="124">
        <f>C166</f>
        <v>0</v>
      </c>
      <c r="E166" s="124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6"/>
      <c r="B168" s="125" t="s">
        <v>814</v>
      </c>
      <c r="C168" s="124"/>
      <c r="D168" s="124">
        <f>C168</f>
        <v>0</v>
      </c>
      <c r="E168" s="124">
        <f>D168</f>
        <v>0</v>
      </c>
    </row>
    <row r="169" spans="1:10" ht="15" customHeight="1" outlineLevel="2">
      <c r="A169" s="126"/>
      <c r="B169" s="125" t="s">
        <v>819</v>
      </c>
      <c r="C169" s="124"/>
      <c r="D169" s="124">
        <f>C169</f>
        <v>0</v>
      </c>
      <c r="E169" s="124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6"/>
      <c r="B172" s="125" t="s">
        <v>814</v>
      </c>
      <c r="C172" s="124"/>
      <c r="D172" s="124">
        <f>C172</f>
        <v>0</v>
      </c>
      <c r="E172" s="124">
        <f>D172</f>
        <v>0</v>
      </c>
    </row>
    <row r="173" spans="1:10" ht="15" customHeight="1" outlineLevel="2">
      <c r="A173" s="126"/>
      <c r="B173" s="125" t="s">
        <v>819</v>
      </c>
      <c r="C173" s="124"/>
      <c r="D173" s="124">
        <f>C173</f>
        <v>0</v>
      </c>
      <c r="E173" s="124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6"/>
      <c r="B175" s="125" t="s">
        <v>814</v>
      </c>
      <c r="C175" s="124"/>
      <c r="D175" s="124">
        <f>C175</f>
        <v>0</v>
      </c>
      <c r="E175" s="124">
        <f>D175</f>
        <v>0</v>
      </c>
    </row>
    <row r="176" spans="1:10" ht="15" customHeight="1" outlineLevel="2">
      <c r="A176" s="126"/>
      <c r="B176" s="125" t="s">
        <v>819</v>
      </c>
      <c r="C176" s="124"/>
      <c r="D176" s="124">
        <f>C176</f>
        <v>0</v>
      </c>
      <c r="E176" s="124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808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6">
        <v>3</v>
      </c>
      <c r="B180" s="125" t="s">
        <v>816</v>
      </c>
      <c r="C180" s="124"/>
      <c r="D180" s="124">
        <f>D181</f>
        <v>0</v>
      </c>
      <c r="E180" s="124">
        <f>E181</f>
        <v>0</v>
      </c>
    </row>
    <row r="181" spans="1:10" outlineLevel="2">
      <c r="A181" s="90"/>
      <c r="B181" s="89" t="s">
        <v>814</v>
      </c>
      <c r="C181" s="123"/>
      <c r="D181" s="123">
        <f>C181</f>
        <v>0</v>
      </c>
      <c r="E181" s="123">
        <f>D181</f>
        <v>0</v>
      </c>
    </row>
    <row r="182" spans="1:10" outlineLevel="2">
      <c r="A182" s="126">
        <v>4</v>
      </c>
      <c r="B182" s="125" t="s">
        <v>817</v>
      </c>
      <c r="C182" s="124"/>
      <c r="D182" s="124">
        <f>D183</f>
        <v>0</v>
      </c>
      <c r="E182" s="124">
        <f>E183</f>
        <v>0</v>
      </c>
    </row>
    <row r="183" spans="1:10" outlineLevel="2">
      <c r="A183" s="90"/>
      <c r="B183" s="89" t="s">
        <v>814</v>
      </c>
      <c r="C183" s="123"/>
      <c r="D183" s="123">
        <f>C183</f>
        <v>0</v>
      </c>
      <c r="E183" s="123">
        <f>D183</f>
        <v>0</v>
      </c>
    </row>
    <row r="184" spans="1:10" outlineLevel="1">
      <c r="A184" s="176" t="s">
        <v>807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6">
        <v>2</v>
      </c>
      <c r="B185" s="125" t="s">
        <v>815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outlineLevel="3">
      <c r="A186" s="90"/>
      <c r="B186" s="89" t="s">
        <v>814</v>
      </c>
      <c r="C186" s="123"/>
      <c r="D186" s="123">
        <f>C186</f>
        <v>0</v>
      </c>
      <c r="E186" s="123">
        <f>D186</f>
        <v>0</v>
      </c>
    </row>
    <row r="187" spans="1:10" outlineLevel="3">
      <c r="A187" s="90"/>
      <c r="B187" s="89" t="s">
        <v>806</v>
      </c>
      <c r="C187" s="123"/>
      <c r="D187" s="123">
        <f>C187</f>
        <v>0</v>
      </c>
      <c r="E187" s="123">
        <f>D187</f>
        <v>0</v>
      </c>
    </row>
    <row r="188" spans="1:10" outlineLevel="1">
      <c r="A188" s="176" t="s">
        <v>805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6">
        <v>1</v>
      </c>
      <c r="B189" s="125" t="s">
        <v>818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outlineLevel="3">
      <c r="A190" s="90"/>
      <c r="B190" s="89" t="s">
        <v>814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 outlineLevel="3">
      <c r="A191" s="90"/>
      <c r="B191" s="89" t="s">
        <v>804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 outlineLevel="3">
      <c r="A192" s="90"/>
      <c r="B192" s="89" t="s">
        <v>803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 outlineLevel="2">
      <c r="A193" s="126">
        <v>3</v>
      </c>
      <c r="B193" s="125" t="s">
        <v>816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outlineLevel="3">
      <c r="A194" s="90"/>
      <c r="B194" s="89" t="s">
        <v>814</v>
      </c>
      <c r="C194" s="123">
        <v>0</v>
      </c>
      <c r="D194" s="123">
        <f>C194</f>
        <v>0</v>
      </c>
      <c r="E194" s="123">
        <f>D194</f>
        <v>0</v>
      </c>
    </row>
    <row r="195" spans="1:5" outlineLevel="2">
      <c r="A195" s="126">
        <v>4</v>
      </c>
      <c r="B195" s="125" t="s">
        <v>817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outlineLevel="3">
      <c r="A196" s="90"/>
      <c r="B196" s="89" t="s">
        <v>814</v>
      </c>
      <c r="C196" s="123">
        <v>0</v>
      </c>
      <c r="D196" s="123">
        <f>C196</f>
        <v>0</v>
      </c>
      <c r="E196" s="123">
        <f>D196</f>
        <v>0</v>
      </c>
    </row>
    <row r="197" spans="1:5" outlineLevel="1">
      <c r="A197" s="176" t="s">
        <v>802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6">
        <v>4</v>
      </c>
      <c r="B198" s="125" t="s">
        <v>817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 outlineLevel="3">
      <c r="A199" s="90"/>
      <c r="B199" s="89" t="s">
        <v>814</v>
      </c>
      <c r="C199" s="123">
        <v>0</v>
      </c>
      <c r="D199" s="123">
        <f>C199</f>
        <v>0</v>
      </c>
      <c r="E199" s="123">
        <f>D199</f>
        <v>0</v>
      </c>
    </row>
    <row r="200" spans="1:5" outlineLevel="1">
      <c r="A200" s="176" t="s">
        <v>801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6">
        <v>3</v>
      </c>
      <c r="B201" s="125" t="s">
        <v>816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outlineLevel="3">
      <c r="A202" s="90"/>
      <c r="B202" s="89" t="s">
        <v>814</v>
      </c>
      <c r="C202" s="123">
        <v>0</v>
      </c>
      <c r="D202" s="123">
        <f>C202</f>
        <v>0</v>
      </c>
      <c r="E202" s="123">
        <f>D202</f>
        <v>0</v>
      </c>
    </row>
    <row r="203" spans="1:5" outlineLevel="1">
      <c r="A203" s="176" t="s">
        <v>800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6">
        <v>1</v>
      </c>
      <c r="B204" s="125" t="s">
        <v>818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outlineLevel="3">
      <c r="A205" s="90"/>
      <c r="B205" s="89" t="s">
        <v>814</v>
      </c>
      <c r="C205" s="123">
        <v>0</v>
      </c>
      <c r="D205" s="123">
        <f>C205</f>
        <v>0</v>
      </c>
      <c r="E205" s="123">
        <f>D205</f>
        <v>0</v>
      </c>
    </row>
    <row r="206" spans="1:5" outlineLevel="3">
      <c r="A206" s="90"/>
      <c r="B206" s="89" t="s">
        <v>798</v>
      </c>
      <c r="C206" s="123">
        <v>0</v>
      </c>
      <c r="D206" s="123">
        <f>C206</f>
        <v>0</v>
      </c>
      <c r="E206" s="123">
        <f>D206</f>
        <v>0</v>
      </c>
    </row>
    <row r="207" spans="1:5" outlineLevel="2">
      <c r="A207" s="126">
        <v>2</v>
      </c>
      <c r="B207" s="125" t="s">
        <v>815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outlineLevel="3">
      <c r="A208" s="90"/>
      <c r="B208" s="89" t="s">
        <v>814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5" outlineLevel="3">
      <c r="A209" s="90"/>
      <c r="B209" s="89" t="s">
        <v>797</v>
      </c>
      <c r="C209" s="123"/>
      <c r="D209" s="123">
        <f t="shared" si="12"/>
        <v>0</v>
      </c>
      <c r="E209" s="123">
        <f t="shared" si="12"/>
        <v>0</v>
      </c>
    </row>
    <row r="210" spans="1:5" outlineLevel="3">
      <c r="A210" s="90"/>
      <c r="B210" s="89" t="s">
        <v>814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5" outlineLevel="2">
      <c r="A211" s="126">
        <v>3</v>
      </c>
      <c r="B211" s="125" t="s">
        <v>816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outlineLevel="3">
      <c r="A212" s="90"/>
      <c r="B212" s="89" t="s">
        <v>814</v>
      </c>
      <c r="C212" s="123">
        <v>0</v>
      </c>
      <c r="D212" s="123">
        <f>C212</f>
        <v>0</v>
      </c>
      <c r="E212" s="123">
        <f>D212</f>
        <v>0</v>
      </c>
    </row>
    <row r="213" spans="1:5" outlineLevel="2">
      <c r="A213" s="126">
        <v>4</v>
      </c>
      <c r="B213" s="125" t="s">
        <v>817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outlineLevel="3">
      <c r="A214" s="90"/>
      <c r="B214" s="89" t="s">
        <v>814</v>
      </c>
      <c r="C214" s="123">
        <v>0</v>
      </c>
      <c r="D214" s="123">
        <f>C214</f>
        <v>0</v>
      </c>
      <c r="E214" s="123">
        <f>D214</f>
        <v>0</v>
      </c>
    </row>
    <row r="215" spans="1:5" outlineLevel="1">
      <c r="A215" s="176" t="s">
        <v>795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6">
        <v>2</v>
      </c>
      <c r="B216" s="125" t="s">
        <v>815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outlineLevel="3">
      <c r="A217" s="90"/>
      <c r="B217" s="89" t="s">
        <v>814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5" s="119" customFormat="1" outlineLevel="3">
      <c r="A218" s="129"/>
      <c r="B218" s="128" t="s">
        <v>794</v>
      </c>
      <c r="C218" s="127"/>
      <c r="D218" s="127">
        <f t="shared" si="13"/>
        <v>0</v>
      </c>
      <c r="E218" s="127">
        <f t="shared" si="13"/>
        <v>0</v>
      </c>
    </row>
    <row r="219" spans="1:5" s="119" customFormat="1" outlineLevel="3">
      <c r="A219" s="129"/>
      <c r="B219" s="128" t="s">
        <v>780</v>
      </c>
      <c r="C219" s="127"/>
      <c r="D219" s="127">
        <f t="shared" si="13"/>
        <v>0</v>
      </c>
      <c r="E219" s="127">
        <f t="shared" si="13"/>
        <v>0</v>
      </c>
    </row>
    <row r="220" spans="1:5" outlineLevel="2">
      <c r="A220" s="126">
        <v>3</v>
      </c>
      <c r="B220" s="125" t="s">
        <v>816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outlineLevel="3">
      <c r="A221" s="90"/>
      <c r="B221" s="89" t="s">
        <v>814</v>
      </c>
      <c r="C221" s="123">
        <v>0</v>
      </c>
      <c r="D221" s="123">
        <f>C221</f>
        <v>0</v>
      </c>
      <c r="E221" s="123">
        <f>D221</f>
        <v>0</v>
      </c>
    </row>
    <row r="222" spans="1:5" outlineLevel="1">
      <c r="A222" s="176" t="s">
        <v>793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6">
        <v>2</v>
      </c>
      <c r="B223" s="125" t="s">
        <v>815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outlineLevel="3">
      <c r="A224" s="90"/>
      <c r="B224" s="89" t="s">
        <v>814</v>
      </c>
      <c r="C224" s="123">
        <v>0</v>
      </c>
      <c r="D224" s="123">
        <f>C224</f>
        <v>0</v>
      </c>
      <c r="E224" s="123">
        <f>D224</f>
        <v>0</v>
      </c>
    </row>
    <row r="225" spans="1:5" outlineLevel="3">
      <c r="A225" s="90"/>
      <c r="B225" s="89" t="s">
        <v>792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 outlineLevel="3">
      <c r="A226" s="90"/>
      <c r="B226" s="89" t="s">
        <v>791</v>
      </c>
      <c r="C226" s="123"/>
      <c r="D226" s="123">
        <f t="shared" si="14"/>
        <v>0</v>
      </c>
      <c r="E226" s="123">
        <f t="shared" si="14"/>
        <v>0</v>
      </c>
    </row>
    <row r="227" spans="1:5" outlineLevel="3">
      <c r="A227" s="90"/>
      <c r="B227" s="89" t="s">
        <v>790</v>
      </c>
      <c r="C227" s="123"/>
      <c r="D227" s="123">
        <f t="shared" si="14"/>
        <v>0</v>
      </c>
      <c r="E227" s="123">
        <f t="shared" si="14"/>
        <v>0</v>
      </c>
    </row>
    <row r="228" spans="1:5" outlineLevel="1">
      <c r="A228" s="176" t="s">
        <v>789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6">
        <v>2</v>
      </c>
      <c r="B229" s="125" t="s">
        <v>815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outlineLevel="3">
      <c r="A230" s="90"/>
      <c r="B230" s="89" t="s">
        <v>814</v>
      </c>
      <c r="C230" s="123">
        <v>0</v>
      </c>
      <c r="D230" s="123">
        <f>C230</f>
        <v>0</v>
      </c>
      <c r="E230" s="123">
        <f>D230</f>
        <v>0</v>
      </c>
    </row>
    <row r="231" spans="1:5" outlineLevel="3">
      <c r="A231" s="90"/>
      <c r="B231" s="89" t="s">
        <v>788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 outlineLevel="3">
      <c r="A232" s="90"/>
      <c r="B232" s="89" t="s">
        <v>778</v>
      </c>
      <c r="C232" s="123"/>
      <c r="D232" s="123">
        <f t="shared" si="15"/>
        <v>0</v>
      </c>
      <c r="E232" s="123">
        <f t="shared" si="15"/>
        <v>0</v>
      </c>
    </row>
    <row r="233" spans="1:5" outlineLevel="2">
      <c r="A233" s="126">
        <v>3</v>
      </c>
      <c r="B233" s="125" t="s">
        <v>816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outlineLevel="3">
      <c r="A234" s="90"/>
      <c r="B234" s="89" t="s">
        <v>814</v>
      </c>
      <c r="C234" s="123">
        <v>0</v>
      </c>
      <c r="D234" s="123">
        <f>C234</f>
        <v>0</v>
      </c>
      <c r="E234" s="123">
        <f>D234</f>
        <v>0</v>
      </c>
    </row>
    <row r="235" spans="1:5" outlineLevel="1">
      <c r="A235" s="176" t="s">
        <v>787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6">
        <v>3</v>
      </c>
      <c r="B236" s="125" t="s">
        <v>816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outlineLevel="3">
      <c r="A237" s="90"/>
      <c r="B237" s="89" t="s">
        <v>814</v>
      </c>
      <c r="C237" s="123">
        <v>0</v>
      </c>
      <c r="D237" s="123">
        <f>C237</f>
        <v>0</v>
      </c>
      <c r="E237" s="123">
        <f>D237</f>
        <v>0</v>
      </c>
    </row>
    <row r="238" spans="1:5" outlineLevel="1">
      <c r="A238" s="176" t="s">
        <v>785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6">
        <v>2</v>
      </c>
      <c r="B239" s="125" t="s">
        <v>815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outlineLevel="3">
      <c r="A240" s="90"/>
      <c r="B240" s="89" t="s">
        <v>814</v>
      </c>
      <c r="C240" s="123">
        <v>0</v>
      </c>
      <c r="D240" s="123">
        <f>C240</f>
        <v>0</v>
      </c>
      <c r="E240" s="123">
        <f>D240</f>
        <v>0</v>
      </c>
    </row>
    <row r="241" spans="1:10" outlineLevel="3">
      <c r="A241" s="90"/>
      <c r="B241" s="89" t="s">
        <v>784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 outlineLevel="3">
      <c r="A242" s="90"/>
      <c r="B242" s="89" t="s">
        <v>783</v>
      </c>
      <c r="C242" s="123"/>
      <c r="D242" s="123">
        <f t="shared" si="16"/>
        <v>0</v>
      </c>
      <c r="E242" s="123">
        <f t="shared" si="16"/>
        <v>0</v>
      </c>
    </row>
    <row r="243" spans="1:10" outlineLevel="1">
      <c r="A243" s="176" t="s">
        <v>782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6">
        <v>2</v>
      </c>
      <c r="B244" s="125" t="s">
        <v>815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 outlineLevel="3">
      <c r="A245" s="90"/>
      <c r="B245" s="89" t="s">
        <v>814</v>
      </c>
      <c r="C245" s="123">
        <v>0</v>
      </c>
      <c r="D245" s="123">
        <f>C245</f>
        <v>0</v>
      </c>
      <c r="E245" s="123">
        <f>D245</f>
        <v>0</v>
      </c>
    </row>
    <row r="246" spans="1:10" outlineLevel="3">
      <c r="A246" s="90"/>
      <c r="B246" s="89" t="s">
        <v>780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 outlineLevel="3">
      <c r="A247" s="90"/>
      <c r="B247" s="89" t="s">
        <v>779</v>
      </c>
      <c r="C247" s="123"/>
      <c r="D247" s="123">
        <f t="shared" si="17"/>
        <v>0</v>
      </c>
      <c r="E247" s="123">
        <f t="shared" si="17"/>
        <v>0</v>
      </c>
    </row>
    <row r="248" spans="1:10" outlineLevel="3">
      <c r="A248" s="90"/>
      <c r="B248" s="89" t="s">
        <v>778</v>
      </c>
      <c r="C248" s="123"/>
      <c r="D248" s="123">
        <f t="shared" si="17"/>
        <v>0</v>
      </c>
      <c r="E248" s="123">
        <f t="shared" si="17"/>
        <v>0</v>
      </c>
    </row>
    <row r="249" spans="1:10" outlineLevel="3">
      <c r="A249" s="90"/>
      <c r="B249" s="89" t="s">
        <v>777</v>
      </c>
      <c r="C249" s="123"/>
      <c r="D249" s="123">
        <f t="shared" si="17"/>
        <v>0</v>
      </c>
      <c r="E249" s="123">
        <f t="shared" si="17"/>
        <v>0</v>
      </c>
    </row>
    <row r="250" spans="1:10" outlineLevel="1">
      <c r="A250" s="176" t="s">
        <v>776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814</v>
      </c>
      <c r="C251" s="123">
        <v>0</v>
      </c>
      <c r="D251" s="123">
        <f>C251</f>
        <v>0</v>
      </c>
      <c r="E251" s="123">
        <f>D251</f>
        <v>0</v>
      </c>
    </row>
    <row r="252" spans="1:10" outlineLevel="3">
      <c r="A252" s="90"/>
      <c r="B252" s="89" t="s">
        <v>813</v>
      </c>
      <c r="C252" s="123">
        <v>0</v>
      </c>
      <c r="D252" s="123">
        <f>C252</f>
        <v>0</v>
      </c>
      <c r="E252" s="123">
        <f>D252</f>
        <v>0</v>
      </c>
    </row>
    <row r="256" spans="1:10" ht="18.75">
      <c r="A256" s="178" t="s">
        <v>67</v>
      </c>
      <c r="B256" s="178"/>
      <c r="C256" s="178"/>
      <c r="D256" s="153" t="s">
        <v>812</v>
      </c>
      <c r="E256" s="153" t="s">
        <v>811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883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810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809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808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786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796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807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781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806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805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799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804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803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786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796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802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796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801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786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800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799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798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781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797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786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796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795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781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19" customFormat="1" outlineLevel="3">
      <c r="A753" s="122"/>
      <c r="B753" s="121" t="s">
        <v>794</v>
      </c>
      <c r="C753" s="120"/>
      <c r="D753" s="120">
        <f t="shared" ref="D753:E755" si="87">C753</f>
        <v>0</v>
      </c>
      <c r="E753" s="120">
        <f t="shared" si="87"/>
        <v>0</v>
      </c>
    </row>
    <row r="754" spans="1:5" s="119" customFormat="1" outlineLevel="3">
      <c r="A754" s="122"/>
      <c r="B754" s="121" t="s">
        <v>780</v>
      </c>
      <c r="C754" s="120"/>
      <c r="D754" s="120">
        <f t="shared" si="87"/>
        <v>0</v>
      </c>
      <c r="E754" s="120">
        <f t="shared" si="87"/>
        <v>0</v>
      </c>
    </row>
    <row r="755" spans="1:5" outlineLevel="2">
      <c r="A755" s="6">
        <v>3</v>
      </c>
      <c r="B755" s="4" t="s">
        <v>786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793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781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792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791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790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789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781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788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778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786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787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786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785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781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784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783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782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781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780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779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778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777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776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775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610" workbookViewId="0">
      <selection activeCell="C631" sqref="C631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53" t="s">
        <v>812</v>
      </c>
      <c r="E1" s="153" t="s">
        <v>811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2349050</v>
      </c>
      <c r="D2" s="26">
        <f>D3+D67</f>
        <v>2349050</v>
      </c>
      <c r="E2" s="26">
        <f>E3+E67</f>
        <v>2349050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947600</v>
      </c>
      <c r="D3" s="23">
        <f>D4+D11+D38+D61</f>
        <v>947600</v>
      </c>
      <c r="E3" s="23">
        <f>E4+E11+E38+E61</f>
        <v>947600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338500</v>
      </c>
      <c r="D4" s="21">
        <f>SUM(D5:D10)</f>
        <v>338500</v>
      </c>
      <c r="E4" s="21">
        <f>SUM(E5:E10)</f>
        <v>338500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</v>
      </c>
      <c r="D6" s="2">
        <f t="shared" ref="D6:E10" si="0">C6</f>
        <v>500</v>
      </c>
      <c r="E6" s="2">
        <f t="shared" si="0"/>
        <v>500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170000</v>
      </c>
      <c r="D7" s="2">
        <f t="shared" si="0"/>
        <v>170000</v>
      </c>
      <c r="E7" s="2">
        <f t="shared" si="0"/>
        <v>170000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100000</v>
      </c>
      <c r="D8" s="2">
        <f t="shared" si="0"/>
        <v>100000</v>
      </c>
      <c r="E8" s="2">
        <f t="shared" si="0"/>
        <v>100000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40000</v>
      </c>
      <c r="D9" s="2">
        <f t="shared" si="0"/>
        <v>40000</v>
      </c>
      <c r="E9" s="2">
        <f t="shared" si="0"/>
        <v>40000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0"/>
        <v>3000</v>
      </c>
      <c r="E10" s="2">
        <f t="shared" si="0"/>
        <v>3000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363800</v>
      </c>
      <c r="D11" s="21">
        <f>SUM(D12:D37)</f>
        <v>363800</v>
      </c>
      <c r="E11" s="21">
        <f>SUM(E12:E37)</f>
        <v>363800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320000</v>
      </c>
      <c r="D12" s="2">
        <f>C12</f>
        <v>320000</v>
      </c>
      <c r="E12" s="2">
        <f>D12</f>
        <v>320000</v>
      </c>
    </row>
    <row r="13" spans="1:14" outlineLevel="1">
      <c r="A13" s="3">
        <v>2102</v>
      </c>
      <c r="B13" s="1" t="s">
        <v>126</v>
      </c>
      <c r="C13" s="2">
        <v>10000</v>
      </c>
      <c r="D13" s="2">
        <f t="shared" ref="D13:E28" si="1">C13</f>
        <v>10000</v>
      </c>
      <c r="E13" s="2">
        <f t="shared" si="1"/>
        <v>10000</v>
      </c>
    </row>
    <row r="14" spans="1:14" outlineLevel="1">
      <c r="A14" s="3">
        <v>2201</v>
      </c>
      <c r="B14" s="1" t="s">
        <v>5</v>
      </c>
      <c r="C14" s="2">
        <v>10000</v>
      </c>
      <c r="D14" s="2">
        <f t="shared" si="1"/>
        <v>10000</v>
      </c>
      <c r="E14" s="2">
        <f t="shared" si="1"/>
        <v>10000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>
        <v>10000</v>
      </c>
      <c r="D18" s="2">
        <f t="shared" si="1"/>
        <v>10000</v>
      </c>
      <c r="E18" s="2">
        <f t="shared" si="1"/>
        <v>10000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2500</v>
      </c>
      <c r="D32" s="2">
        <f t="shared" si="2"/>
        <v>2500</v>
      </c>
      <c r="E32" s="2">
        <f t="shared" si="2"/>
        <v>2500</v>
      </c>
    </row>
    <row r="33" spans="1:10" outlineLevel="1">
      <c r="A33" s="3">
        <v>2403</v>
      </c>
      <c r="B33" s="1" t="s">
        <v>144</v>
      </c>
      <c r="C33" s="2">
        <v>200</v>
      </c>
      <c r="D33" s="2">
        <f t="shared" si="2"/>
        <v>200</v>
      </c>
      <c r="E33" s="2">
        <f t="shared" si="2"/>
        <v>200</v>
      </c>
    </row>
    <row r="34" spans="1:10" outlineLevel="1">
      <c r="A34" s="3">
        <v>2404</v>
      </c>
      <c r="B34" s="1" t="s">
        <v>7</v>
      </c>
      <c r="C34" s="2">
        <v>8500</v>
      </c>
      <c r="D34" s="2">
        <f t="shared" si="2"/>
        <v>8500</v>
      </c>
      <c r="E34" s="2">
        <f t="shared" si="2"/>
        <v>8500</v>
      </c>
    </row>
    <row r="35" spans="1:10" outlineLevel="1">
      <c r="A35" s="3">
        <v>2405</v>
      </c>
      <c r="B35" s="1" t="s">
        <v>8</v>
      </c>
      <c r="C35" s="2">
        <v>100</v>
      </c>
      <c r="D35" s="2">
        <f t="shared" si="2"/>
        <v>100</v>
      </c>
      <c r="E35" s="2">
        <f t="shared" si="2"/>
        <v>100</v>
      </c>
    </row>
    <row r="36" spans="1:10" outlineLevel="1">
      <c r="A36" s="3">
        <v>2406</v>
      </c>
      <c r="B36" s="1" t="s">
        <v>9</v>
      </c>
      <c r="C36" s="2">
        <v>2500</v>
      </c>
      <c r="D36" s="2">
        <f t="shared" si="2"/>
        <v>2500</v>
      </c>
      <c r="E36" s="2">
        <f t="shared" si="2"/>
        <v>2500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245300</v>
      </c>
      <c r="D38" s="21">
        <f>SUM(D39:D60)</f>
        <v>245300</v>
      </c>
      <c r="E38" s="21">
        <f>SUM(E39:E60)</f>
        <v>245300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3">C40</f>
        <v>7000</v>
      </c>
      <c r="E40" s="2">
        <f t="shared" si="3"/>
        <v>7000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3"/>
        <v>20000</v>
      </c>
      <c r="E41" s="2">
        <f t="shared" si="3"/>
        <v>20000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3"/>
        <v>200</v>
      </c>
      <c r="E42" s="2">
        <f t="shared" si="3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>
        <v>100</v>
      </c>
      <c r="D47" s="2">
        <f t="shared" si="3"/>
        <v>100</v>
      </c>
      <c r="E47" s="2">
        <f t="shared" si="3"/>
        <v>100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3"/>
        <v>5000</v>
      </c>
      <c r="E48" s="2">
        <f t="shared" si="3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2000</v>
      </c>
      <c r="D53" s="2">
        <f t="shared" si="3"/>
        <v>2000</v>
      </c>
      <c r="E53" s="2">
        <f t="shared" si="3"/>
        <v>2000</v>
      </c>
    </row>
    <row r="54" spans="1:10" outlineLevel="1">
      <c r="A54" s="20">
        <v>3302</v>
      </c>
      <c r="B54" s="20" t="s">
        <v>19</v>
      </c>
      <c r="C54" s="2">
        <v>3000</v>
      </c>
      <c r="D54" s="2">
        <f t="shared" si="3"/>
        <v>3000</v>
      </c>
      <c r="E54" s="2">
        <f t="shared" si="3"/>
        <v>3000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3"/>
        <v>100000</v>
      </c>
      <c r="E55" s="2">
        <f t="shared" si="3"/>
        <v>100000</v>
      </c>
    </row>
    <row r="56" spans="1:10" outlineLevel="1">
      <c r="A56" s="20">
        <v>3303</v>
      </c>
      <c r="B56" s="20" t="s">
        <v>154</v>
      </c>
      <c r="C56" s="2">
        <v>70000</v>
      </c>
      <c r="D56" s="2">
        <f t="shared" ref="D56:E60" si="4">C56</f>
        <v>70000</v>
      </c>
      <c r="E56" s="2">
        <f t="shared" si="4"/>
        <v>70000</v>
      </c>
    </row>
    <row r="57" spans="1:10" outlineLevel="1">
      <c r="A57" s="20">
        <v>3304</v>
      </c>
      <c r="B57" s="20" t="s">
        <v>155</v>
      </c>
      <c r="C57" s="2">
        <v>15000</v>
      </c>
      <c r="D57" s="2">
        <f t="shared" si="4"/>
        <v>15000</v>
      </c>
      <c r="E57" s="2">
        <f t="shared" si="4"/>
        <v>15000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1401450</v>
      </c>
      <c r="D67" s="25">
        <f>D97+D68</f>
        <v>1401450</v>
      </c>
      <c r="E67" s="25">
        <f>E97+E68</f>
        <v>1401450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79500</v>
      </c>
      <c r="D68" s="21">
        <f>SUM(D69:D96)</f>
        <v>79500</v>
      </c>
      <c r="E68" s="21">
        <f>SUM(E69:E96)</f>
        <v>79500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>
        <v>3500</v>
      </c>
      <c r="D78" s="2">
        <f t="shared" si="6"/>
        <v>3500</v>
      </c>
      <c r="E78" s="2">
        <f t="shared" si="6"/>
        <v>3500</v>
      </c>
    </row>
    <row r="79" spans="1:10" ht="15" customHeight="1" outlineLevel="1">
      <c r="A79" s="3">
        <v>5201</v>
      </c>
      <c r="B79" s="2" t="s">
        <v>20</v>
      </c>
      <c r="C79" s="18">
        <v>30000</v>
      </c>
      <c r="D79" s="2">
        <f t="shared" si="6"/>
        <v>30000</v>
      </c>
      <c r="E79" s="2">
        <f t="shared" si="6"/>
        <v>30000</v>
      </c>
    </row>
    <row r="80" spans="1:10" ht="15" customHeight="1" outlineLevel="1">
      <c r="A80" s="3">
        <v>5202</v>
      </c>
      <c r="B80" s="2" t="s">
        <v>172</v>
      </c>
      <c r="C80" s="2">
        <v>36000</v>
      </c>
      <c r="D80" s="2">
        <f t="shared" si="6"/>
        <v>36000</v>
      </c>
      <c r="E80" s="2">
        <f t="shared" si="6"/>
        <v>36000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8000</v>
      </c>
      <c r="D83" s="2">
        <f t="shared" si="6"/>
        <v>8000</v>
      </c>
      <c r="E83" s="2">
        <f t="shared" si="6"/>
        <v>8000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>
        <v>1000</v>
      </c>
      <c r="D87" s="2">
        <f t="shared" si="7"/>
        <v>1000</v>
      </c>
      <c r="E87" s="2">
        <f t="shared" si="7"/>
        <v>1000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1000</v>
      </c>
      <c r="D91" s="2">
        <f t="shared" si="7"/>
        <v>1000</v>
      </c>
      <c r="E91" s="2">
        <f t="shared" si="7"/>
        <v>1000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1321950</v>
      </c>
      <c r="D97" s="21">
        <f>SUM(D98:D113)</f>
        <v>1321950</v>
      </c>
      <c r="E97" s="21">
        <f>SUM(E98:E113)</f>
        <v>1321950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786000</v>
      </c>
      <c r="D98" s="2">
        <f>C98</f>
        <v>786000</v>
      </c>
      <c r="E98" s="2">
        <f>D98</f>
        <v>786000</v>
      </c>
    </row>
    <row r="99" spans="1:10" ht="15" customHeight="1" outlineLevel="1">
      <c r="A99" s="3">
        <v>6002</v>
      </c>
      <c r="B99" s="1" t="s">
        <v>185</v>
      </c>
      <c r="C99" s="2">
        <v>100000</v>
      </c>
      <c r="D99" s="2">
        <f t="shared" ref="D99:E113" si="8">C99</f>
        <v>100000</v>
      </c>
      <c r="E99" s="2">
        <f t="shared" si="8"/>
        <v>100000</v>
      </c>
    </row>
    <row r="100" spans="1:10" ht="15" customHeight="1" outlineLevel="1">
      <c r="A100" s="3">
        <v>6003</v>
      </c>
      <c r="B100" s="1" t="s">
        <v>186</v>
      </c>
      <c r="C100" s="2">
        <v>432000</v>
      </c>
      <c r="D100" s="2">
        <f t="shared" si="8"/>
        <v>432000</v>
      </c>
      <c r="E100" s="2">
        <f t="shared" si="8"/>
        <v>432000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200</v>
      </c>
      <c r="D103" s="2">
        <f t="shared" si="8"/>
        <v>200</v>
      </c>
      <c r="E103" s="2">
        <f t="shared" si="8"/>
        <v>200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>
        <v>250</v>
      </c>
      <c r="D105" s="2">
        <f t="shared" si="8"/>
        <v>250</v>
      </c>
      <c r="E105" s="2">
        <f t="shared" si="8"/>
        <v>250</v>
      </c>
    </row>
    <row r="106" spans="1:10" outlineLevel="1">
      <c r="A106" s="3">
        <v>6009</v>
      </c>
      <c r="B106" s="1" t="s">
        <v>28</v>
      </c>
      <c r="C106" s="2">
        <v>2500</v>
      </c>
      <c r="D106" s="2">
        <f t="shared" si="8"/>
        <v>2500</v>
      </c>
      <c r="E106" s="2">
        <f t="shared" si="8"/>
        <v>2500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8"/>
        <v>1000</v>
      </c>
      <c r="E113" s="2">
        <f t="shared" si="8"/>
        <v>1000</v>
      </c>
    </row>
    <row r="114" spans="1:10">
      <c r="A114" s="184" t="s">
        <v>62</v>
      </c>
      <c r="B114" s="185"/>
      <c r="C114" s="26">
        <f>C115+C152+C177</f>
        <v>546611</v>
      </c>
      <c r="D114" s="26">
        <f>D115+D152+D177</f>
        <v>546611</v>
      </c>
      <c r="E114" s="26">
        <f>E115+E152+E177</f>
        <v>546611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546611</v>
      </c>
      <c r="D115" s="23">
        <f>D116+D135</f>
        <v>546611</v>
      </c>
      <c r="E115" s="23">
        <f>E116+E135</f>
        <v>546611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546611</v>
      </c>
      <c r="D116" s="21">
        <f>D117+D120+D123+D126+D129+D132</f>
        <v>546611</v>
      </c>
      <c r="E116" s="21">
        <f>E117+E120+E123+E126+E129+E132</f>
        <v>546611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501007</v>
      </c>
      <c r="D117" s="2">
        <f>D118+D119</f>
        <v>501007</v>
      </c>
      <c r="E117" s="2">
        <f>E118+E119</f>
        <v>501007</v>
      </c>
    </row>
    <row r="118" spans="1:10" ht="15" customHeight="1" outlineLevel="2">
      <c r="A118" s="126"/>
      <c r="B118" s="125" t="s">
        <v>814</v>
      </c>
      <c r="C118" s="124">
        <v>281786</v>
      </c>
      <c r="D118" s="124">
        <f>C118</f>
        <v>281786</v>
      </c>
      <c r="E118" s="124">
        <f>D118</f>
        <v>281786</v>
      </c>
    </row>
    <row r="119" spans="1:10" ht="15" customHeight="1" outlineLevel="2">
      <c r="A119" s="126"/>
      <c r="B119" s="125" t="s">
        <v>819</v>
      </c>
      <c r="C119" s="124">
        <v>219221</v>
      </c>
      <c r="D119" s="124">
        <f>C119</f>
        <v>219221</v>
      </c>
      <c r="E119" s="124">
        <f>D119</f>
        <v>219221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6"/>
      <c r="B121" s="125" t="s">
        <v>814</v>
      </c>
      <c r="C121" s="124"/>
      <c r="D121" s="124">
        <f>C121</f>
        <v>0</v>
      </c>
      <c r="E121" s="124">
        <f>D121</f>
        <v>0</v>
      </c>
    </row>
    <row r="122" spans="1:10" ht="15" customHeight="1" outlineLevel="2">
      <c r="A122" s="126"/>
      <c r="B122" s="125" t="s">
        <v>819</v>
      </c>
      <c r="C122" s="124"/>
      <c r="D122" s="124">
        <f>C122</f>
        <v>0</v>
      </c>
      <c r="E122" s="124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6"/>
      <c r="B124" s="125" t="s">
        <v>814</v>
      </c>
      <c r="C124" s="124"/>
      <c r="D124" s="124">
        <f>C124</f>
        <v>0</v>
      </c>
      <c r="E124" s="124">
        <f>D124</f>
        <v>0</v>
      </c>
    </row>
    <row r="125" spans="1:10" ht="15" customHeight="1" outlineLevel="2">
      <c r="A125" s="126"/>
      <c r="B125" s="125" t="s">
        <v>819</v>
      </c>
      <c r="C125" s="124"/>
      <c r="D125" s="124">
        <f>C125</f>
        <v>0</v>
      </c>
      <c r="E125" s="124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45604</v>
      </c>
      <c r="D126" s="2">
        <f>D127+D128</f>
        <v>45604</v>
      </c>
      <c r="E126" s="2">
        <f>E127+E128</f>
        <v>45604</v>
      </c>
    </row>
    <row r="127" spans="1:10" ht="15" customHeight="1" outlineLevel="2">
      <c r="A127" s="126"/>
      <c r="B127" s="125" t="s">
        <v>814</v>
      </c>
      <c r="C127" s="124">
        <v>30604</v>
      </c>
      <c r="D127" s="124">
        <f>C127</f>
        <v>30604</v>
      </c>
      <c r="E127" s="124">
        <f>D127</f>
        <v>30604</v>
      </c>
    </row>
    <row r="128" spans="1:10" ht="15" customHeight="1" outlineLevel="2">
      <c r="A128" s="126"/>
      <c r="B128" s="125" t="s">
        <v>819</v>
      </c>
      <c r="C128" s="124">
        <v>15000</v>
      </c>
      <c r="D128" s="124">
        <f>C128</f>
        <v>15000</v>
      </c>
      <c r="E128" s="124">
        <f>D128</f>
        <v>15000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6"/>
      <c r="B130" s="125" t="s">
        <v>814</v>
      </c>
      <c r="C130" s="124"/>
      <c r="D130" s="124">
        <f>C130</f>
        <v>0</v>
      </c>
      <c r="E130" s="124">
        <f>D130</f>
        <v>0</v>
      </c>
    </row>
    <row r="131" spans="1:10" ht="15" customHeight="1" outlineLevel="2">
      <c r="A131" s="126"/>
      <c r="B131" s="125" t="s">
        <v>819</v>
      </c>
      <c r="C131" s="124"/>
      <c r="D131" s="124">
        <f>C131</f>
        <v>0</v>
      </c>
      <c r="E131" s="124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6"/>
      <c r="B133" s="125" t="s">
        <v>814</v>
      </c>
      <c r="C133" s="124"/>
      <c r="D133" s="124">
        <f>C133</f>
        <v>0</v>
      </c>
      <c r="E133" s="124">
        <f>D133</f>
        <v>0</v>
      </c>
    </row>
    <row r="134" spans="1:10" ht="15" customHeight="1" outlineLevel="2">
      <c r="A134" s="126"/>
      <c r="B134" s="125" t="s">
        <v>819</v>
      </c>
      <c r="C134" s="124"/>
      <c r="D134" s="124">
        <f>C134</f>
        <v>0</v>
      </c>
      <c r="E134" s="124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6"/>
      <c r="B137" s="125" t="s">
        <v>814</v>
      </c>
      <c r="C137" s="124"/>
      <c r="D137" s="124">
        <f>C137</f>
        <v>0</v>
      </c>
      <c r="E137" s="124">
        <f>D137</f>
        <v>0</v>
      </c>
    </row>
    <row r="138" spans="1:10" ht="15" customHeight="1" outlineLevel="2">
      <c r="A138" s="126"/>
      <c r="B138" s="125" t="s">
        <v>821</v>
      </c>
      <c r="C138" s="124"/>
      <c r="D138" s="124">
        <f t="shared" ref="D138:E139" si="9">C138</f>
        <v>0</v>
      </c>
      <c r="E138" s="124">
        <f t="shared" si="9"/>
        <v>0</v>
      </c>
    </row>
    <row r="139" spans="1:10" ht="15" customHeight="1" outlineLevel="2">
      <c r="A139" s="126"/>
      <c r="B139" s="125" t="s">
        <v>820</v>
      </c>
      <c r="C139" s="124"/>
      <c r="D139" s="124">
        <f t="shared" si="9"/>
        <v>0</v>
      </c>
      <c r="E139" s="124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6"/>
      <c r="B141" s="125" t="s">
        <v>814</v>
      </c>
      <c r="C141" s="124"/>
      <c r="D141" s="124">
        <f>C141</f>
        <v>0</v>
      </c>
      <c r="E141" s="124">
        <f>D141</f>
        <v>0</v>
      </c>
    </row>
    <row r="142" spans="1:10" ht="15" customHeight="1" outlineLevel="2">
      <c r="A142" s="126"/>
      <c r="B142" s="125" t="s">
        <v>819</v>
      </c>
      <c r="C142" s="124"/>
      <c r="D142" s="124">
        <f>C142</f>
        <v>0</v>
      </c>
      <c r="E142" s="124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6"/>
      <c r="B144" s="125" t="s">
        <v>814</v>
      </c>
      <c r="C144" s="124"/>
      <c r="D144" s="124">
        <f>C144</f>
        <v>0</v>
      </c>
      <c r="E144" s="124">
        <f>D144</f>
        <v>0</v>
      </c>
    </row>
    <row r="145" spans="1:10" ht="15" customHeight="1" outlineLevel="2">
      <c r="A145" s="126"/>
      <c r="B145" s="125" t="s">
        <v>819</v>
      </c>
      <c r="C145" s="124"/>
      <c r="D145" s="124">
        <f>C145</f>
        <v>0</v>
      </c>
      <c r="E145" s="124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6"/>
      <c r="B147" s="125" t="s">
        <v>814</v>
      </c>
      <c r="C147" s="124"/>
      <c r="D147" s="124">
        <f>C147</f>
        <v>0</v>
      </c>
      <c r="E147" s="124">
        <f>D147</f>
        <v>0</v>
      </c>
    </row>
    <row r="148" spans="1:10" ht="15" customHeight="1" outlineLevel="2">
      <c r="A148" s="126"/>
      <c r="B148" s="125" t="s">
        <v>819</v>
      </c>
      <c r="C148" s="124"/>
      <c r="D148" s="124">
        <f>C148</f>
        <v>0</v>
      </c>
      <c r="E148" s="124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6"/>
      <c r="B150" s="125" t="s">
        <v>814</v>
      </c>
      <c r="C150" s="124"/>
      <c r="D150" s="124">
        <f>C150</f>
        <v>0</v>
      </c>
      <c r="E150" s="124">
        <f>D150</f>
        <v>0</v>
      </c>
    </row>
    <row r="151" spans="1:10" ht="15" customHeight="1" outlineLevel="2">
      <c r="A151" s="126"/>
      <c r="B151" s="125" t="s">
        <v>819</v>
      </c>
      <c r="C151" s="124"/>
      <c r="D151" s="124">
        <f>C151</f>
        <v>0</v>
      </c>
      <c r="E151" s="124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6"/>
      <c r="B155" s="125" t="s">
        <v>814</v>
      </c>
      <c r="C155" s="124"/>
      <c r="D155" s="124">
        <f>C155</f>
        <v>0</v>
      </c>
      <c r="E155" s="124">
        <f>D155</f>
        <v>0</v>
      </c>
    </row>
    <row r="156" spans="1:10" ht="15" customHeight="1" outlineLevel="2">
      <c r="A156" s="126"/>
      <c r="B156" s="125" t="s">
        <v>819</v>
      </c>
      <c r="C156" s="124"/>
      <c r="D156" s="124">
        <f>C156</f>
        <v>0</v>
      </c>
      <c r="E156" s="124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6"/>
      <c r="B158" s="125" t="s">
        <v>814</v>
      </c>
      <c r="C158" s="124"/>
      <c r="D158" s="124">
        <f>C158</f>
        <v>0</v>
      </c>
      <c r="E158" s="124">
        <f>D158</f>
        <v>0</v>
      </c>
    </row>
    <row r="159" spans="1:10" ht="15" customHeight="1" outlineLevel="2">
      <c r="A159" s="126"/>
      <c r="B159" s="125" t="s">
        <v>819</v>
      </c>
      <c r="C159" s="124"/>
      <c r="D159" s="124">
        <f>C159</f>
        <v>0</v>
      </c>
      <c r="E159" s="124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6"/>
      <c r="B161" s="125" t="s">
        <v>814</v>
      </c>
      <c r="C161" s="124"/>
      <c r="D161" s="124">
        <f>C161</f>
        <v>0</v>
      </c>
      <c r="E161" s="124">
        <f>D161</f>
        <v>0</v>
      </c>
    </row>
    <row r="162" spans="1:10" ht="15" customHeight="1" outlineLevel="2">
      <c r="A162" s="126"/>
      <c r="B162" s="125" t="s">
        <v>819</v>
      </c>
      <c r="C162" s="124"/>
      <c r="D162" s="124">
        <f>C162</f>
        <v>0</v>
      </c>
      <c r="E162" s="124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6"/>
      <c r="B165" s="125" t="s">
        <v>814</v>
      </c>
      <c r="C165" s="124"/>
      <c r="D165" s="124">
        <f>C165</f>
        <v>0</v>
      </c>
      <c r="E165" s="124">
        <f>D165</f>
        <v>0</v>
      </c>
    </row>
    <row r="166" spans="1:10" ht="15" customHeight="1" outlineLevel="2">
      <c r="A166" s="126"/>
      <c r="B166" s="125" t="s">
        <v>819</v>
      </c>
      <c r="C166" s="124"/>
      <c r="D166" s="124">
        <f>C166</f>
        <v>0</v>
      </c>
      <c r="E166" s="124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6"/>
      <c r="B168" s="125" t="s">
        <v>814</v>
      </c>
      <c r="C168" s="124"/>
      <c r="D168" s="124">
        <f>C168</f>
        <v>0</v>
      </c>
      <c r="E168" s="124">
        <f>D168</f>
        <v>0</v>
      </c>
    </row>
    <row r="169" spans="1:10" ht="15" customHeight="1" outlineLevel="2">
      <c r="A169" s="126"/>
      <c r="B169" s="125" t="s">
        <v>819</v>
      </c>
      <c r="C169" s="124"/>
      <c r="D169" s="124">
        <f>C169</f>
        <v>0</v>
      </c>
      <c r="E169" s="124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6"/>
      <c r="B172" s="125" t="s">
        <v>814</v>
      </c>
      <c r="C172" s="124"/>
      <c r="D172" s="124">
        <f>C172</f>
        <v>0</v>
      </c>
      <c r="E172" s="124">
        <f>D172</f>
        <v>0</v>
      </c>
    </row>
    <row r="173" spans="1:10" ht="15" customHeight="1" outlineLevel="2">
      <c r="A173" s="126"/>
      <c r="B173" s="125" t="s">
        <v>819</v>
      </c>
      <c r="C173" s="124"/>
      <c r="D173" s="124">
        <f>C173</f>
        <v>0</v>
      </c>
      <c r="E173" s="124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6"/>
      <c r="B175" s="125" t="s">
        <v>814</v>
      </c>
      <c r="C175" s="124"/>
      <c r="D175" s="124">
        <f>C175</f>
        <v>0</v>
      </c>
      <c r="E175" s="124">
        <f>D175</f>
        <v>0</v>
      </c>
    </row>
    <row r="176" spans="1:10" ht="15" customHeight="1" outlineLevel="2">
      <c r="A176" s="126"/>
      <c r="B176" s="125" t="s">
        <v>819</v>
      </c>
      <c r="C176" s="124"/>
      <c r="D176" s="124">
        <f>C176</f>
        <v>0</v>
      </c>
      <c r="E176" s="124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808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6">
        <v>3</v>
      </c>
      <c r="B180" s="125" t="s">
        <v>816</v>
      </c>
      <c r="C180" s="124"/>
      <c r="D180" s="124">
        <f>D181</f>
        <v>0</v>
      </c>
      <c r="E180" s="124">
        <f>E181</f>
        <v>0</v>
      </c>
    </row>
    <row r="181" spans="1:10" outlineLevel="2">
      <c r="A181" s="90"/>
      <c r="B181" s="89" t="s">
        <v>814</v>
      </c>
      <c r="C181" s="123"/>
      <c r="D181" s="123">
        <f>C181</f>
        <v>0</v>
      </c>
      <c r="E181" s="123">
        <f>D181</f>
        <v>0</v>
      </c>
    </row>
    <row r="182" spans="1:10" outlineLevel="2">
      <c r="A182" s="126">
        <v>4</v>
      </c>
      <c r="B182" s="125" t="s">
        <v>817</v>
      </c>
      <c r="C182" s="124"/>
      <c r="D182" s="124">
        <f>D183</f>
        <v>0</v>
      </c>
      <c r="E182" s="124">
        <f>E183</f>
        <v>0</v>
      </c>
    </row>
    <row r="183" spans="1:10" outlineLevel="2">
      <c r="A183" s="90"/>
      <c r="B183" s="89" t="s">
        <v>814</v>
      </c>
      <c r="C183" s="123"/>
      <c r="D183" s="123">
        <f>C183</f>
        <v>0</v>
      </c>
      <c r="E183" s="123">
        <f>D183</f>
        <v>0</v>
      </c>
    </row>
    <row r="184" spans="1:10" outlineLevel="1">
      <c r="A184" s="176" t="s">
        <v>807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6">
        <v>2</v>
      </c>
      <c r="B185" s="125" t="s">
        <v>815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outlineLevel="3">
      <c r="A186" s="90"/>
      <c r="B186" s="89" t="s">
        <v>814</v>
      </c>
      <c r="C186" s="123"/>
      <c r="D186" s="123">
        <f>C186</f>
        <v>0</v>
      </c>
      <c r="E186" s="123">
        <f>D186</f>
        <v>0</v>
      </c>
    </row>
    <row r="187" spans="1:10" outlineLevel="3">
      <c r="A187" s="90"/>
      <c r="B187" s="89" t="s">
        <v>806</v>
      </c>
      <c r="C187" s="123"/>
      <c r="D187" s="123">
        <f>C187</f>
        <v>0</v>
      </c>
      <c r="E187" s="123">
        <f>D187</f>
        <v>0</v>
      </c>
    </row>
    <row r="188" spans="1:10" outlineLevel="1">
      <c r="A188" s="176" t="s">
        <v>805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6">
        <v>1</v>
      </c>
      <c r="B189" s="125" t="s">
        <v>818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outlineLevel="3">
      <c r="A190" s="90"/>
      <c r="B190" s="89" t="s">
        <v>814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 outlineLevel="3">
      <c r="A191" s="90"/>
      <c r="B191" s="89" t="s">
        <v>804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 outlineLevel="3">
      <c r="A192" s="90"/>
      <c r="B192" s="89" t="s">
        <v>803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 outlineLevel="2">
      <c r="A193" s="126">
        <v>3</v>
      </c>
      <c r="B193" s="125" t="s">
        <v>816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outlineLevel="3">
      <c r="A194" s="90"/>
      <c r="B194" s="89" t="s">
        <v>814</v>
      </c>
      <c r="C194" s="123">
        <v>0</v>
      </c>
      <c r="D194" s="123">
        <f>C194</f>
        <v>0</v>
      </c>
      <c r="E194" s="123">
        <f>D194</f>
        <v>0</v>
      </c>
    </row>
    <row r="195" spans="1:5" outlineLevel="2">
      <c r="A195" s="126">
        <v>4</v>
      </c>
      <c r="B195" s="125" t="s">
        <v>817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outlineLevel="3">
      <c r="A196" s="90"/>
      <c r="B196" s="89" t="s">
        <v>814</v>
      </c>
      <c r="C196" s="123">
        <v>0</v>
      </c>
      <c r="D196" s="123">
        <f>C196</f>
        <v>0</v>
      </c>
      <c r="E196" s="123">
        <f>D196</f>
        <v>0</v>
      </c>
    </row>
    <row r="197" spans="1:5" outlineLevel="1">
      <c r="A197" s="176" t="s">
        <v>802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6">
        <v>4</v>
      </c>
      <c r="B198" s="125" t="s">
        <v>817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 outlineLevel="3">
      <c r="A199" s="90"/>
      <c r="B199" s="89" t="s">
        <v>814</v>
      </c>
      <c r="C199" s="123">
        <v>0</v>
      </c>
      <c r="D199" s="123">
        <f>C199</f>
        <v>0</v>
      </c>
      <c r="E199" s="123">
        <f>D199</f>
        <v>0</v>
      </c>
    </row>
    <row r="200" spans="1:5" outlineLevel="1">
      <c r="A200" s="176" t="s">
        <v>801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6">
        <v>3</v>
      </c>
      <c r="B201" s="125" t="s">
        <v>816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outlineLevel="3">
      <c r="A202" s="90"/>
      <c r="B202" s="89" t="s">
        <v>814</v>
      </c>
      <c r="C202" s="123">
        <v>0</v>
      </c>
      <c r="D202" s="123">
        <f>C202</f>
        <v>0</v>
      </c>
      <c r="E202" s="123">
        <f>D202</f>
        <v>0</v>
      </c>
    </row>
    <row r="203" spans="1:5" outlineLevel="1">
      <c r="A203" s="176" t="s">
        <v>800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6">
        <v>1</v>
      </c>
      <c r="B204" s="125" t="s">
        <v>818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outlineLevel="3">
      <c r="A205" s="90"/>
      <c r="B205" s="89" t="s">
        <v>814</v>
      </c>
      <c r="C205" s="123">
        <v>0</v>
      </c>
      <c r="D205" s="123">
        <f>C205</f>
        <v>0</v>
      </c>
      <c r="E205" s="123">
        <f>D205</f>
        <v>0</v>
      </c>
    </row>
    <row r="206" spans="1:5" outlineLevel="3">
      <c r="A206" s="90"/>
      <c r="B206" s="89" t="s">
        <v>798</v>
      </c>
      <c r="C206" s="123">
        <v>0</v>
      </c>
      <c r="D206" s="123">
        <f>C206</f>
        <v>0</v>
      </c>
      <c r="E206" s="123">
        <f>D206</f>
        <v>0</v>
      </c>
    </row>
    <row r="207" spans="1:5" outlineLevel="2">
      <c r="A207" s="126">
        <v>2</v>
      </c>
      <c r="B207" s="125" t="s">
        <v>815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outlineLevel="3">
      <c r="A208" s="90"/>
      <c r="B208" s="89" t="s">
        <v>814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5" outlineLevel="3">
      <c r="A209" s="90"/>
      <c r="B209" s="89" t="s">
        <v>797</v>
      </c>
      <c r="C209" s="123"/>
      <c r="D209" s="123">
        <f t="shared" si="12"/>
        <v>0</v>
      </c>
      <c r="E209" s="123">
        <f t="shared" si="12"/>
        <v>0</v>
      </c>
    </row>
    <row r="210" spans="1:5" outlineLevel="3">
      <c r="A210" s="90"/>
      <c r="B210" s="89" t="s">
        <v>814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5" outlineLevel="2">
      <c r="A211" s="126">
        <v>3</v>
      </c>
      <c r="B211" s="125" t="s">
        <v>816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outlineLevel="3">
      <c r="A212" s="90"/>
      <c r="B212" s="89" t="s">
        <v>814</v>
      </c>
      <c r="C212" s="123">
        <v>0</v>
      </c>
      <c r="D212" s="123">
        <f>C212</f>
        <v>0</v>
      </c>
      <c r="E212" s="123">
        <f>D212</f>
        <v>0</v>
      </c>
    </row>
    <row r="213" spans="1:5" outlineLevel="2">
      <c r="A213" s="126">
        <v>4</v>
      </c>
      <c r="B213" s="125" t="s">
        <v>817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outlineLevel="3">
      <c r="A214" s="90"/>
      <c r="B214" s="89" t="s">
        <v>814</v>
      </c>
      <c r="C214" s="123">
        <v>0</v>
      </c>
      <c r="D214" s="123">
        <f>C214</f>
        <v>0</v>
      </c>
      <c r="E214" s="123">
        <f>D214</f>
        <v>0</v>
      </c>
    </row>
    <row r="215" spans="1:5" outlineLevel="1">
      <c r="A215" s="176" t="s">
        <v>795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6">
        <v>2</v>
      </c>
      <c r="B216" s="125" t="s">
        <v>815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outlineLevel="3">
      <c r="A217" s="90"/>
      <c r="B217" s="89" t="s">
        <v>814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5" s="119" customFormat="1" outlineLevel="3">
      <c r="A218" s="129"/>
      <c r="B218" s="128" t="s">
        <v>794</v>
      </c>
      <c r="C218" s="127"/>
      <c r="D218" s="127">
        <f t="shared" si="13"/>
        <v>0</v>
      </c>
      <c r="E218" s="127">
        <f t="shared" si="13"/>
        <v>0</v>
      </c>
    </row>
    <row r="219" spans="1:5" s="119" customFormat="1" outlineLevel="3">
      <c r="A219" s="129"/>
      <c r="B219" s="128" t="s">
        <v>780</v>
      </c>
      <c r="C219" s="127"/>
      <c r="D219" s="127">
        <f t="shared" si="13"/>
        <v>0</v>
      </c>
      <c r="E219" s="127">
        <f t="shared" si="13"/>
        <v>0</v>
      </c>
    </row>
    <row r="220" spans="1:5" outlineLevel="2">
      <c r="A220" s="126">
        <v>3</v>
      </c>
      <c r="B220" s="125" t="s">
        <v>816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outlineLevel="3">
      <c r="A221" s="90"/>
      <c r="B221" s="89" t="s">
        <v>814</v>
      </c>
      <c r="C221" s="123">
        <v>0</v>
      </c>
      <c r="D221" s="123">
        <f>C221</f>
        <v>0</v>
      </c>
      <c r="E221" s="123">
        <f>D221</f>
        <v>0</v>
      </c>
    </row>
    <row r="222" spans="1:5" outlineLevel="1">
      <c r="A222" s="176" t="s">
        <v>793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6">
        <v>2</v>
      </c>
      <c r="B223" s="125" t="s">
        <v>815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outlineLevel="3">
      <c r="A224" s="90"/>
      <c r="B224" s="89" t="s">
        <v>814</v>
      </c>
      <c r="C224" s="123">
        <v>0</v>
      </c>
      <c r="D224" s="123">
        <f>C224</f>
        <v>0</v>
      </c>
      <c r="E224" s="123">
        <f>D224</f>
        <v>0</v>
      </c>
    </row>
    <row r="225" spans="1:5" outlineLevel="3">
      <c r="A225" s="90"/>
      <c r="B225" s="89" t="s">
        <v>792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 outlineLevel="3">
      <c r="A226" s="90"/>
      <c r="B226" s="89" t="s">
        <v>791</v>
      </c>
      <c r="C226" s="123"/>
      <c r="D226" s="123">
        <f t="shared" si="14"/>
        <v>0</v>
      </c>
      <c r="E226" s="123">
        <f t="shared" si="14"/>
        <v>0</v>
      </c>
    </row>
    <row r="227" spans="1:5" outlineLevel="3">
      <c r="A227" s="90"/>
      <c r="B227" s="89" t="s">
        <v>790</v>
      </c>
      <c r="C227" s="123"/>
      <c r="D227" s="123">
        <f t="shared" si="14"/>
        <v>0</v>
      </c>
      <c r="E227" s="123">
        <f t="shared" si="14"/>
        <v>0</v>
      </c>
    </row>
    <row r="228" spans="1:5" outlineLevel="1">
      <c r="A228" s="176" t="s">
        <v>789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6">
        <v>2</v>
      </c>
      <c r="B229" s="125" t="s">
        <v>815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outlineLevel="3">
      <c r="A230" s="90"/>
      <c r="B230" s="89" t="s">
        <v>814</v>
      </c>
      <c r="C230" s="123">
        <v>0</v>
      </c>
      <c r="D230" s="123">
        <f>C230</f>
        <v>0</v>
      </c>
      <c r="E230" s="123">
        <f>D230</f>
        <v>0</v>
      </c>
    </row>
    <row r="231" spans="1:5" outlineLevel="3">
      <c r="A231" s="90"/>
      <c r="B231" s="89" t="s">
        <v>788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 outlineLevel="3">
      <c r="A232" s="90"/>
      <c r="B232" s="89" t="s">
        <v>778</v>
      </c>
      <c r="C232" s="123"/>
      <c r="D232" s="123">
        <f t="shared" si="15"/>
        <v>0</v>
      </c>
      <c r="E232" s="123">
        <f t="shared" si="15"/>
        <v>0</v>
      </c>
    </row>
    <row r="233" spans="1:5" outlineLevel="2">
      <c r="A233" s="126">
        <v>3</v>
      </c>
      <c r="B233" s="125" t="s">
        <v>816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outlineLevel="3">
      <c r="A234" s="90"/>
      <c r="B234" s="89" t="s">
        <v>814</v>
      </c>
      <c r="C234" s="123">
        <v>0</v>
      </c>
      <c r="D234" s="123">
        <f>C234</f>
        <v>0</v>
      </c>
      <c r="E234" s="123">
        <f>D234</f>
        <v>0</v>
      </c>
    </row>
    <row r="235" spans="1:5" outlineLevel="1">
      <c r="A235" s="176" t="s">
        <v>787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6">
        <v>3</v>
      </c>
      <c r="B236" s="125" t="s">
        <v>816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outlineLevel="3">
      <c r="A237" s="90"/>
      <c r="B237" s="89" t="s">
        <v>814</v>
      </c>
      <c r="C237" s="123">
        <v>0</v>
      </c>
      <c r="D237" s="123">
        <f>C237</f>
        <v>0</v>
      </c>
      <c r="E237" s="123">
        <f>D237</f>
        <v>0</v>
      </c>
    </row>
    <row r="238" spans="1:5" outlineLevel="1">
      <c r="A238" s="176" t="s">
        <v>785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6">
        <v>2</v>
      </c>
      <c r="B239" s="125" t="s">
        <v>815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outlineLevel="3">
      <c r="A240" s="90"/>
      <c r="B240" s="89" t="s">
        <v>814</v>
      </c>
      <c r="C240" s="123">
        <v>0</v>
      </c>
      <c r="D240" s="123">
        <f>C240</f>
        <v>0</v>
      </c>
      <c r="E240" s="123">
        <f>D240</f>
        <v>0</v>
      </c>
    </row>
    <row r="241" spans="1:10" outlineLevel="3">
      <c r="A241" s="90"/>
      <c r="B241" s="89" t="s">
        <v>784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 outlineLevel="3">
      <c r="A242" s="90"/>
      <c r="B242" s="89" t="s">
        <v>783</v>
      </c>
      <c r="C242" s="123"/>
      <c r="D242" s="123">
        <f t="shared" si="16"/>
        <v>0</v>
      </c>
      <c r="E242" s="123">
        <f t="shared" si="16"/>
        <v>0</v>
      </c>
    </row>
    <row r="243" spans="1:10" outlineLevel="1">
      <c r="A243" s="176" t="s">
        <v>782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6">
        <v>2</v>
      </c>
      <c r="B244" s="125" t="s">
        <v>815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 outlineLevel="3">
      <c r="A245" s="90"/>
      <c r="B245" s="89" t="s">
        <v>814</v>
      </c>
      <c r="C245" s="123">
        <v>0</v>
      </c>
      <c r="D245" s="123">
        <f>C245</f>
        <v>0</v>
      </c>
      <c r="E245" s="123">
        <f>D245</f>
        <v>0</v>
      </c>
    </row>
    <row r="246" spans="1:10" outlineLevel="3">
      <c r="A246" s="90"/>
      <c r="B246" s="89" t="s">
        <v>780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 outlineLevel="3">
      <c r="A247" s="90"/>
      <c r="B247" s="89" t="s">
        <v>779</v>
      </c>
      <c r="C247" s="123"/>
      <c r="D247" s="123">
        <f t="shared" si="17"/>
        <v>0</v>
      </c>
      <c r="E247" s="123">
        <f t="shared" si="17"/>
        <v>0</v>
      </c>
    </row>
    <row r="248" spans="1:10" outlineLevel="3">
      <c r="A248" s="90"/>
      <c r="B248" s="89" t="s">
        <v>778</v>
      </c>
      <c r="C248" s="123"/>
      <c r="D248" s="123">
        <f t="shared" si="17"/>
        <v>0</v>
      </c>
      <c r="E248" s="123">
        <f t="shared" si="17"/>
        <v>0</v>
      </c>
    </row>
    <row r="249" spans="1:10" outlineLevel="3">
      <c r="A249" s="90"/>
      <c r="B249" s="89" t="s">
        <v>777</v>
      </c>
      <c r="C249" s="123"/>
      <c r="D249" s="123">
        <f t="shared" si="17"/>
        <v>0</v>
      </c>
      <c r="E249" s="123">
        <f t="shared" si="17"/>
        <v>0</v>
      </c>
    </row>
    <row r="250" spans="1:10" outlineLevel="1">
      <c r="A250" s="176" t="s">
        <v>776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814</v>
      </c>
      <c r="C251" s="123">
        <v>0</v>
      </c>
      <c r="D251" s="123">
        <f>C251</f>
        <v>0</v>
      </c>
      <c r="E251" s="123">
        <f>D251</f>
        <v>0</v>
      </c>
    </row>
    <row r="252" spans="1:10" outlineLevel="3">
      <c r="A252" s="90"/>
      <c r="B252" s="89" t="s">
        <v>813</v>
      </c>
      <c r="C252" s="123">
        <v>0</v>
      </c>
      <c r="D252" s="123">
        <f>C252</f>
        <v>0</v>
      </c>
      <c r="E252" s="123">
        <f>D252</f>
        <v>0</v>
      </c>
    </row>
    <row r="256" spans="1:10" ht="18.75">
      <c r="A256" s="178" t="s">
        <v>67</v>
      </c>
      <c r="B256" s="178"/>
      <c r="C256" s="178"/>
      <c r="D256" s="153" t="s">
        <v>812</v>
      </c>
      <c r="E256" s="153" t="s">
        <v>811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2267050</v>
      </c>
      <c r="D257" s="37">
        <f>D258+D551</f>
        <v>1049550</v>
      </c>
      <c r="E257" s="37">
        <f>E258+E551</f>
        <v>1049550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2250050</v>
      </c>
      <c r="D258" s="36">
        <f>D259+D339+D483+D548</f>
        <v>1032550</v>
      </c>
      <c r="E258" s="36">
        <f>E259+E339+E483+E548</f>
        <v>1032550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1738960</v>
      </c>
      <c r="D259" s="33">
        <f>D260+D263+D314</f>
        <v>521960</v>
      </c>
      <c r="E259" s="33">
        <f>E260+E263+E314</f>
        <v>521960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1960</v>
      </c>
      <c r="D260" s="32">
        <f>SUM(D261:D262)</f>
        <v>1960</v>
      </c>
      <c r="E260" s="32">
        <f>SUM(E261:E262)</f>
        <v>1960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>
        <v>1000</v>
      </c>
      <c r="D262" s="5">
        <f>C262</f>
        <v>1000</v>
      </c>
      <c r="E262" s="5">
        <f>D262</f>
        <v>1000</v>
      </c>
    </row>
    <row r="263" spans="1:10" outlineLevel="1">
      <c r="A263" s="168" t="s">
        <v>269</v>
      </c>
      <c r="B263" s="169"/>
      <c r="C263" s="32">
        <f>C264+C265+C289+C296+C298+C302+C305+C308+C313</f>
        <v>1350000</v>
      </c>
      <c r="D263" s="32">
        <f>D264+D265+D289+D296+D298+D302+D305+D308+D313</f>
        <v>520000</v>
      </c>
      <c r="E263" s="32">
        <f>E264+E265+E289+E296+E298+E302+E305+E308+E313</f>
        <v>520000</v>
      </c>
    </row>
    <row r="264" spans="1:10" outlineLevel="2">
      <c r="A264" s="6">
        <v>1101</v>
      </c>
      <c r="B264" s="4" t="s">
        <v>34</v>
      </c>
      <c r="C264" s="5">
        <v>520000</v>
      </c>
      <c r="D264" s="5">
        <f>C264</f>
        <v>520000</v>
      </c>
      <c r="E264" s="5">
        <f>D264</f>
        <v>520000</v>
      </c>
    </row>
    <row r="265" spans="1:10" outlineLevel="2">
      <c r="A265" s="6">
        <v>1101</v>
      </c>
      <c r="B265" s="4" t="s">
        <v>35</v>
      </c>
      <c r="C265" s="5">
        <v>572200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10800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36000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3000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13000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195000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387000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345000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v>2000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40000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406090</v>
      </c>
      <c r="D339" s="33">
        <f>D340+D444+D482</f>
        <v>405590</v>
      </c>
      <c r="E339" s="33">
        <f>E340+E444+E482</f>
        <v>405590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369590</v>
      </c>
      <c r="D340" s="32">
        <f>D341+D342+D343+D344+D347+D348+D353+D356+D357+D362+D367+BH290669+D371+D372+D373+D376+D377+D378+D382+D388+D391+D392+D395+D398+D399+D404+D407+D408+D409+D412+D415+D416+D419+D420+D421+D422+D429+D443</f>
        <v>369090</v>
      </c>
      <c r="E340" s="32">
        <f>E341+E342+E343+E344+E347+E348+E353+E356+E357+E362+E367+BI290669+E371+E372+E373+E376+E377+E378+E382+E388+E391+E392+E395+E398+E399+E404+E407+E408+E409+E412+E415+E416+E419+E420+E421+E422+E429+E443</f>
        <v>369090</v>
      </c>
    </row>
    <row r="341" spans="1:10" outlineLevel="2">
      <c r="A341" s="6">
        <v>2201</v>
      </c>
      <c r="B341" s="34" t="s">
        <v>272</v>
      </c>
      <c r="C341" s="5">
        <v>12300</v>
      </c>
      <c r="D341" s="5">
        <f>C341</f>
        <v>12300</v>
      </c>
      <c r="E341" s="5">
        <f>D341</f>
        <v>12300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26">C342</f>
        <v>10000</v>
      </c>
      <c r="E342" s="5">
        <f t="shared" si="26"/>
        <v>10000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26"/>
        <v>50000</v>
      </c>
      <c r="E343" s="5">
        <f t="shared" si="26"/>
        <v>50000</v>
      </c>
    </row>
    <row r="344" spans="1:10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27">C345</f>
        <v>3000</v>
      </c>
      <c r="E345" s="30">
        <f t="shared" si="27"/>
        <v>3000</v>
      </c>
    </row>
    <row r="346" spans="1:10" outlineLevel="3">
      <c r="A346" s="29"/>
      <c r="B346" s="28" t="s">
        <v>275</v>
      </c>
      <c r="C346" s="30">
        <v>2500</v>
      </c>
      <c r="D346" s="30">
        <f t="shared" si="27"/>
        <v>2500</v>
      </c>
      <c r="E346" s="30">
        <f t="shared" si="27"/>
        <v>2500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27"/>
        <v>3000</v>
      </c>
      <c r="E347" s="5">
        <f t="shared" si="27"/>
        <v>3000</v>
      </c>
    </row>
    <row r="348" spans="1:10" outlineLevel="2">
      <c r="A348" s="6">
        <v>2201</v>
      </c>
      <c r="B348" s="4" t="s">
        <v>277</v>
      </c>
      <c r="C348" s="5">
        <f>SUM(C349:C352)</f>
        <v>60300</v>
      </c>
      <c r="D348" s="5">
        <f>SUM(D349:D352)</f>
        <v>60300</v>
      </c>
      <c r="E348" s="5">
        <f>SUM(E349:E352)</f>
        <v>60300</v>
      </c>
    </row>
    <row r="349" spans="1:10" outlineLevel="3">
      <c r="A349" s="29"/>
      <c r="B349" s="28" t="s">
        <v>278</v>
      </c>
      <c r="C349" s="30">
        <v>60000</v>
      </c>
      <c r="D349" s="30">
        <f>C349</f>
        <v>60000</v>
      </c>
      <c r="E349" s="30">
        <f>D349</f>
        <v>60000</v>
      </c>
    </row>
    <row r="350" spans="1:10" outlineLevel="3">
      <c r="A350" s="29"/>
      <c r="B350" s="28" t="s">
        <v>279</v>
      </c>
      <c r="C350" s="30">
        <v>300</v>
      </c>
      <c r="D350" s="30">
        <f t="shared" ref="D350:E352" si="28">C350</f>
        <v>300</v>
      </c>
      <c r="E350" s="30">
        <f t="shared" si="28"/>
        <v>300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950</v>
      </c>
      <c r="D353" s="5">
        <f>SUM(D354:D355)</f>
        <v>950</v>
      </c>
      <c r="E353" s="5">
        <f>SUM(E354:E355)</f>
        <v>950</v>
      </c>
    </row>
    <row r="354" spans="1:5" outlineLevel="3">
      <c r="A354" s="29"/>
      <c r="B354" s="28" t="s">
        <v>42</v>
      </c>
      <c r="C354" s="30">
        <v>700</v>
      </c>
      <c r="D354" s="30">
        <f t="shared" ref="D354:E356" si="29">C354</f>
        <v>700</v>
      </c>
      <c r="E354" s="30">
        <f t="shared" si="29"/>
        <v>700</v>
      </c>
    </row>
    <row r="355" spans="1:5" outlineLevel="3">
      <c r="A355" s="29"/>
      <c r="B355" s="28" t="s">
        <v>283</v>
      </c>
      <c r="C355" s="30">
        <v>250</v>
      </c>
      <c r="D355" s="30">
        <f t="shared" si="29"/>
        <v>250</v>
      </c>
      <c r="E355" s="30">
        <f t="shared" si="29"/>
        <v>250</v>
      </c>
    </row>
    <row r="356" spans="1:5" outlineLevel="2">
      <c r="A356" s="6">
        <v>2201</v>
      </c>
      <c r="B356" s="4" t="s">
        <v>284</v>
      </c>
      <c r="C356" s="5">
        <v>1500</v>
      </c>
      <c r="D356" s="5">
        <f t="shared" si="29"/>
        <v>1500</v>
      </c>
      <c r="E356" s="5">
        <f t="shared" si="29"/>
        <v>1500</v>
      </c>
    </row>
    <row r="357" spans="1:5" outlineLevel="2">
      <c r="A357" s="6">
        <v>2201</v>
      </c>
      <c r="B357" s="4" t="s">
        <v>285</v>
      </c>
      <c r="C357" s="5">
        <f>SUM(C358:C361)</f>
        <v>12500</v>
      </c>
      <c r="D357" s="5">
        <f>SUM(D358:D361)</f>
        <v>12500</v>
      </c>
      <c r="E357" s="5">
        <f>SUM(E358:E361)</f>
        <v>12500</v>
      </c>
    </row>
    <row r="358" spans="1:5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2500</v>
      </c>
      <c r="D360" s="30">
        <f t="shared" si="30"/>
        <v>2500</v>
      </c>
      <c r="E360" s="30">
        <f t="shared" si="30"/>
        <v>2500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80000</v>
      </c>
      <c r="D362" s="5">
        <f>SUM(D363:D366)</f>
        <v>80000</v>
      </c>
      <c r="E362" s="5">
        <f>SUM(E363:E366)</f>
        <v>80000</v>
      </c>
    </row>
    <row r="363" spans="1:5" outlineLevel="3">
      <c r="A363" s="29"/>
      <c r="B363" s="28" t="s">
        <v>291</v>
      </c>
      <c r="C363" s="30">
        <v>30000</v>
      </c>
      <c r="D363" s="30">
        <f>C363</f>
        <v>30000</v>
      </c>
      <c r="E363" s="30">
        <f>D363</f>
        <v>30000</v>
      </c>
    </row>
    <row r="364" spans="1:5" outlineLevel="3">
      <c r="A364" s="29"/>
      <c r="B364" s="28" t="s">
        <v>292</v>
      </c>
      <c r="C364" s="30">
        <v>50000</v>
      </c>
      <c r="D364" s="30">
        <f t="shared" ref="D364:E366" si="31">C364</f>
        <v>50000</v>
      </c>
      <c r="E364" s="30">
        <f t="shared" si="31"/>
        <v>50000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2500</v>
      </c>
      <c r="D367" s="5">
        <f>C367</f>
        <v>2500</v>
      </c>
      <c r="E367" s="5">
        <f>D367</f>
        <v>2500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9000</v>
      </c>
      <c r="D371" s="5">
        <f t="shared" si="32"/>
        <v>9000</v>
      </c>
      <c r="E371" s="5">
        <f t="shared" si="32"/>
        <v>9000</v>
      </c>
    </row>
    <row r="372" spans="1:5" outlineLevel="2">
      <c r="A372" s="6">
        <v>2201</v>
      </c>
      <c r="B372" s="4" t="s">
        <v>45</v>
      </c>
      <c r="C372" s="5">
        <v>12000</v>
      </c>
      <c r="D372" s="5">
        <f t="shared" si="32"/>
        <v>12000</v>
      </c>
      <c r="E372" s="5">
        <f t="shared" si="32"/>
        <v>12000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500</v>
      </c>
      <c r="D376" s="5">
        <f t="shared" si="33"/>
        <v>500</v>
      </c>
      <c r="E376" s="5">
        <f t="shared" si="33"/>
        <v>500</v>
      </c>
    </row>
    <row r="377" spans="1:5" outlineLevel="2" collapsed="1">
      <c r="A377" s="6">
        <v>2201</v>
      </c>
      <c r="B377" s="4" t="s">
        <v>302</v>
      </c>
      <c r="C377" s="5">
        <v>2000</v>
      </c>
      <c r="D377" s="5">
        <f t="shared" si="33"/>
        <v>2000</v>
      </c>
      <c r="E377" s="5">
        <f t="shared" si="33"/>
        <v>2000</v>
      </c>
    </row>
    <row r="378" spans="1:5" outlineLevel="2">
      <c r="A378" s="6">
        <v>2201</v>
      </c>
      <c r="B378" s="4" t="s">
        <v>303</v>
      </c>
      <c r="C378" s="5">
        <f>SUM(C379:C381)</f>
        <v>14000</v>
      </c>
      <c r="D378" s="5">
        <f>SUM(D379:D381)</f>
        <v>14000</v>
      </c>
      <c r="E378" s="5">
        <f>SUM(E379:E381)</f>
        <v>14000</v>
      </c>
    </row>
    <row r="379" spans="1:5" outlineLevel="3">
      <c r="A379" s="29"/>
      <c r="B379" s="28" t="s">
        <v>46</v>
      </c>
      <c r="C379" s="30">
        <v>12000</v>
      </c>
      <c r="D379" s="30">
        <f>C379</f>
        <v>12000</v>
      </c>
      <c r="E379" s="30">
        <f>D379</f>
        <v>12000</v>
      </c>
    </row>
    <row r="380" spans="1:5" outlineLevel="3">
      <c r="A380" s="29"/>
      <c r="B380" s="28" t="s">
        <v>113</v>
      </c>
      <c r="C380" s="30">
        <v>2000</v>
      </c>
      <c r="D380" s="30">
        <f t="shared" ref="D380:E381" si="34">C380</f>
        <v>2000</v>
      </c>
      <c r="E380" s="30">
        <f t="shared" si="34"/>
        <v>2000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 outlineLevel="3">
      <c r="A389" s="29"/>
      <c r="B389" s="28" t="s">
        <v>48</v>
      </c>
      <c r="C389" s="30">
        <v>1000</v>
      </c>
      <c r="D389" s="30">
        <f t="shared" ref="D389:E391" si="36">C389</f>
        <v>1000</v>
      </c>
      <c r="E389" s="30">
        <f t="shared" si="36"/>
        <v>1000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1000</v>
      </c>
      <c r="D391" s="5">
        <f t="shared" si="36"/>
        <v>1000</v>
      </c>
      <c r="E391" s="5">
        <f t="shared" si="36"/>
        <v>1000</v>
      </c>
    </row>
    <row r="392" spans="1:5" outlineLevel="2" collapsed="1">
      <c r="A392" s="6">
        <v>2201</v>
      </c>
      <c r="B392" s="4" t="s">
        <v>312</v>
      </c>
      <c r="C392" s="5">
        <f>SUM(C393:C394)</f>
        <v>17000</v>
      </c>
      <c r="D392" s="5">
        <f>SUM(D393:D394)</f>
        <v>17000</v>
      </c>
      <c r="E392" s="5">
        <f>SUM(E393:E394)</f>
        <v>17000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17000</v>
      </c>
      <c r="D394" s="30">
        <f>C394</f>
        <v>17000</v>
      </c>
      <c r="E394" s="30">
        <f>D394</f>
        <v>17000</v>
      </c>
    </row>
    <row r="395" spans="1:5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500</v>
      </c>
      <c r="D397" s="30">
        <f t="shared" si="37"/>
        <v>500</v>
      </c>
      <c r="E397" s="30">
        <f t="shared" si="37"/>
        <v>500</v>
      </c>
    </row>
    <row r="398" spans="1:5" outlineLevel="2">
      <c r="A398" s="6">
        <v>2201</v>
      </c>
      <c r="B398" s="4" t="s">
        <v>317</v>
      </c>
      <c r="C398" s="5">
        <v>1000</v>
      </c>
      <c r="D398" s="5">
        <f t="shared" si="37"/>
        <v>1000</v>
      </c>
      <c r="E398" s="5">
        <f t="shared" si="37"/>
        <v>1000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240</v>
      </c>
      <c r="D404" s="5">
        <f>SUM(D405:D406)</f>
        <v>240</v>
      </c>
      <c r="E404" s="5">
        <f>SUM(E405:E406)</f>
        <v>240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240</v>
      </c>
      <c r="D406" s="30">
        <f t="shared" si="39"/>
        <v>240</v>
      </c>
      <c r="E406" s="30">
        <f t="shared" si="39"/>
        <v>240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7000</v>
      </c>
      <c r="D409" s="5">
        <f>SUM(D410:D411)</f>
        <v>7000</v>
      </c>
      <c r="E409" s="5">
        <f>SUM(E410:E411)</f>
        <v>7000</v>
      </c>
    </row>
    <row r="410" spans="1:5" outlineLevel="3" collapsed="1">
      <c r="A410" s="29"/>
      <c r="B410" s="28" t="s">
        <v>49</v>
      </c>
      <c r="C410" s="30">
        <v>7000</v>
      </c>
      <c r="D410" s="30">
        <f>C410</f>
        <v>7000</v>
      </c>
      <c r="E410" s="30">
        <f>D410</f>
        <v>7000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</row>
    <row r="413" spans="1:5" outlineLevel="3" collapsed="1">
      <c r="A413" s="29"/>
      <c r="B413" s="28" t="s">
        <v>328</v>
      </c>
      <c r="C413" s="30">
        <v>5000</v>
      </c>
      <c r="D413" s="30">
        <f t="shared" ref="D413:E415" si="40">C413</f>
        <v>5000</v>
      </c>
      <c r="E413" s="30">
        <f t="shared" si="40"/>
        <v>5000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 outlineLevel="2" collapsed="1">
      <c r="A416" s="6">
        <v>2201</v>
      </c>
      <c r="B416" s="4" t="s">
        <v>332</v>
      </c>
      <c r="C416" s="5">
        <v>500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2800</v>
      </c>
      <c r="D422" s="5">
        <f>SUM(D423:D428)</f>
        <v>2800</v>
      </c>
      <c r="E422" s="5">
        <f>SUM(E423:E428)</f>
        <v>2800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>
        <v>1800</v>
      </c>
      <c r="D425" s="30">
        <f t="shared" si="42"/>
        <v>1800</v>
      </c>
      <c r="E425" s="30">
        <f t="shared" si="42"/>
        <v>1800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1000</v>
      </c>
      <c r="D428" s="30">
        <f t="shared" si="42"/>
        <v>1000</v>
      </c>
      <c r="E428" s="30">
        <f t="shared" si="42"/>
        <v>1000</v>
      </c>
    </row>
    <row r="429" spans="1:5" outlineLevel="2">
      <c r="A429" s="6">
        <v>2201</v>
      </c>
      <c r="B429" s="4" t="s">
        <v>342</v>
      </c>
      <c r="C429" s="5">
        <f>SUM(C430:C442)</f>
        <v>53000</v>
      </c>
      <c r="D429" s="5">
        <f>SUM(D430:D442)</f>
        <v>53000</v>
      </c>
      <c r="E429" s="5">
        <f>SUM(E430:E442)</f>
        <v>53000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20000</v>
      </c>
      <c r="D431" s="30">
        <f t="shared" ref="D431:E442" si="43">C431</f>
        <v>20000</v>
      </c>
      <c r="E431" s="30">
        <f t="shared" si="43"/>
        <v>20000</v>
      </c>
    </row>
    <row r="432" spans="1:5" outlineLevel="3">
      <c r="A432" s="29"/>
      <c r="B432" s="28" t="s">
        <v>345</v>
      </c>
      <c r="C432" s="30">
        <v>20000</v>
      </c>
      <c r="D432" s="30">
        <f t="shared" si="43"/>
        <v>20000</v>
      </c>
      <c r="E432" s="30">
        <f t="shared" si="43"/>
        <v>20000</v>
      </c>
    </row>
    <row r="433" spans="1:5" outlineLevel="3">
      <c r="A433" s="29"/>
      <c r="B433" s="28" t="s">
        <v>346</v>
      </c>
      <c r="C433" s="30">
        <v>3000</v>
      </c>
      <c r="D433" s="30">
        <f t="shared" si="43"/>
        <v>3000</v>
      </c>
      <c r="E433" s="30">
        <f t="shared" si="43"/>
        <v>3000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5000</v>
      </c>
      <c r="D441" s="30">
        <f t="shared" si="43"/>
        <v>5000</v>
      </c>
      <c r="E441" s="30">
        <f t="shared" si="43"/>
        <v>5000</v>
      </c>
    </row>
    <row r="442" spans="1:5" outlineLevel="3">
      <c r="A442" s="29"/>
      <c r="B442" s="28" t="s">
        <v>355</v>
      </c>
      <c r="C442" s="30">
        <v>5000</v>
      </c>
      <c r="D442" s="30">
        <f t="shared" si="43"/>
        <v>5000</v>
      </c>
      <c r="E442" s="30">
        <f t="shared" si="43"/>
        <v>5000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36500</v>
      </c>
      <c r="D444" s="32">
        <f>D445+D454+D455+D459+D462+D463+D468+D474+D477+D480+D481+D450</f>
        <v>36500</v>
      </c>
      <c r="E444" s="32">
        <f>E445+E454+E455+E459+E462+E463+E468+E474+E477+E480+E481+E450</f>
        <v>36500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</row>
    <row r="446" spans="1:5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 outlineLevel="2">
      <c r="A455" s="6">
        <v>2202</v>
      </c>
      <c r="B455" s="4" t="s">
        <v>120</v>
      </c>
      <c r="C455" s="5">
        <f>SUM(C456:C458)</f>
        <v>12500</v>
      </c>
      <c r="D455" s="5">
        <f>SUM(D456:D458)</f>
        <v>12500</v>
      </c>
      <c r="E455" s="5">
        <f>SUM(E456:E458)</f>
        <v>12500</v>
      </c>
    </row>
    <row r="456" spans="1:5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</row>
    <row r="457" spans="1:5" ht="15" customHeight="1" outlineLevel="3">
      <c r="A457" s="28"/>
      <c r="B457" s="28" t="s">
        <v>368</v>
      </c>
      <c r="C457" s="30">
        <v>2500</v>
      </c>
      <c r="D457" s="30">
        <f t="shared" ref="D457:E458" si="46">C457</f>
        <v>2500</v>
      </c>
      <c r="E457" s="30">
        <f t="shared" si="46"/>
        <v>2500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</row>
    <row r="475" spans="1:5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105000</v>
      </c>
      <c r="D483" s="35">
        <f>D484+D504+D510+D523+D529+D539+D509</f>
        <v>105000</v>
      </c>
      <c r="E483" s="35">
        <f>E484+E504+E510+E523+E529+E539+E509</f>
        <v>105000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29000</v>
      </c>
      <c r="D484" s="32">
        <f>D485+D486+D490+D491+D494+D497+D500+D501+D502+D503</f>
        <v>29000</v>
      </c>
      <c r="E484" s="32">
        <f>E485+E486+E490+E491+E494+E497+E500+E501+E502+E503</f>
        <v>29000</v>
      </c>
    </row>
    <row r="485" spans="1:10" outlineLevel="2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2">C498</f>
        <v>2000</v>
      </c>
      <c r="E498" s="30">
        <f t="shared" si="52"/>
        <v>2000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>
        <v>10000</v>
      </c>
      <c r="D500" s="5">
        <f t="shared" si="52"/>
        <v>10000</v>
      </c>
      <c r="E500" s="5">
        <f t="shared" si="52"/>
        <v>10000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2"/>
        <v>1000</v>
      </c>
      <c r="E502" s="5">
        <f t="shared" si="52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3000</v>
      </c>
      <c r="D504" s="32">
        <f>SUM(D505:D508)</f>
        <v>3000</v>
      </c>
      <c r="E504" s="32">
        <f>SUM(E505:E508)</f>
        <v>3000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53"/>
        <v>1000</v>
      </c>
      <c r="E507" s="5">
        <f t="shared" si="53"/>
        <v>1000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883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71000</v>
      </c>
      <c r="D510" s="32">
        <f>D511+D512+D513+D514+D518+D519+D520+D521+D522</f>
        <v>71000</v>
      </c>
      <c r="E510" s="32">
        <f>E511+E512+E513+E514+E518+E519+E520+E521+E522</f>
        <v>71000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15000</v>
      </c>
      <c r="D514" s="5">
        <f>SUM(D515:D517)</f>
        <v>15000</v>
      </c>
      <c r="E514" s="5">
        <f>SUM(E515:E517)</f>
        <v>15000</v>
      </c>
    </row>
    <row r="515" spans="1:5" ht="15" customHeight="1" outlineLevel="3">
      <c r="A515" s="29"/>
      <c r="B515" s="28" t="s">
        <v>419</v>
      </c>
      <c r="C515" s="30">
        <v>15000</v>
      </c>
      <c r="D515" s="30">
        <f t="shared" ref="D515:E522" si="55">C515</f>
        <v>15000</v>
      </c>
      <c r="E515" s="30">
        <f t="shared" si="55"/>
        <v>15000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1000</v>
      </c>
      <c r="D518" s="5">
        <f t="shared" si="55"/>
        <v>1000</v>
      </c>
      <c r="E518" s="5">
        <f t="shared" si="55"/>
        <v>1000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55000</v>
      </c>
      <c r="D521" s="5">
        <f t="shared" si="55"/>
        <v>55000</v>
      </c>
      <c r="E521" s="5">
        <f t="shared" si="55"/>
        <v>55000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2000</v>
      </c>
      <c r="D539" s="32">
        <f>SUM(D540:D545)</f>
        <v>2000</v>
      </c>
      <c r="E539" s="32">
        <f>SUM(E540:E545)</f>
        <v>2000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>
        <v>2000</v>
      </c>
      <c r="D541" s="5">
        <f t="shared" ref="D541:E544" si="58">C541</f>
        <v>2000</v>
      </c>
      <c r="E541" s="5">
        <f t="shared" si="58"/>
        <v>2000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17000</v>
      </c>
      <c r="D551" s="36">
        <f>D552</f>
        <v>17000</v>
      </c>
      <c r="E551" s="36">
        <f>E552</f>
        <v>17000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17000</v>
      </c>
      <c r="D552" s="33">
        <f>D553+D557</f>
        <v>17000</v>
      </c>
      <c r="E552" s="33">
        <f>E553+E557</f>
        <v>17000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17000</v>
      </c>
      <c r="D553" s="32">
        <f>SUM(D554:D556)</f>
        <v>17000</v>
      </c>
      <c r="E553" s="32">
        <f>SUM(E554:E556)</f>
        <v>17000</v>
      </c>
    </row>
    <row r="554" spans="1:10" outlineLevel="2" collapsed="1">
      <c r="A554" s="6">
        <v>5500</v>
      </c>
      <c r="B554" s="4" t="s">
        <v>458</v>
      </c>
      <c r="C554" s="5">
        <v>17000</v>
      </c>
      <c r="D554" s="5">
        <f t="shared" ref="D554:E556" si="59">C554</f>
        <v>17000</v>
      </c>
      <c r="E554" s="5">
        <f t="shared" si="59"/>
        <v>17000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628611</v>
      </c>
      <c r="D560" s="37">
        <f>D561+D717+D726</f>
        <v>628611</v>
      </c>
      <c r="E560" s="37">
        <f>E561+E717+E726</f>
        <v>628611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628611</v>
      </c>
      <c r="D561" s="36">
        <f>D562+D639+D643+D646</f>
        <v>628611</v>
      </c>
      <c r="E561" s="36">
        <f>E562+E639+E643+E646</f>
        <v>628611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628611</v>
      </c>
      <c r="D562" s="38">
        <f>D563+D568+D569+D570+D577+D578+D582+D585+D586+D587+D588+D593+D596+D600+D604+D611+D617+D629</f>
        <v>628611</v>
      </c>
      <c r="E562" s="38">
        <f>E563+E568+E569+E570+E577+E578+E582+E585+E586+E587+E588+E593+E596+E600+E604+E611+E617+E629</f>
        <v>628611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39280</v>
      </c>
      <c r="D563" s="32">
        <f>SUM(D564:D567)</f>
        <v>39280</v>
      </c>
      <c r="E563" s="32">
        <f>SUM(E564:E567)</f>
        <v>39280</v>
      </c>
    </row>
    <row r="564" spans="1:10" outlineLevel="2">
      <c r="A564" s="7">
        <v>6600</v>
      </c>
      <c r="B564" s="4" t="s">
        <v>468</v>
      </c>
      <c r="C564" s="5">
        <v>30000</v>
      </c>
      <c r="D564" s="5">
        <f>C564</f>
        <v>30000</v>
      </c>
      <c r="E564" s="5">
        <f>D564</f>
        <v>30000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9280</v>
      </c>
      <c r="D567" s="5">
        <f t="shared" si="60"/>
        <v>9280</v>
      </c>
      <c r="E567" s="5">
        <f t="shared" si="60"/>
        <v>9280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50000</v>
      </c>
      <c r="D570" s="32">
        <f>SUM(D571:D576)</f>
        <v>50000</v>
      </c>
      <c r="E570" s="32">
        <f>SUM(E571:E576)</f>
        <v>50000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50000</v>
      </c>
      <c r="D575" s="5">
        <f t="shared" si="61"/>
        <v>50000</v>
      </c>
      <c r="E575" s="5">
        <f t="shared" si="61"/>
        <v>50000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70000</v>
      </c>
      <c r="D582" s="32">
        <f>SUM(D583:D584)</f>
        <v>70000</v>
      </c>
      <c r="E582" s="32">
        <f>SUM(E583:E584)</f>
        <v>70000</v>
      </c>
    </row>
    <row r="583" spans="1:5" outlineLevel="2">
      <c r="A583" s="7">
        <v>6606</v>
      </c>
      <c r="B583" s="4" t="s">
        <v>486</v>
      </c>
      <c r="C583" s="5">
        <v>70000</v>
      </c>
      <c r="D583" s="5">
        <f t="shared" ref="D583:E587" si="63">C583</f>
        <v>70000</v>
      </c>
      <c r="E583" s="5">
        <f t="shared" si="63"/>
        <v>70000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115000</v>
      </c>
      <c r="D586" s="32">
        <f t="shared" si="63"/>
        <v>115000</v>
      </c>
      <c r="E586" s="32">
        <f t="shared" si="63"/>
        <v>115000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50000</v>
      </c>
      <c r="D588" s="32">
        <f>SUM(D589:D592)</f>
        <v>50000</v>
      </c>
      <c r="E588" s="32">
        <f>SUM(E589:E592)</f>
        <v>50000</v>
      </c>
    </row>
    <row r="589" spans="1:5" outlineLevel="2">
      <c r="A589" s="7">
        <v>6610</v>
      </c>
      <c r="B589" s="4" t="s">
        <v>492</v>
      </c>
      <c r="C589" s="5">
        <v>50000</v>
      </c>
      <c r="D589" s="5">
        <f>C589</f>
        <v>50000</v>
      </c>
      <c r="E589" s="5">
        <f>D589</f>
        <v>50000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273854</v>
      </c>
      <c r="D600" s="32">
        <f>SUM(D601:D603)</f>
        <v>273854</v>
      </c>
      <c r="E600" s="32">
        <f>SUM(E601:E603)</f>
        <v>273854</v>
      </c>
    </row>
    <row r="601" spans="1:5" outlineLevel="2">
      <c r="A601" s="7">
        <v>6613</v>
      </c>
      <c r="B601" s="4" t="s">
        <v>504</v>
      </c>
      <c r="C601" s="5">
        <v>24221</v>
      </c>
      <c r="D601" s="5">
        <f t="shared" ref="D601:E603" si="66">C601</f>
        <v>24221</v>
      </c>
      <c r="E601" s="5">
        <f t="shared" si="66"/>
        <v>24221</v>
      </c>
    </row>
    <row r="602" spans="1:5" outlineLevel="2">
      <c r="A602" s="7">
        <v>6613</v>
      </c>
      <c r="B602" s="4" t="s">
        <v>505</v>
      </c>
      <c r="C602" s="5">
        <v>249633</v>
      </c>
      <c r="D602" s="5">
        <f t="shared" si="66"/>
        <v>249633</v>
      </c>
      <c r="E602" s="5">
        <f t="shared" si="66"/>
        <v>249633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22000</v>
      </c>
      <c r="D611" s="32">
        <f>SUM(D612:D616)</f>
        <v>22000</v>
      </c>
      <c r="E611" s="32">
        <f>SUM(E612:E616)</f>
        <v>22000</v>
      </c>
    </row>
    <row r="612" spans="1:5" outlineLevel="2">
      <c r="A612" s="7">
        <v>6615</v>
      </c>
      <c r="B612" s="4" t="s">
        <v>514</v>
      </c>
      <c r="C612" s="5">
        <v>22000</v>
      </c>
      <c r="D612" s="5">
        <f>C612</f>
        <v>22000</v>
      </c>
      <c r="E612" s="5">
        <f>D612</f>
        <v>22000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8477</v>
      </c>
      <c r="D629" s="32">
        <f>SUM(D630:D638)</f>
        <v>8477</v>
      </c>
      <c r="E629" s="32">
        <f>SUM(E630:E638)</f>
        <v>8477</v>
      </c>
    </row>
    <row r="630" spans="1:10" outlineLevel="2">
      <c r="A630" s="7">
        <v>6617</v>
      </c>
      <c r="B630" s="4" t="s">
        <v>532</v>
      </c>
      <c r="C630" s="5">
        <v>8477</v>
      </c>
      <c r="D630" s="5">
        <f>C630</f>
        <v>8477</v>
      </c>
      <c r="E630" s="5">
        <f>D630</f>
        <v>8477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810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809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808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786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796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807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781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806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805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799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804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803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786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796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802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796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801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786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800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799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798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781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797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786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796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795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781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19" customFormat="1" outlineLevel="3">
      <c r="A753" s="122"/>
      <c r="B753" s="121" t="s">
        <v>794</v>
      </c>
      <c r="C753" s="120"/>
      <c r="D753" s="120">
        <f t="shared" ref="D753:E755" si="87">C753</f>
        <v>0</v>
      </c>
      <c r="E753" s="120">
        <f t="shared" si="87"/>
        <v>0</v>
      </c>
    </row>
    <row r="754" spans="1:5" s="119" customFormat="1" outlineLevel="3">
      <c r="A754" s="122"/>
      <c r="B754" s="121" t="s">
        <v>780</v>
      </c>
      <c r="C754" s="120"/>
      <c r="D754" s="120">
        <f t="shared" si="87"/>
        <v>0</v>
      </c>
      <c r="E754" s="120">
        <f t="shared" si="87"/>
        <v>0</v>
      </c>
    </row>
    <row r="755" spans="1:5" outlineLevel="2">
      <c r="A755" s="6">
        <v>3</v>
      </c>
      <c r="B755" s="4" t="s">
        <v>786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793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781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792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791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790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789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781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788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778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786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787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786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785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781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784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783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782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781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780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779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778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777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776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775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276" zoomScale="75" zoomScaleNormal="75" workbookViewId="0">
      <selection activeCell="E309" sqref="E309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53" t="s">
        <v>812</v>
      </c>
      <c r="E1" s="153" t="s">
        <v>811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6"/>
      <c r="B118" s="125" t="s">
        <v>814</v>
      </c>
      <c r="C118" s="124"/>
      <c r="D118" s="124">
        <f>C118</f>
        <v>0</v>
      </c>
      <c r="E118" s="124">
        <f>D118</f>
        <v>0</v>
      </c>
    </row>
    <row r="119" spans="1:10" ht="15" customHeight="1" outlineLevel="2">
      <c r="A119" s="126"/>
      <c r="B119" s="125" t="s">
        <v>819</v>
      </c>
      <c r="C119" s="124"/>
      <c r="D119" s="124">
        <f>C119</f>
        <v>0</v>
      </c>
      <c r="E119" s="124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6"/>
      <c r="B121" s="125" t="s">
        <v>814</v>
      </c>
      <c r="C121" s="124"/>
      <c r="D121" s="124">
        <f>C121</f>
        <v>0</v>
      </c>
      <c r="E121" s="124">
        <f>D121</f>
        <v>0</v>
      </c>
    </row>
    <row r="122" spans="1:10" ht="15" customHeight="1" outlineLevel="2">
      <c r="A122" s="126"/>
      <c r="B122" s="125" t="s">
        <v>819</v>
      </c>
      <c r="C122" s="124"/>
      <c r="D122" s="124">
        <f>C122</f>
        <v>0</v>
      </c>
      <c r="E122" s="124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6"/>
      <c r="B124" s="125" t="s">
        <v>814</v>
      </c>
      <c r="C124" s="124"/>
      <c r="D124" s="124">
        <f>C124</f>
        <v>0</v>
      </c>
      <c r="E124" s="124">
        <f>D124</f>
        <v>0</v>
      </c>
    </row>
    <row r="125" spans="1:10" ht="15" customHeight="1" outlineLevel="2">
      <c r="A125" s="126"/>
      <c r="B125" s="125" t="s">
        <v>819</v>
      </c>
      <c r="C125" s="124"/>
      <c r="D125" s="124">
        <f>C125</f>
        <v>0</v>
      </c>
      <c r="E125" s="124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6"/>
      <c r="B127" s="125" t="s">
        <v>814</v>
      </c>
      <c r="C127" s="124"/>
      <c r="D127" s="124">
        <f>C127</f>
        <v>0</v>
      </c>
      <c r="E127" s="124">
        <f>D127</f>
        <v>0</v>
      </c>
    </row>
    <row r="128" spans="1:10" ht="15" customHeight="1" outlineLevel="2">
      <c r="A128" s="126"/>
      <c r="B128" s="125" t="s">
        <v>819</v>
      </c>
      <c r="C128" s="124"/>
      <c r="D128" s="124">
        <f>C128</f>
        <v>0</v>
      </c>
      <c r="E128" s="124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6"/>
      <c r="B130" s="125" t="s">
        <v>814</v>
      </c>
      <c r="C130" s="124"/>
      <c r="D130" s="124">
        <f>C130</f>
        <v>0</v>
      </c>
      <c r="E130" s="124">
        <f>D130</f>
        <v>0</v>
      </c>
    </row>
    <row r="131" spans="1:10" ht="15" customHeight="1" outlineLevel="2">
      <c r="A131" s="126"/>
      <c r="B131" s="125" t="s">
        <v>819</v>
      </c>
      <c r="C131" s="124"/>
      <c r="D131" s="124">
        <f>C131</f>
        <v>0</v>
      </c>
      <c r="E131" s="124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6"/>
      <c r="B133" s="125" t="s">
        <v>814</v>
      </c>
      <c r="C133" s="124"/>
      <c r="D133" s="124">
        <f>C133</f>
        <v>0</v>
      </c>
      <c r="E133" s="124">
        <f>D133</f>
        <v>0</v>
      </c>
    </row>
    <row r="134" spans="1:10" ht="15" customHeight="1" outlineLevel="2">
      <c r="A134" s="126"/>
      <c r="B134" s="125" t="s">
        <v>819</v>
      </c>
      <c r="C134" s="124"/>
      <c r="D134" s="124">
        <f>C134</f>
        <v>0</v>
      </c>
      <c r="E134" s="124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6"/>
      <c r="B137" s="125" t="s">
        <v>814</v>
      </c>
      <c r="C137" s="124"/>
      <c r="D137" s="124">
        <f>C137</f>
        <v>0</v>
      </c>
      <c r="E137" s="124">
        <f>D137</f>
        <v>0</v>
      </c>
    </row>
    <row r="138" spans="1:10" ht="15" customHeight="1" outlineLevel="2">
      <c r="A138" s="126"/>
      <c r="B138" s="125" t="s">
        <v>821</v>
      </c>
      <c r="C138" s="124"/>
      <c r="D138" s="124">
        <f t="shared" ref="D138:E139" si="9">C138</f>
        <v>0</v>
      </c>
      <c r="E138" s="124">
        <f t="shared" si="9"/>
        <v>0</v>
      </c>
    </row>
    <row r="139" spans="1:10" ht="15" customHeight="1" outlineLevel="2">
      <c r="A139" s="126"/>
      <c r="B139" s="125" t="s">
        <v>820</v>
      </c>
      <c r="C139" s="124"/>
      <c r="D139" s="124">
        <f t="shared" si="9"/>
        <v>0</v>
      </c>
      <c r="E139" s="124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6"/>
      <c r="B141" s="125" t="s">
        <v>814</v>
      </c>
      <c r="C141" s="124"/>
      <c r="D141" s="124">
        <f>C141</f>
        <v>0</v>
      </c>
      <c r="E141" s="124">
        <f>D141</f>
        <v>0</v>
      </c>
    </row>
    <row r="142" spans="1:10" ht="15" customHeight="1" outlineLevel="2">
      <c r="A142" s="126"/>
      <c r="B142" s="125" t="s">
        <v>819</v>
      </c>
      <c r="C142" s="124"/>
      <c r="D142" s="124">
        <f>C142</f>
        <v>0</v>
      </c>
      <c r="E142" s="124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6"/>
      <c r="B144" s="125" t="s">
        <v>814</v>
      </c>
      <c r="C144" s="124"/>
      <c r="D144" s="124">
        <f>C144</f>
        <v>0</v>
      </c>
      <c r="E144" s="124">
        <f>D144</f>
        <v>0</v>
      </c>
    </row>
    <row r="145" spans="1:10" ht="15" customHeight="1" outlineLevel="2">
      <c r="A145" s="126"/>
      <c r="B145" s="125" t="s">
        <v>819</v>
      </c>
      <c r="C145" s="124"/>
      <c r="D145" s="124">
        <f>C145</f>
        <v>0</v>
      </c>
      <c r="E145" s="124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6"/>
      <c r="B147" s="125" t="s">
        <v>814</v>
      </c>
      <c r="C147" s="124"/>
      <c r="D147" s="124">
        <f>C147</f>
        <v>0</v>
      </c>
      <c r="E147" s="124">
        <f>D147</f>
        <v>0</v>
      </c>
    </row>
    <row r="148" spans="1:10" ht="15" customHeight="1" outlineLevel="2">
      <c r="A148" s="126"/>
      <c r="B148" s="125" t="s">
        <v>819</v>
      </c>
      <c r="C148" s="124"/>
      <c r="D148" s="124">
        <f>C148</f>
        <v>0</v>
      </c>
      <c r="E148" s="124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6"/>
      <c r="B150" s="125" t="s">
        <v>814</v>
      </c>
      <c r="C150" s="124"/>
      <c r="D150" s="124">
        <f>C150</f>
        <v>0</v>
      </c>
      <c r="E150" s="124">
        <f>D150</f>
        <v>0</v>
      </c>
    </row>
    <row r="151" spans="1:10" ht="15" customHeight="1" outlineLevel="2">
      <c r="A151" s="126"/>
      <c r="B151" s="125" t="s">
        <v>819</v>
      </c>
      <c r="C151" s="124"/>
      <c r="D151" s="124">
        <f>C151</f>
        <v>0</v>
      </c>
      <c r="E151" s="124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6"/>
      <c r="B155" s="125" t="s">
        <v>814</v>
      </c>
      <c r="C155" s="124"/>
      <c r="D155" s="124">
        <f>C155</f>
        <v>0</v>
      </c>
      <c r="E155" s="124">
        <f>D155</f>
        <v>0</v>
      </c>
    </row>
    <row r="156" spans="1:10" ht="15" customHeight="1" outlineLevel="2">
      <c r="A156" s="126"/>
      <c r="B156" s="125" t="s">
        <v>819</v>
      </c>
      <c r="C156" s="124"/>
      <c r="D156" s="124">
        <f>C156</f>
        <v>0</v>
      </c>
      <c r="E156" s="124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6"/>
      <c r="B158" s="125" t="s">
        <v>814</v>
      </c>
      <c r="C158" s="124"/>
      <c r="D158" s="124">
        <f>C158</f>
        <v>0</v>
      </c>
      <c r="E158" s="124">
        <f>D158</f>
        <v>0</v>
      </c>
    </row>
    <row r="159" spans="1:10" ht="15" customHeight="1" outlineLevel="2">
      <c r="A159" s="126"/>
      <c r="B159" s="125" t="s">
        <v>819</v>
      </c>
      <c r="C159" s="124"/>
      <c r="D159" s="124">
        <f>C159</f>
        <v>0</v>
      </c>
      <c r="E159" s="124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6"/>
      <c r="B161" s="125" t="s">
        <v>814</v>
      </c>
      <c r="C161" s="124"/>
      <c r="D161" s="124">
        <f>C161</f>
        <v>0</v>
      </c>
      <c r="E161" s="124">
        <f>D161</f>
        <v>0</v>
      </c>
    </row>
    <row r="162" spans="1:10" ht="15" customHeight="1" outlineLevel="2">
      <c r="A162" s="126"/>
      <c r="B162" s="125" t="s">
        <v>819</v>
      </c>
      <c r="C162" s="124"/>
      <c r="D162" s="124">
        <f>C162</f>
        <v>0</v>
      </c>
      <c r="E162" s="124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6"/>
      <c r="B165" s="125" t="s">
        <v>814</v>
      </c>
      <c r="C165" s="124"/>
      <c r="D165" s="124">
        <f>C165</f>
        <v>0</v>
      </c>
      <c r="E165" s="124">
        <f>D165</f>
        <v>0</v>
      </c>
    </row>
    <row r="166" spans="1:10" ht="15" customHeight="1" outlineLevel="2">
      <c r="A166" s="126"/>
      <c r="B166" s="125" t="s">
        <v>819</v>
      </c>
      <c r="C166" s="124"/>
      <c r="D166" s="124">
        <f>C166</f>
        <v>0</v>
      </c>
      <c r="E166" s="124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6"/>
      <c r="B168" s="125" t="s">
        <v>814</v>
      </c>
      <c r="C168" s="124"/>
      <c r="D168" s="124">
        <f>C168</f>
        <v>0</v>
      </c>
      <c r="E168" s="124">
        <f>D168</f>
        <v>0</v>
      </c>
    </row>
    <row r="169" spans="1:10" ht="15" customHeight="1" outlineLevel="2">
      <c r="A169" s="126"/>
      <c r="B169" s="125" t="s">
        <v>819</v>
      </c>
      <c r="C169" s="124"/>
      <c r="D169" s="124">
        <f>C169</f>
        <v>0</v>
      </c>
      <c r="E169" s="124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6"/>
      <c r="B172" s="125" t="s">
        <v>814</v>
      </c>
      <c r="C172" s="124"/>
      <c r="D172" s="124">
        <f>C172</f>
        <v>0</v>
      </c>
      <c r="E172" s="124">
        <f>D172</f>
        <v>0</v>
      </c>
    </row>
    <row r="173" spans="1:10" ht="15" customHeight="1" outlineLevel="2">
      <c r="A173" s="126"/>
      <c r="B173" s="125" t="s">
        <v>819</v>
      </c>
      <c r="C173" s="124"/>
      <c r="D173" s="124">
        <f>C173</f>
        <v>0</v>
      </c>
      <c r="E173" s="124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6"/>
      <c r="B175" s="125" t="s">
        <v>814</v>
      </c>
      <c r="C175" s="124"/>
      <c r="D175" s="124">
        <f>C175</f>
        <v>0</v>
      </c>
      <c r="E175" s="124">
        <f>D175</f>
        <v>0</v>
      </c>
    </row>
    <row r="176" spans="1:10" ht="15" customHeight="1" outlineLevel="2">
      <c r="A176" s="126"/>
      <c r="B176" s="125" t="s">
        <v>819</v>
      </c>
      <c r="C176" s="124"/>
      <c r="D176" s="124">
        <f>C176</f>
        <v>0</v>
      </c>
      <c r="E176" s="124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808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6">
        <v>3</v>
      </c>
      <c r="B180" s="125" t="s">
        <v>816</v>
      </c>
      <c r="C180" s="124"/>
      <c r="D180" s="124">
        <f>D181</f>
        <v>0</v>
      </c>
      <c r="E180" s="124">
        <f>E181</f>
        <v>0</v>
      </c>
    </row>
    <row r="181" spans="1:10" outlineLevel="2">
      <c r="A181" s="90"/>
      <c r="B181" s="89" t="s">
        <v>814</v>
      </c>
      <c r="C181" s="123"/>
      <c r="D181" s="123">
        <f>C181</f>
        <v>0</v>
      </c>
      <c r="E181" s="123">
        <f>D181</f>
        <v>0</v>
      </c>
    </row>
    <row r="182" spans="1:10" outlineLevel="2">
      <c r="A182" s="126">
        <v>4</v>
      </c>
      <c r="B182" s="125" t="s">
        <v>817</v>
      </c>
      <c r="C182" s="124"/>
      <c r="D182" s="124">
        <f>D183</f>
        <v>0</v>
      </c>
      <c r="E182" s="124">
        <f>E183</f>
        <v>0</v>
      </c>
    </row>
    <row r="183" spans="1:10" outlineLevel="2">
      <c r="A183" s="90"/>
      <c r="B183" s="89" t="s">
        <v>814</v>
      </c>
      <c r="C183" s="123"/>
      <c r="D183" s="123">
        <f>C183</f>
        <v>0</v>
      </c>
      <c r="E183" s="123">
        <f>D183</f>
        <v>0</v>
      </c>
    </row>
    <row r="184" spans="1:10" outlineLevel="1">
      <c r="A184" s="176" t="s">
        <v>807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6">
        <v>2</v>
      </c>
      <c r="B185" s="125" t="s">
        <v>815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outlineLevel="3">
      <c r="A186" s="90"/>
      <c r="B186" s="89" t="s">
        <v>814</v>
      </c>
      <c r="C186" s="123"/>
      <c r="D186" s="123">
        <f>C186</f>
        <v>0</v>
      </c>
      <c r="E186" s="123">
        <f>D186</f>
        <v>0</v>
      </c>
    </row>
    <row r="187" spans="1:10" outlineLevel="3">
      <c r="A187" s="90"/>
      <c r="B187" s="89" t="s">
        <v>806</v>
      </c>
      <c r="C187" s="123"/>
      <c r="D187" s="123">
        <f>C187</f>
        <v>0</v>
      </c>
      <c r="E187" s="123">
        <f>D187</f>
        <v>0</v>
      </c>
    </row>
    <row r="188" spans="1:10" outlineLevel="1">
      <c r="A188" s="176" t="s">
        <v>805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6">
        <v>1</v>
      </c>
      <c r="B189" s="125" t="s">
        <v>818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outlineLevel="3">
      <c r="A190" s="90"/>
      <c r="B190" s="89" t="s">
        <v>814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 outlineLevel="3">
      <c r="A191" s="90"/>
      <c r="B191" s="89" t="s">
        <v>804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 outlineLevel="3">
      <c r="A192" s="90"/>
      <c r="B192" s="89" t="s">
        <v>803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 outlineLevel="2">
      <c r="A193" s="126">
        <v>3</v>
      </c>
      <c r="B193" s="125" t="s">
        <v>816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outlineLevel="3">
      <c r="A194" s="90"/>
      <c r="B194" s="89" t="s">
        <v>814</v>
      </c>
      <c r="C194" s="123">
        <v>0</v>
      </c>
      <c r="D194" s="123">
        <f>C194</f>
        <v>0</v>
      </c>
      <c r="E194" s="123">
        <f>D194</f>
        <v>0</v>
      </c>
    </row>
    <row r="195" spans="1:5" outlineLevel="2">
      <c r="A195" s="126">
        <v>4</v>
      </c>
      <c r="B195" s="125" t="s">
        <v>817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outlineLevel="3">
      <c r="A196" s="90"/>
      <c r="B196" s="89" t="s">
        <v>814</v>
      </c>
      <c r="C196" s="123">
        <v>0</v>
      </c>
      <c r="D196" s="123">
        <f>C196</f>
        <v>0</v>
      </c>
      <c r="E196" s="123">
        <f>D196</f>
        <v>0</v>
      </c>
    </row>
    <row r="197" spans="1:5" outlineLevel="1">
      <c r="A197" s="176" t="s">
        <v>802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6">
        <v>4</v>
      </c>
      <c r="B198" s="125" t="s">
        <v>817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 outlineLevel="3">
      <c r="A199" s="90"/>
      <c r="B199" s="89" t="s">
        <v>814</v>
      </c>
      <c r="C199" s="123">
        <v>0</v>
      </c>
      <c r="D199" s="123">
        <f>C199</f>
        <v>0</v>
      </c>
      <c r="E199" s="123">
        <f>D199</f>
        <v>0</v>
      </c>
    </row>
    <row r="200" spans="1:5" outlineLevel="1">
      <c r="A200" s="176" t="s">
        <v>801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6">
        <v>3</v>
      </c>
      <c r="B201" s="125" t="s">
        <v>816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outlineLevel="3">
      <c r="A202" s="90"/>
      <c r="B202" s="89" t="s">
        <v>814</v>
      </c>
      <c r="C202" s="123">
        <v>0</v>
      </c>
      <c r="D202" s="123">
        <f>C202</f>
        <v>0</v>
      </c>
      <c r="E202" s="123">
        <f>D202</f>
        <v>0</v>
      </c>
    </row>
    <row r="203" spans="1:5" outlineLevel="1">
      <c r="A203" s="176" t="s">
        <v>800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6">
        <v>1</v>
      </c>
      <c r="B204" s="125" t="s">
        <v>818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outlineLevel="3">
      <c r="A205" s="90"/>
      <c r="B205" s="89" t="s">
        <v>814</v>
      </c>
      <c r="C205" s="123">
        <v>0</v>
      </c>
      <c r="D205" s="123">
        <f>C205</f>
        <v>0</v>
      </c>
      <c r="E205" s="123">
        <f>D205</f>
        <v>0</v>
      </c>
    </row>
    <row r="206" spans="1:5" outlineLevel="3">
      <c r="A206" s="90"/>
      <c r="B206" s="89" t="s">
        <v>798</v>
      </c>
      <c r="C206" s="123">
        <v>0</v>
      </c>
      <c r="D206" s="123">
        <f>C206</f>
        <v>0</v>
      </c>
      <c r="E206" s="123">
        <f>D206</f>
        <v>0</v>
      </c>
    </row>
    <row r="207" spans="1:5" outlineLevel="2">
      <c r="A207" s="126">
        <v>2</v>
      </c>
      <c r="B207" s="125" t="s">
        <v>815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outlineLevel="3">
      <c r="A208" s="90"/>
      <c r="B208" s="89" t="s">
        <v>814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5" outlineLevel="3">
      <c r="A209" s="90"/>
      <c r="B209" s="89" t="s">
        <v>797</v>
      </c>
      <c r="C209" s="123"/>
      <c r="D209" s="123">
        <f t="shared" si="12"/>
        <v>0</v>
      </c>
      <c r="E209" s="123">
        <f t="shared" si="12"/>
        <v>0</v>
      </c>
    </row>
    <row r="210" spans="1:5" outlineLevel="3">
      <c r="A210" s="90"/>
      <c r="B210" s="89" t="s">
        <v>814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5" outlineLevel="2">
      <c r="A211" s="126">
        <v>3</v>
      </c>
      <c r="B211" s="125" t="s">
        <v>816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outlineLevel="3">
      <c r="A212" s="90"/>
      <c r="B212" s="89" t="s">
        <v>814</v>
      </c>
      <c r="C212" s="123">
        <v>0</v>
      </c>
      <c r="D212" s="123">
        <f>C212</f>
        <v>0</v>
      </c>
      <c r="E212" s="123">
        <f>D212</f>
        <v>0</v>
      </c>
    </row>
    <row r="213" spans="1:5" outlineLevel="2">
      <c r="A213" s="126">
        <v>4</v>
      </c>
      <c r="B213" s="125" t="s">
        <v>817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outlineLevel="3">
      <c r="A214" s="90"/>
      <c r="B214" s="89" t="s">
        <v>814</v>
      </c>
      <c r="C214" s="123">
        <v>0</v>
      </c>
      <c r="D214" s="123">
        <f>C214</f>
        <v>0</v>
      </c>
      <c r="E214" s="123">
        <f>D214</f>
        <v>0</v>
      </c>
    </row>
    <row r="215" spans="1:5" outlineLevel="1">
      <c r="A215" s="176" t="s">
        <v>795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6">
        <v>2</v>
      </c>
      <c r="B216" s="125" t="s">
        <v>815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outlineLevel="3">
      <c r="A217" s="90"/>
      <c r="B217" s="89" t="s">
        <v>814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5" s="119" customFormat="1" outlineLevel="3">
      <c r="A218" s="129"/>
      <c r="B218" s="128" t="s">
        <v>794</v>
      </c>
      <c r="C218" s="127"/>
      <c r="D218" s="127">
        <f t="shared" si="13"/>
        <v>0</v>
      </c>
      <c r="E218" s="127">
        <f t="shared" si="13"/>
        <v>0</v>
      </c>
    </row>
    <row r="219" spans="1:5" s="119" customFormat="1" outlineLevel="3">
      <c r="A219" s="129"/>
      <c r="B219" s="128" t="s">
        <v>780</v>
      </c>
      <c r="C219" s="127"/>
      <c r="D219" s="127">
        <f t="shared" si="13"/>
        <v>0</v>
      </c>
      <c r="E219" s="127">
        <f t="shared" si="13"/>
        <v>0</v>
      </c>
    </row>
    <row r="220" spans="1:5" outlineLevel="2">
      <c r="A220" s="126">
        <v>3</v>
      </c>
      <c r="B220" s="125" t="s">
        <v>816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outlineLevel="3">
      <c r="A221" s="90"/>
      <c r="B221" s="89" t="s">
        <v>814</v>
      </c>
      <c r="C221" s="123">
        <v>0</v>
      </c>
      <c r="D221" s="123">
        <f>C221</f>
        <v>0</v>
      </c>
      <c r="E221" s="123">
        <f>D221</f>
        <v>0</v>
      </c>
    </row>
    <row r="222" spans="1:5" outlineLevel="1">
      <c r="A222" s="176" t="s">
        <v>793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6">
        <v>2</v>
      </c>
      <c r="B223" s="125" t="s">
        <v>815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outlineLevel="3">
      <c r="A224" s="90"/>
      <c r="B224" s="89" t="s">
        <v>814</v>
      </c>
      <c r="C224" s="123">
        <v>0</v>
      </c>
      <c r="D224" s="123">
        <f>C224</f>
        <v>0</v>
      </c>
      <c r="E224" s="123">
        <f>D224</f>
        <v>0</v>
      </c>
    </row>
    <row r="225" spans="1:5" outlineLevel="3">
      <c r="A225" s="90"/>
      <c r="B225" s="89" t="s">
        <v>792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 outlineLevel="3">
      <c r="A226" s="90"/>
      <c r="B226" s="89" t="s">
        <v>791</v>
      </c>
      <c r="C226" s="123"/>
      <c r="D226" s="123">
        <f t="shared" si="14"/>
        <v>0</v>
      </c>
      <c r="E226" s="123">
        <f t="shared" si="14"/>
        <v>0</v>
      </c>
    </row>
    <row r="227" spans="1:5" outlineLevel="3">
      <c r="A227" s="90"/>
      <c r="B227" s="89" t="s">
        <v>790</v>
      </c>
      <c r="C227" s="123"/>
      <c r="D227" s="123">
        <f t="shared" si="14"/>
        <v>0</v>
      </c>
      <c r="E227" s="123">
        <f t="shared" si="14"/>
        <v>0</v>
      </c>
    </row>
    <row r="228" spans="1:5" outlineLevel="1">
      <c r="A228" s="176" t="s">
        <v>789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6">
        <v>2</v>
      </c>
      <c r="B229" s="125" t="s">
        <v>815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outlineLevel="3">
      <c r="A230" s="90"/>
      <c r="B230" s="89" t="s">
        <v>814</v>
      </c>
      <c r="C230" s="123">
        <v>0</v>
      </c>
      <c r="D230" s="123">
        <f>C230</f>
        <v>0</v>
      </c>
      <c r="E230" s="123">
        <f>D230</f>
        <v>0</v>
      </c>
    </row>
    <row r="231" spans="1:5" outlineLevel="3">
      <c r="A231" s="90"/>
      <c r="B231" s="89" t="s">
        <v>788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 outlineLevel="3">
      <c r="A232" s="90"/>
      <c r="B232" s="89" t="s">
        <v>778</v>
      </c>
      <c r="C232" s="123"/>
      <c r="D232" s="123">
        <f t="shared" si="15"/>
        <v>0</v>
      </c>
      <c r="E232" s="123">
        <f t="shared" si="15"/>
        <v>0</v>
      </c>
    </row>
    <row r="233" spans="1:5" outlineLevel="2">
      <c r="A233" s="126">
        <v>3</v>
      </c>
      <c r="B233" s="125" t="s">
        <v>816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outlineLevel="3">
      <c r="A234" s="90"/>
      <c r="B234" s="89" t="s">
        <v>814</v>
      </c>
      <c r="C234" s="123">
        <v>0</v>
      </c>
      <c r="D234" s="123">
        <f>C234</f>
        <v>0</v>
      </c>
      <c r="E234" s="123">
        <f>D234</f>
        <v>0</v>
      </c>
    </row>
    <row r="235" spans="1:5" outlineLevel="1">
      <c r="A235" s="176" t="s">
        <v>787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6">
        <v>3</v>
      </c>
      <c r="B236" s="125" t="s">
        <v>816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outlineLevel="3">
      <c r="A237" s="90"/>
      <c r="B237" s="89" t="s">
        <v>814</v>
      </c>
      <c r="C237" s="123">
        <v>0</v>
      </c>
      <c r="D237" s="123">
        <f>C237</f>
        <v>0</v>
      </c>
      <c r="E237" s="123">
        <f>D237</f>
        <v>0</v>
      </c>
    </row>
    <row r="238" spans="1:5" outlineLevel="1">
      <c r="A238" s="176" t="s">
        <v>785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6">
        <v>2</v>
      </c>
      <c r="B239" s="125" t="s">
        <v>815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outlineLevel="3">
      <c r="A240" s="90"/>
      <c r="B240" s="89" t="s">
        <v>814</v>
      </c>
      <c r="C240" s="123">
        <v>0</v>
      </c>
      <c r="D240" s="123">
        <f>C240</f>
        <v>0</v>
      </c>
      <c r="E240" s="123">
        <f>D240</f>
        <v>0</v>
      </c>
    </row>
    <row r="241" spans="1:10" outlineLevel="3">
      <c r="A241" s="90"/>
      <c r="B241" s="89" t="s">
        <v>784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 outlineLevel="3">
      <c r="A242" s="90"/>
      <c r="B242" s="89" t="s">
        <v>783</v>
      </c>
      <c r="C242" s="123"/>
      <c r="D242" s="123">
        <f t="shared" si="16"/>
        <v>0</v>
      </c>
      <c r="E242" s="123">
        <f t="shared" si="16"/>
        <v>0</v>
      </c>
    </row>
    <row r="243" spans="1:10" outlineLevel="1">
      <c r="A243" s="176" t="s">
        <v>782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6">
        <v>2</v>
      </c>
      <c r="B244" s="125" t="s">
        <v>815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 outlineLevel="3">
      <c r="A245" s="90"/>
      <c r="B245" s="89" t="s">
        <v>814</v>
      </c>
      <c r="C245" s="123">
        <v>0</v>
      </c>
      <c r="D245" s="123">
        <f>C245</f>
        <v>0</v>
      </c>
      <c r="E245" s="123">
        <f>D245</f>
        <v>0</v>
      </c>
    </row>
    <row r="246" spans="1:10" outlineLevel="3">
      <c r="A246" s="90"/>
      <c r="B246" s="89" t="s">
        <v>780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 outlineLevel="3">
      <c r="A247" s="90"/>
      <c r="B247" s="89" t="s">
        <v>779</v>
      </c>
      <c r="C247" s="123"/>
      <c r="D247" s="123">
        <f t="shared" si="17"/>
        <v>0</v>
      </c>
      <c r="E247" s="123">
        <f t="shared" si="17"/>
        <v>0</v>
      </c>
    </row>
    <row r="248" spans="1:10" outlineLevel="3">
      <c r="A248" s="90"/>
      <c r="B248" s="89" t="s">
        <v>778</v>
      </c>
      <c r="C248" s="123"/>
      <c r="D248" s="123">
        <f t="shared" si="17"/>
        <v>0</v>
      </c>
      <c r="E248" s="123">
        <f t="shared" si="17"/>
        <v>0</v>
      </c>
    </row>
    <row r="249" spans="1:10" outlineLevel="3">
      <c r="A249" s="90"/>
      <c r="B249" s="89" t="s">
        <v>777</v>
      </c>
      <c r="C249" s="123"/>
      <c r="D249" s="123">
        <f t="shared" si="17"/>
        <v>0</v>
      </c>
      <c r="E249" s="123">
        <f t="shared" si="17"/>
        <v>0</v>
      </c>
    </row>
    <row r="250" spans="1:10" outlineLevel="1">
      <c r="A250" s="176" t="s">
        <v>776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814</v>
      </c>
      <c r="C251" s="123">
        <v>0</v>
      </c>
      <c r="D251" s="123">
        <f>C251</f>
        <v>0</v>
      </c>
      <c r="E251" s="123">
        <f>D251</f>
        <v>0</v>
      </c>
    </row>
    <row r="252" spans="1:10" outlineLevel="3">
      <c r="A252" s="90"/>
      <c r="B252" s="89" t="s">
        <v>813</v>
      </c>
      <c r="C252" s="123">
        <v>0</v>
      </c>
      <c r="D252" s="123">
        <f>C252</f>
        <v>0</v>
      </c>
      <c r="E252" s="123">
        <f>D252</f>
        <v>0</v>
      </c>
    </row>
    <row r="256" spans="1:10" ht="18.75">
      <c r="A256" s="178" t="s">
        <v>67</v>
      </c>
      <c r="B256" s="178"/>
      <c r="C256" s="178"/>
      <c r="D256" s="153" t="s">
        <v>812</v>
      </c>
      <c r="E256" s="153" t="s">
        <v>811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883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810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809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808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786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796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807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781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806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805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799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804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803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786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796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802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796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801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786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800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799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798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781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797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786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796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795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781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19" customFormat="1" outlineLevel="3">
      <c r="A753" s="122"/>
      <c r="B753" s="121" t="s">
        <v>794</v>
      </c>
      <c r="C753" s="120"/>
      <c r="D753" s="120">
        <f t="shared" ref="D753:E755" si="87">C753</f>
        <v>0</v>
      </c>
      <c r="E753" s="120">
        <f t="shared" si="87"/>
        <v>0</v>
      </c>
    </row>
    <row r="754" spans="1:5" s="119" customFormat="1" outlineLevel="3">
      <c r="A754" s="122"/>
      <c r="B754" s="121" t="s">
        <v>780</v>
      </c>
      <c r="C754" s="120"/>
      <c r="D754" s="120">
        <f t="shared" si="87"/>
        <v>0</v>
      </c>
      <c r="E754" s="120">
        <f t="shared" si="87"/>
        <v>0</v>
      </c>
    </row>
    <row r="755" spans="1:5" outlineLevel="2">
      <c r="A755" s="6">
        <v>3</v>
      </c>
      <c r="B755" s="4" t="s">
        <v>786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793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781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792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791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790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789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781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788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778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786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787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786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785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781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784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783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782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781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780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779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778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777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776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775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779"/>
  <sheetViews>
    <sheetView rightToLeft="1" tabSelected="1" topLeftCell="A617" workbookViewId="0">
      <selection activeCell="C631" sqref="C631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55" t="s">
        <v>812</v>
      </c>
      <c r="E1" s="155" t="s">
        <v>811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2303500</v>
      </c>
      <c r="D2" s="26">
        <f>D3+D67</f>
        <v>2303500</v>
      </c>
      <c r="E2" s="26">
        <f>E3+E67</f>
        <v>2303500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1237500</v>
      </c>
      <c r="D3" s="23">
        <f>D4+D11+D38+D61</f>
        <v>1237500</v>
      </c>
      <c r="E3" s="23">
        <f>E4+E11+E38+E61</f>
        <v>1237500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624500</v>
      </c>
      <c r="D4" s="21">
        <f>SUM(D5:D10)</f>
        <v>624500</v>
      </c>
      <c r="E4" s="21">
        <f>SUM(E5:E10)</f>
        <v>624500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</v>
      </c>
      <c r="D6" s="2">
        <f t="shared" ref="D6:E10" si="0">C6</f>
        <v>1500</v>
      </c>
      <c r="E6" s="2">
        <f t="shared" si="0"/>
        <v>1500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300000</v>
      </c>
      <c r="D7" s="2">
        <f t="shared" si="0"/>
        <v>300000</v>
      </c>
      <c r="E7" s="2">
        <f t="shared" si="0"/>
        <v>300000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150000</v>
      </c>
      <c r="D8" s="2">
        <f t="shared" si="0"/>
        <v>150000</v>
      </c>
      <c r="E8" s="2">
        <f t="shared" si="0"/>
        <v>150000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70000</v>
      </c>
      <c r="D9" s="2">
        <f t="shared" si="0"/>
        <v>70000</v>
      </c>
      <c r="E9" s="2">
        <f t="shared" si="0"/>
        <v>70000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0"/>
        <v>3000</v>
      </c>
      <c r="E10" s="2">
        <f t="shared" si="0"/>
        <v>3000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360000</v>
      </c>
      <c r="D11" s="21">
        <f>SUM(D12:D37)</f>
        <v>360000</v>
      </c>
      <c r="E11" s="21">
        <f>SUM(E12:E37)</f>
        <v>360000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305000</v>
      </c>
      <c r="D12" s="2">
        <f>C12</f>
        <v>305000</v>
      </c>
      <c r="E12" s="2">
        <f>D12</f>
        <v>305000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>
        <v>15000</v>
      </c>
      <c r="D14" s="2">
        <f t="shared" si="1"/>
        <v>15000</v>
      </c>
      <c r="E14" s="2">
        <f t="shared" si="1"/>
        <v>15000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10000</v>
      </c>
      <c r="D32" s="2">
        <f t="shared" si="2"/>
        <v>10000</v>
      </c>
      <c r="E32" s="2">
        <f t="shared" si="2"/>
        <v>10000</v>
      </c>
    </row>
    <row r="33" spans="1:10" outlineLevel="1">
      <c r="A33" s="3">
        <v>2403</v>
      </c>
      <c r="B33" s="1" t="s">
        <v>144</v>
      </c>
      <c r="C33" s="2">
        <v>10000</v>
      </c>
      <c r="D33" s="2">
        <f t="shared" si="2"/>
        <v>10000</v>
      </c>
      <c r="E33" s="2">
        <f t="shared" si="2"/>
        <v>10000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2"/>
        <v>10000</v>
      </c>
      <c r="E34" s="2">
        <f t="shared" si="2"/>
        <v>10000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2"/>
        <v>5000</v>
      </c>
      <c r="E35" s="2">
        <f t="shared" si="2"/>
        <v>5000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2"/>
        <v>5000</v>
      </c>
      <c r="E36" s="2">
        <f t="shared" si="2"/>
        <v>5000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253000</v>
      </c>
      <c r="D38" s="21">
        <f>SUM(D39:D60)</f>
        <v>253000</v>
      </c>
      <c r="E38" s="21">
        <f>SUM(E39:E60)</f>
        <v>253000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3">C40</f>
        <v>7000</v>
      </c>
      <c r="E40" s="2">
        <f t="shared" si="3"/>
        <v>7000</v>
      </c>
    </row>
    <row r="41" spans="1:10" outlineLevel="1">
      <c r="A41" s="20">
        <v>3103</v>
      </c>
      <c r="B41" s="20" t="s">
        <v>13</v>
      </c>
      <c r="C41" s="2">
        <v>65000</v>
      </c>
      <c r="D41" s="2">
        <f t="shared" si="3"/>
        <v>65000</v>
      </c>
      <c r="E41" s="2">
        <f t="shared" si="3"/>
        <v>65000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2000</v>
      </c>
      <c r="D44" s="2">
        <f t="shared" si="3"/>
        <v>2000</v>
      </c>
      <c r="E44" s="2">
        <f t="shared" si="3"/>
        <v>2000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>
        <v>1000</v>
      </c>
      <c r="D47" s="2">
        <f t="shared" si="3"/>
        <v>1000</v>
      </c>
      <c r="E47" s="2">
        <f t="shared" si="3"/>
        <v>1000</v>
      </c>
    </row>
    <row r="48" spans="1:10" outlineLevel="1">
      <c r="A48" s="20">
        <v>3206</v>
      </c>
      <c r="B48" s="20" t="s">
        <v>17</v>
      </c>
      <c r="C48" s="2">
        <v>7000</v>
      </c>
      <c r="D48" s="2">
        <f t="shared" si="3"/>
        <v>7000</v>
      </c>
      <c r="E48" s="2">
        <f t="shared" si="3"/>
        <v>7000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15000</v>
      </c>
      <c r="D54" s="2">
        <f t="shared" si="3"/>
        <v>15000</v>
      </c>
      <c r="E54" s="2">
        <f t="shared" si="3"/>
        <v>15000</v>
      </c>
    </row>
    <row r="55" spans="1:10" outlineLevel="1">
      <c r="A55" s="20">
        <v>3303</v>
      </c>
      <c r="B55" s="20" t="s">
        <v>153</v>
      </c>
      <c r="C55" s="2">
        <v>70000</v>
      </c>
      <c r="D55" s="2">
        <f t="shared" si="3"/>
        <v>70000</v>
      </c>
      <c r="E55" s="2">
        <f t="shared" si="3"/>
        <v>70000</v>
      </c>
    </row>
    <row r="56" spans="1:10" outlineLevel="1">
      <c r="A56" s="20">
        <v>3303</v>
      </c>
      <c r="B56" s="20" t="s">
        <v>154</v>
      </c>
      <c r="C56" s="2">
        <v>40000</v>
      </c>
      <c r="D56" s="2">
        <f t="shared" ref="D56:E60" si="4">C56</f>
        <v>40000</v>
      </c>
      <c r="E56" s="2">
        <f t="shared" si="4"/>
        <v>40000</v>
      </c>
    </row>
    <row r="57" spans="1:10" outlineLevel="1">
      <c r="A57" s="20">
        <v>3304</v>
      </c>
      <c r="B57" s="20" t="s">
        <v>155</v>
      </c>
      <c r="C57" s="2">
        <v>20000</v>
      </c>
      <c r="D57" s="2">
        <f t="shared" si="4"/>
        <v>20000</v>
      </c>
      <c r="E57" s="2">
        <f t="shared" si="4"/>
        <v>20000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1066000</v>
      </c>
      <c r="D67" s="25">
        <f>D97+D68</f>
        <v>1066000</v>
      </c>
      <c r="E67" s="25">
        <f>E97+E68</f>
        <v>1066000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115000</v>
      </c>
      <c r="D68" s="21">
        <f>SUM(D69:D96)</f>
        <v>115000</v>
      </c>
      <c r="E68" s="21">
        <f>SUM(E69:E96)</f>
        <v>115000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6000</v>
      </c>
      <c r="D76" s="2">
        <f t="shared" si="6"/>
        <v>6000</v>
      </c>
      <c r="E76" s="2">
        <f t="shared" si="6"/>
        <v>6000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6"/>
        <v>20000</v>
      </c>
      <c r="E79" s="2">
        <f t="shared" si="6"/>
        <v>20000</v>
      </c>
    </row>
    <row r="80" spans="1:10" ht="15" customHeight="1" outlineLevel="1">
      <c r="A80" s="3">
        <v>5202</v>
      </c>
      <c r="B80" s="2" t="s">
        <v>172</v>
      </c>
      <c r="C80" s="2">
        <v>83000</v>
      </c>
      <c r="D80" s="2">
        <f t="shared" si="6"/>
        <v>83000</v>
      </c>
      <c r="E80" s="2">
        <f t="shared" si="6"/>
        <v>83000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5000</v>
      </c>
      <c r="D83" s="2">
        <f t="shared" si="6"/>
        <v>5000</v>
      </c>
      <c r="E83" s="2">
        <f t="shared" si="6"/>
        <v>5000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1000</v>
      </c>
      <c r="D91" s="2">
        <f t="shared" si="7"/>
        <v>1000</v>
      </c>
      <c r="E91" s="2">
        <f t="shared" si="7"/>
        <v>1000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951000</v>
      </c>
      <c r="D97" s="21">
        <f>SUM(D98:D113)</f>
        <v>951000</v>
      </c>
      <c r="E97" s="21">
        <f>SUM(E98:E113)</f>
        <v>951000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900000</v>
      </c>
      <c r="D98" s="2">
        <f>C98</f>
        <v>900000</v>
      </c>
      <c r="E98" s="2">
        <f>D98</f>
        <v>900000</v>
      </c>
    </row>
    <row r="99" spans="1:10" ht="15" customHeight="1" outlineLevel="1">
      <c r="A99" s="3">
        <v>6002</v>
      </c>
      <c r="B99" s="1" t="s">
        <v>185</v>
      </c>
      <c r="C99" s="2">
        <v>20000</v>
      </c>
      <c r="D99" s="2">
        <f t="shared" ref="D99:E113" si="8">C99</f>
        <v>20000</v>
      </c>
      <c r="E99" s="2">
        <f t="shared" si="8"/>
        <v>20000</v>
      </c>
    </row>
    <row r="100" spans="1:10" ht="15" customHeight="1" outlineLevel="1">
      <c r="A100" s="3">
        <v>6003</v>
      </c>
      <c r="B100" s="1" t="s">
        <v>186</v>
      </c>
      <c r="C100" s="2">
        <v>25000</v>
      </c>
      <c r="D100" s="2">
        <f t="shared" si="8"/>
        <v>25000</v>
      </c>
      <c r="E100" s="2">
        <f t="shared" si="8"/>
        <v>25000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8"/>
        <v>5000</v>
      </c>
      <c r="E106" s="2">
        <f t="shared" si="8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445429</v>
      </c>
      <c r="D114" s="26">
        <f>D115+D152+D177</f>
        <v>445429</v>
      </c>
      <c r="E114" s="26">
        <f>E115+E152+E177</f>
        <v>445429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445429</v>
      </c>
      <c r="D115" s="23">
        <f>D116+D135</f>
        <v>445429</v>
      </c>
      <c r="E115" s="23">
        <f>E116+E135</f>
        <v>445429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445429</v>
      </c>
      <c r="D116" s="21">
        <f>D117+D120+D123+D126+D129+D132</f>
        <v>445429</v>
      </c>
      <c r="E116" s="21">
        <f>E117+E120+E123+E126+E129+E132</f>
        <v>445429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413300</v>
      </c>
      <c r="D117" s="2">
        <f>D118+D119</f>
        <v>413300</v>
      </c>
      <c r="E117" s="2">
        <f>E118+E119</f>
        <v>413300</v>
      </c>
    </row>
    <row r="118" spans="1:10" ht="15" customHeight="1" outlineLevel="2">
      <c r="A118" s="126"/>
      <c r="B118" s="125" t="s">
        <v>814</v>
      </c>
      <c r="C118" s="124">
        <v>413300</v>
      </c>
      <c r="D118" s="124">
        <f>C118</f>
        <v>413300</v>
      </c>
      <c r="E118" s="124">
        <f>D118</f>
        <v>413300</v>
      </c>
    </row>
    <row r="119" spans="1:10" ht="15" customHeight="1" outlineLevel="2">
      <c r="A119" s="126"/>
      <c r="B119" s="125" t="s">
        <v>819</v>
      </c>
      <c r="C119" s="124"/>
      <c r="D119" s="124">
        <f>C119</f>
        <v>0</v>
      </c>
      <c r="E119" s="124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6"/>
      <c r="B121" s="125" t="s">
        <v>814</v>
      </c>
      <c r="C121" s="124"/>
      <c r="D121" s="124">
        <f>C121</f>
        <v>0</v>
      </c>
      <c r="E121" s="124">
        <f>D121</f>
        <v>0</v>
      </c>
    </row>
    <row r="122" spans="1:10" ht="15" customHeight="1" outlineLevel="2">
      <c r="A122" s="126"/>
      <c r="B122" s="125" t="s">
        <v>819</v>
      </c>
      <c r="C122" s="124"/>
      <c r="D122" s="124">
        <f>C122</f>
        <v>0</v>
      </c>
      <c r="E122" s="124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6"/>
      <c r="B124" s="125" t="s">
        <v>814</v>
      </c>
      <c r="C124" s="124"/>
      <c r="D124" s="124">
        <f>C124</f>
        <v>0</v>
      </c>
      <c r="E124" s="124">
        <f>D124</f>
        <v>0</v>
      </c>
    </row>
    <row r="125" spans="1:10" ht="15" customHeight="1" outlineLevel="2">
      <c r="A125" s="126"/>
      <c r="B125" s="125" t="s">
        <v>819</v>
      </c>
      <c r="C125" s="124"/>
      <c r="D125" s="124">
        <f>C125</f>
        <v>0</v>
      </c>
      <c r="E125" s="124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32129</v>
      </c>
      <c r="D126" s="2">
        <f>D127+D128</f>
        <v>32129</v>
      </c>
      <c r="E126" s="2">
        <f>E127+E128</f>
        <v>32129</v>
      </c>
    </row>
    <row r="127" spans="1:10" ht="15" customHeight="1" outlineLevel="2">
      <c r="A127" s="126"/>
      <c r="B127" s="125" t="s">
        <v>814</v>
      </c>
      <c r="C127" s="124">
        <v>32129</v>
      </c>
      <c r="D127" s="124">
        <f>C127</f>
        <v>32129</v>
      </c>
      <c r="E127" s="124">
        <f>D127</f>
        <v>32129</v>
      </c>
    </row>
    <row r="128" spans="1:10" ht="15" customHeight="1" outlineLevel="2">
      <c r="A128" s="126"/>
      <c r="B128" s="125" t="s">
        <v>819</v>
      </c>
      <c r="C128" s="124"/>
      <c r="D128" s="124">
        <f>C128</f>
        <v>0</v>
      </c>
      <c r="E128" s="124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6"/>
      <c r="B130" s="125" t="s">
        <v>814</v>
      </c>
      <c r="C130" s="124"/>
      <c r="D130" s="124">
        <f>C130</f>
        <v>0</v>
      </c>
      <c r="E130" s="124">
        <f>D130</f>
        <v>0</v>
      </c>
    </row>
    <row r="131" spans="1:10" ht="15" customHeight="1" outlineLevel="2">
      <c r="A131" s="126"/>
      <c r="B131" s="125" t="s">
        <v>819</v>
      </c>
      <c r="C131" s="124"/>
      <c r="D131" s="124">
        <f>C131</f>
        <v>0</v>
      </c>
      <c r="E131" s="124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6"/>
      <c r="B133" s="125" t="s">
        <v>814</v>
      </c>
      <c r="C133" s="124"/>
      <c r="D133" s="124">
        <f>C133</f>
        <v>0</v>
      </c>
      <c r="E133" s="124">
        <f>D133</f>
        <v>0</v>
      </c>
    </row>
    <row r="134" spans="1:10" ht="15" customHeight="1" outlineLevel="2">
      <c r="A134" s="126"/>
      <c r="B134" s="125" t="s">
        <v>819</v>
      </c>
      <c r="C134" s="124"/>
      <c r="D134" s="124">
        <f>C134</f>
        <v>0</v>
      </c>
      <c r="E134" s="124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6"/>
      <c r="B137" s="125" t="s">
        <v>814</v>
      </c>
      <c r="C137" s="124"/>
      <c r="D137" s="124">
        <f>C137</f>
        <v>0</v>
      </c>
      <c r="E137" s="124">
        <f>D137</f>
        <v>0</v>
      </c>
    </row>
    <row r="138" spans="1:10" ht="15" customHeight="1" outlineLevel="2">
      <c r="A138" s="126"/>
      <c r="B138" s="125" t="s">
        <v>821</v>
      </c>
      <c r="C138" s="124"/>
      <c r="D138" s="124">
        <f t="shared" ref="D138:E139" si="9">C138</f>
        <v>0</v>
      </c>
      <c r="E138" s="124">
        <f t="shared" si="9"/>
        <v>0</v>
      </c>
    </row>
    <row r="139" spans="1:10" ht="15" customHeight="1" outlineLevel="2">
      <c r="A139" s="126"/>
      <c r="B139" s="125" t="s">
        <v>820</v>
      </c>
      <c r="C139" s="124"/>
      <c r="D139" s="124">
        <f t="shared" si="9"/>
        <v>0</v>
      </c>
      <c r="E139" s="124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6"/>
      <c r="B141" s="125" t="s">
        <v>814</v>
      </c>
      <c r="C141" s="124"/>
      <c r="D141" s="124">
        <f>C141</f>
        <v>0</v>
      </c>
      <c r="E141" s="124">
        <f>D141</f>
        <v>0</v>
      </c>
    </row>
    <row r="142" spans="1:10" ht="15" customHeight="1" outlineLevel="2">
      <c r="A142" s="126"/>
      <c r="B142" s="125" t="s">
        <v>819</v>
      </c>
      <c r="C142" s="124"/>
      <c r="D142" s="124">
        <f>C142</f>
        <v>0</v>
      </c>
      <c r="E142" s="124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6"/>
      <c r="B144" s="125" t="s">
        <v>814</v>
      </c>
      <c r="C144" s="124"/>
      <c r="D144" s="124">
        <f>C144</f>
        <v>0</v>
      </c>
      <c r="E144" s="124">
        <f>D144</f>
        <v>0</v>
      </c>
    </row>
    <row r="145" spans="1:10" ht="15" customHeight="1" outlineLevel="2">
      <c r="A145" s="126"/>
      <c r="B145" s="125" t="s">
        <v>819</v>
      </c>
      <c r="C145" s="124"/>
      <c r="D145" s="124">
        <f>C145</f>
        <v>0</v>
      </c>
      <c r="E145" s="124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6"/>
      <c r="B147" s="125" t="s">
        <v>814</v>
      </c>
      <c r="C147" s="124"/>
      <c r="D147" s="124">
        <f>C147</f>
        <v>0</v>
      </c>
      <c r="E147" s="124">
        <f>D147</f>
        <v>0</v>
      </c>
    </row>
    <row r="148" spans="1:10" ht="15" customHeight="1" outlineLevel="2">
      <c r="A148" s="126"/>
      <c r="B148" s="125" t="s">
        <v>819</v>
      </c>
      <c r="C148" s="124"/>
      <c r="D148" s="124">
        <f>C148</f>
        <v>0</v>
      </c>
      <c r="E148" s="124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6"/>
      <c r="B150" s="125" t="s">
        <v>814</v>
      </c>
      <c r="C150" s="124"/>
      <c r="D150" s="124">
        <f>C150</f>
        <v>0</v>
      </c>
      <c r="E150" s="124">
        <f>D150</f>
        <v>0</v>
      </c>
    </row>
    <row r="151" spans="1:10" ht="15" customHeight="1" outlineLevel="2">
      <c r="A151" s="126"/>
      <c r="B151" s="125" t="s">
        <v>819</v>
      </c>
      <c r="C151" s="124"/>
      <c r="D151" s="124">
        <f>C151</f>
        <v>0</v>
      </c>
      <c r="E151" s="124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6"/>
      <c r="B155" s="125" t="s">
        <v>814</v>
      </c>
      <c r="C155" s="124"/>
      <c r="D155" s="124">
        <f>C155</f>
        <v>0</v>
      </c>
      <c r="E155" s="124">
        <f>D155</f>
        <v>0</v>
      </c>
    </row>
    <row r="156" spans="1:10" ht="15" customHeight="1" outlineLevel="2">
      <c r="A156" s="126"/>
      <c r="B156" s="125" t="s">
        <v>819</v>
      </c>
      <c r="C156" s="124"/>
      <c r="D156" s="124">
        <f>C156</f>
        <v>0</v>
      </c>
      <c r="E156" s="124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6"/>
      <c r="B158" s="125" t="s">
        <v>814</v>
      </c>
      <c r="C158" s="124"/>
      <c r="D158" s="124">
        <f>C158</f>
        <v>0</v>
      </c>
      <c r="E158" s="124">
        <f>D158</f>
        <v>0</v>
      </c>
    </row>
    <row r="159" spans="1:10" ht="15" customHeight="1" outlineLevel="2">
      <c r="A159" s="126"/>
      <c r="B159" s="125" t="s">
        <v>819</v>
      </c>
      <c r="C159" s="124"/>
      <c r="D159" s="124">
        <f>C159</f>
        <v>0</v>
      </c>
      <c r="E159" s="124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6"/>
      <c r="B161" s="125" t="s">
        <v>814</v>
      </c>
      <c r="C161" s="124"/>
      <c r="D161" s="124">
        <f>C161</f>
        <v>0</v>
      </c>
      <c r="E161" s="124">
        <f>D161</f>
        <v>0</v>
      </c>
    </row>
    <row r="162" spans="1:10" ht="15" customHeight="1" outlineLevel="2">
      <c r="A162" s="126"/>
      <c r="B162" s="125" t="s">
        <v>819</v>
      </c>
      <c r="C162" s="124"/>
      <c r="D162" s="124">
        <f>C162</f>
        <v>0</v>
      </c>
      <c r="E162" s="124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6"/>
      <c r="B165" s="125" t="s">
        <v>814</v>
      </c>
      <c r="C165" s="124"/>
      <c r="D165" s="124">
        <f>C165</f>
        <v>0</v>
      </c>
      <c r="E165" s="124">
        <f>D165</f>
        <v>0</v>
      </c>
    </row>
    <row r="166" spans="1:10" ht="15" customHeight="1" outlineLevel="2">
      <c r="A166" s="126"/>
      <c r="B166" s="125" t="s">
        <v>819</v>
      </c>
      <c r="C166" s="124"/>
      <c r="D166" s="124">
        <f>C166</f>
        <v>0</v>
      </c>
      <c r="E166" s="124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6"/>
      <c r="B168" s="125" t="s">
        <v>814</v>
      </c>
      <c r="C168" s="124"/>
      <c r="D168" s="124">
        <f>C168</f>
        <v>0</v>
      </c>
      <c r="E168" s="124">
        <f>D168</f>
        <v>0</v>
      </c>
    </row>
    <row r="169" spans="1:10" ht="15" customHeight="1" outlineLevel="2">
      <c r="A169" s="126"/>
      <c r="B169" s="125" t="s">
        <v>819</v>
      </c>
      <c r="C169" s="124"/>
      <c r="D169" s="124">
        <f>C169</f>
        <v>0</v>
      </c>
      <c r="E169" s="124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6"/>
      <c r="B172" s="125" t="s">
        <v>814</v>
      </c>
      <c r="C172" s="124"/>
      <c r="D172" s="124">
        <f>C172</f>
        <v>0</v>
      </c>
      <c r="E172" s="124">
        <f>D172</f>
        <v>0</v>
      </c>
    </row>
    <row r="173" spans="1:10" ht="15" customHeight="1" outlineLevel="2">
      <c r="A173" s="126"/>
      <c r="B173" s="125" t="s">
        <v>819</v>
      </c>
      <c r="C173" s="124"/>
      <c r="D173" s="124">
        <f>C173</f>
        <v>0</v>
      </c>
      <c r="E173" s="124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6"/>
      <c r="B175" s="125" t="s">
        <v>814</v>
      </c>
      <c r="C175" s="124"/>
      <c r="D175" s="124">
        <f>C175</f>
        <v>0</v>
      </c>
      <c r="E175" s="124">
        <f>D175</f>
        <v>0</v>
      </c>
    </row>
    <row r="176" spans="1:10" ht="15" customHeight="1" outlineLevel="2">
      <c r="A176" s="126"/>
      <c r="B176" s="125" t="s">
        <v>819</v>
      </c>
      <c r="C176" s="124"/>
      <c r="D176" s="124">
        <f>C176</f>
        <v>0</v>
      </c>
      <c r="E176" s="124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808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6">
        <v>3</v>
      </c>
      <c r="B180" s="125" t="s">
        <v>816</v>
      </c>
      <c r="C180" s="124"/>
      <c r="D180" s="124">
        <f>D181</f>
        <v>0</v>
      </c>
      <c r="E180" s="124">
        <f>E181</f>
        <v>0</v>
      </c>
    </row>
    <row r="181" spans="1:10" outlineLevel="2">
      <c r="A181" s="90"/>
      <c r="B181" s="89" t="s">
        <v>814</v>
      </c>
      <c r="C181" s="123"/>
      <c r="D181" s="123">
        <f>C181</f>
        <v>0</v>
      </c>
      <c r="E181" s="123">
        <f>D181</f>
        <v>0</v>
      </c>
    </row>
    <row r="182" spans="1:10" outlineLevel="2">
      <c r="A182" s="126">
        <v>4</v>
      </c>
      <c r="B182" s="125" t="s">
        <v>817</v>
      </c>
      <c r="C182" s="124"/>
      <c r="D182" s="124">
        <f>D183</f>
        <v>0</v>
      </c>
      <c r="E182" s="124">
        <f>E183</f>
        <v>0</v>
      </c>
    </row>
    <row r="183" spans="1:10" outlineLevel="2">
      <c r="A183" s="90"/>
      <c r="B183" s="89" t="s">
        <v>814</v>
      </c>
      <c r="C183" s="123"/>
      <c r="D183" s="123">
        <f>C183</f>
        <v>0</v>
      </c>
      <c r="E183" s="123">
        <f>D183</f>
        <v>0</v>
      </c>
    </row>
    <row r="184" spans="1:10" outlineLevel="1">
      <c r="A184" s="176" t="s">
        <v>807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6">
        <v>2</v>
      </c>
      <c r="B185" s="125" t="s">
        <v>815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outlineLevel="3">
      <c r="A186" s="90"/>
      <c r="B186" s="89" t="s">
        <v>814</v>
      </c>
      <c r="C186" s="123"/>
      <c r="D186" s="123">
        <f>C186</f>
        <v>0</v>
      </c>
      <c r="E186" s="123">
        <f>D186</f>
        <v>0</v>
      </c>
    </row>
    <row r="187" spans="1:10" outlineLevel="3">
      <c r="A187" s="90"/>
      <c r="B187" s="89" t="s">
        <v>806</v>
      </c>
      <c r="C187" s="123"/>
      <c r="D187" s="123">
        <f>C187</f>
        <v>0</v>
      </c>
      <c r="E187" s="123">
        <f>D187</f>
        <v>0</v>
      </c>
    </row>
    <row r="188" spans="1:10" outlineLevel="1">
      <c r="A188" s="176" t="s">
        <v>805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6">
        <v>1</v>
      </c>
      <c r="B189" s="125" t="s">
        <v>818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outlineLevel="3">
      <c r="A190" s="90"/>
      <c r="B190" s="89" t="s">
        <v>814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 outlineLevel="3">
      <c r="A191" s="90"/>
      <c r="B191" s="89" t="s">
        <v>804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 outlineLevel="3">
      <c r="A192" s="90"/>
      <c r="B192" s="89" t="s">
        <v>803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 outlineLevel="2">
      <c r="A193" s="126">
        <v>3</v>
      </c>
      <c r="B193" s="125" t="s">
        <v>816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outlineLevel="3">
      <c r="A194" s="90"/>
      <c r="B194" s="89" t="s">
        <v>814</v>
      </c>
      <c r="C194" s="123">
        <v>0</v>
      </c>
      <c r="D194" s="123">
        <f>C194</f>
        <v>0</v>
      </c>
      <c r="E194" s="123">
        <f>D194</f>
        <v>0</v>
      </c>
    </row>
    <row r="195" spans="1:5" outlineLevel="2">
      <c r="A195" s="126">
        <v>4</v>
      </c>
      <c r="B195" s="125" t="s">
        <v>817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outlineLevel="3">
      <c r="A196" s="90"/>
      <c r="B196" s="89" t="s">
        <v>814</v>
      </c>
      <c r="C196" s="123">
        <v>0</v>
      </c>
      <c r="D196" s="123">
        <f>C196</f>
        <v>0</v>
      </c>
      <c r="E196" s="123">
        <f>D196</f>
        <v>0</v>
      </c>
    </row>
    <row r="197" spans="1:5" outlineLevel="1">
      <c r="A197" s="176" t="s">
        <v>802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6">
        <v>4</v>
      </c>
      <c r="B198" s="125" t="s">
        <v>817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 outlineLevel="3">
      <c r="A199" s="90"/>
      <c r="B199" s="89" t="s">
        <v>814</v>
      </c>
      <c r="C199" s="123">
        <v>0</v>
      </c>
      <c r="D199" s="123">
        <f>C199</f>
        <v>0</v>
      </c>
      <c r="E199" s="123">
        <f>D199</f>
        <v>0</v>
      </c>
    </row>
    <row r="200" spans="1:5" outlineLevel="1">
      <c r="A200" s="176" t="s">
        <v>801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6">
        <v>3</v>
      </c>
      <c r="B201" s="125" t="s">
        <v>816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outlineLevel="3">
      <c r="A202" s="90"/>
      <c r="B202" s="89" t="s">
        <v>814</v>
      </c>
      <c r="C202" s="123">
        <v>0</v>
      </c>
      <c r="D202" s="123">
        <f>C202</f>
        <v>0</v>
      </c>
      <c r="E202" s="123">
        <f>D202</f>
        <v>0</v>
      </c>
    </row>
    <row r="203" spans="1:5" outlineLevel="1">
      <c r="A203" s="176" t="s">
        <v>800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6">
        <v>1</v>
      </c>
      <c r="B204" s="125" t="s">
        <v>818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outlineLevel="3">
      <c r="A205" s="90"/>
      <c r="B205" s="89" t="s">
        <v>814</v>
      </c>
      <c r="C205" s="123">
        <v>0</v>
      </c>
      <c r="D205" s="123">
        <f>C205</f>
        <v>0</v>
      </c>
      <c r="E205" s="123">
        <f>D205</f>
        <v>0</v>
      </c>
    </row>
    <row r="206" spans="1:5" outlineLevel="3">
      <c r="A206" s="90"/>
      <c r="B206" s="89" t="s">
        <v>798</v>
      </c>
      <c r="C206" s="123">
        <v>0</v>
      </c>
      <c r="D206" s="123">
        <f>C206</f>
        <v>0</v>
      </c>
      <c r="E206" s="123">
        <f>D206</f>
        <v>0</v>
      </c>
    </row>
    <row r="207" spans="1:5" outlineLevel="2">
      <c r="A207" s="126">
        <v>2</v>
      </c>
      <c r="B207" s="125" t="s">
        <v>815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outlineLevel="3">
      <c r="A208" s="90"/>
      <c r="B208" s="89" t="s">
        <v>814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5" outlineLevel="3">
      <c r="A209" s="90"/>
      <c r="B209" s="89" t="s">
        <v>797</v>
      </c>
      <c r="C209" s="123"/>
      <c r="D209" s="123">
        <f t="shared" si="12"/>
        <v>0</v>
      </c>
      <c r="E209" s="123">
        <f t="shared" si="12"/>
        <v>0</v>
      </c>
    </row>
    <row r="210" spans="1:5" outlineLevel="3">
      <c r="A210" s="90"/>
      <c r="B210" s="89" t="s">
        <v>814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5" outlineLevel="2">
      <c r="A211" s="126">
        <v>3</v>
      </c>
      <c r="B211" s="125" t="s">
        <v>816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outlineLevel="3">
      <c r="A212" s="90"/>
      <c r="B212" s="89" t="s">
        <v>814</v>
      </c>
      <c r="C212" s="123">
        <v>0</v>
      </c>
      <c r="D212" s="123">
        <f>C212</f>
        <v>0</v>
      </c>
      <c r="E212" s="123">
        <f>D212</f>
        <v>0</v>
      </c>
    </row>
    <row r="213" spans="1:5" outlineLevel="2">
      <c r="A213" s="126">
        <v>4</v>
      </c>
      <c r="B213" s="125" t="s">
        <v>817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outlineLevel="3">
      <c r="A214" s="90"/>
      <c r="B214" s="89" t="s">
        <v>814</v>
      </c>
      <c r="C214" s="123">
        <v>0</v>
      </c>
      <c r="D214" s="123">
        <f>C214</f>
        <v>0</v>
      </c>
      <c r="E214" s="123">
        <f>D214</f>
        <v>0</v>
      </c>
    </row>
    <row r="215" spans="1:5" outlineLevel="1">
      <c r="A215" s="176" t="s">
        <v>795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6">
        <v>2</v>
      </c>
      <c r="B216" s="125" t="s">
        <v>815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outlineLevel="3">
      <c r="A217" s="90"/>
      <c r="B217" s="89" t="s">
        <v>814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5" s="119" customFormat="1" outlineLevel="3">
      <c r="A218" s="129"/>
      <c r="B218" s="128" t="s">
        <v>794</v>
      </c>
      <c r="C218" s="127"/>
      <c r="D218" s="127">
        <f t="shared" si="13"/>
        <v>0</v>
      </c>
      <c r="E218" s="127">
        <f t="shared" si="13"/>
        <v>0</v>
      </c>
    </row>
    <row r="219" spans="1:5" s="119" customFormat="1" outlineLevel="3">
      <c r="A219" s="129"/>
      <c r="B219" s="128" t="s">
        <v>780</v>
      </c>
      <c r="C219" s="127"/>
      <c r="D219" s="127">
        <f t="shared" si="13"/>
        <v>0</v>
      </c>
      <c r="E219" s="127">
        <f t="shared" si="13"/>
        <v>0</v>
      </c>
    </row>
    <row r="220" spans="1:5" outlineLevel="2">
      <c r="A220" s="126">
        <v>3</v>
      </c>
      <c r="B220" s="125" t="s">
        <v>816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outlineLevel="3">
      <c r="A221" s="90"/>
      <c r="B221" s="89" t="s">
        <v>814</v>
      </c>
      <c r="C221" s="123">
        <v>0</v>
      </c>
      <c r="D221" s="123">
        <f>C221</f>
        <v>0</v>
      </c>
      <c r="E221" s="123">
        <f>D221</f>
        <v>0</v>
      </c>
    </row>
    <row r="222" spans="1:5" outlineLevel="1">
      <c r="A222" s="176" t="s">
        <v>793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6">
        <v>2</v>
      </c>
      <c r="B223" s="125" t="s">
        <v>815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outlineLevel="3">
      <c r="A224" s="90"/>
      <c r="B224" s="89" t="s">
        <v>814</v>
      </c>
      <c r="C224" s="123">
        <v>0</v>
      </c>
      <c r="D224" s="123">
        <f>C224</f>
        <v>0</v>
      </c>
      <c r="E224" s="123">
        <f>D224</f>
        <v>0</v>
      </c>
    </row>
    <row r="225" spans="1:5" outlineLevel="3">
      <c r="A225" s="90"/>
      <c r="B225" s="89" t="s">
        <v>792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 outlineLevel="3">
      <c r="A226" s="90"/>
      <c r="B226" s="89" t="s">
        <v>791</v>
      </c>
      <c r="C226" s="123"/>
      <c r="D226" s="123">
        <f t="shared" si="14"/>
        <v>0</v>
      </c>
      <c r="E226" s="123">
        <f t="shared" si="14"/>
        <v>0</v>
      </c>
    </row>
    <row r="227" spans="1:5" outlineLevel="3">
      <c r="A227" s="90"/>
      <c r="B227" s="89" t="s">
        <v>790</v>
      </c>
      <c r="C227" s="123"/>
      <c r="D227" s="123">
        <f t="shared" si="14"/>
        <v>0</v>
      </c>
      <c r="E227" s="123">
        <f t="shared" si="14"/>
        <v>0</v>
      </c>
    </row>
    <row r="228" spans="1:5" outlineLevel="1">
      <c r="A228" s="176" t="s">
        <v>789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6">
        <v>2</v>
      </c>
      <c r="B229" s="125" t="s">
        <v>815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outlineLevel="3">
      <c r="A230" s="90"/>
      <c r="B230" s="89" t="s">
        <v>814</v>
      </c>
      <c r="C230" s="123">
        <v>0</v>
      </c>
      <c r="D230" s="123">
        <f>C230</f>
        <v>0</v>
      </c>
      <c r="E230" s="123">
        <f>D230</f>
        <v>0</v>
      </c>
    </row>
    <row r="231" spans="1:5" outlineLevel="3">
      <c r="A231" s="90"/>
      <c r="B231" s="89" t="s">
        <v>788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 outlineLevel="3">
      <c r="A232" s="90"/>
      <c r="B232" s="89" t="s">
        <v>778</v>
      </c>
      <c r="C232" s="123"/>
      <c r="D232" s="123">
        <f t="shared" si="15"/>
        <v>0</v>
      </c>
      <c r="E232" s="123">
        <f t="shared" si="15"/>
        <v>0</v>
      </c>
    </row>
    <row r="233" spans="1:5" outlineLevel="2">
      <c r="A233" s="126">
        <v>3</v>
      </c>
      <c r="B233" s="125" t="s">
        <v>816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outlineLevel="3">
      <c r="A234" s="90"/>
      <c r="B234" s="89" t="s">
        <v>814</v>
      </c>
      <c r="C234" s="123">
        <v>0</v>
      </c>
      <c r="D234" s="123">
        <f>C234</f>
        <v>0</v>
      </c>
      <c r="E234" s="123">
        <f>D234</f>
        <v>0</v>
      </c>
    </row>
    <row r="235" spans="1:5" outlineLevel="1">
      <c r="A235" s="176" t="s">
        <v>787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6">
        <v>3</v>
      </c>
      <c r="B236" s="125" t="s">
        <v>816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outlineLevel="3">
      <c r="A237" s="90"/>
      <c r="B237" s="89" t="s">
        <v>814</v>
      </c>
      <c r="C237" s="123">
        <v>0</v>
      </c>
      <c r="D237" s="123">
        <f>C237</f>
        <v>0</v>
      </c>
      <c r="E237" s="123">
        <f>D237</f>
        <v>0</v>
      </c>
    </row>
    <row r="238" spans="1:5" outlineLevel="1">
      <c r="A238" s="176" t="s">
        <v>785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6">
        <v>2</v>
      </c>
      <c r="B239" s="125" t="s">
        <v>815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outlineLevel="3">
      <c r="A240" s="90"/>
      <c r="B240" s="89" t="s">
        <v>814</v>
      </c>
      <c r="C240" s="123">
        <v>0</v>
      </c>
      <c r="D240" s="123">
        <f>C240</f>
        <v>0</v>
      </c>
      <c r="E240" s="123">
        <f>D240</f>
        <v>0</v>
      </c>
    </row>
    <row r="241" spans="1:10" outlineLevel="3">
      <c r="A241" s="90"/>
      <c r="B241" s="89" t="s">
        <v>784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 outlineLevel="3">
      <c r="A242" s="90"/>
      <c r="B242" s="89" t="s">
        <v>783</v>
      </c>
      <c r="C242" s="123"/>
      <c r="D242" s="123">
        <f t="shared" si="16"/>
        <v>0</v>
      </c>
      <c r="E242" s="123">
        <f t="shared" si="16"/>
        <v>0</v>
      </c>
    </row>
    <row r="243" spans="1:10" outlineLevel="1">
      <c r="A243" s="176" t="s">
        <v>782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6">
        <v>2</v>
      </c>
      <c r="B244" s="125" t="s">
        <v>815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 outlineLevel="3">
      <c r="A245" s="90"/>
      <c r="B245" s="89" t="s">
        <v>814</v>
      </c>
      <c r="C245" s="123">
        <v>0</v>
      </c>
      <c r="D245" s="123">
        <f>C245</f>
        <v>0</v>
      </c>
      <c r="E245" s="123">
        <f>D245</f>
        <v>0</v>
      </c>
    </row>
    <row r="246" spans="1:10" outlineLevel="3">
      <c r="A246" s="90"/>
      <c r="B246" s="89" t="s">
        <v>780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 outlineLevel="3">
      <c r="A247" s="90"/>
      <c r="B247" s="89" t="s">
        <v>779</v>
      </c>
      <c r="C247" s="123"/>
      <c r="D247" s="123">
        <f t="shared" si="17"/>
        <v>0</v>
      </c>
      <c r="E247" s="123">
        <f t="shared" si="17"/>
        <v>0</v>
      </c>
    </row>
    <row r="248" spans="1:10" outlineLevel="3">
      <c r="A248" s="90"/>
      <c r="B248" s="89" t="s">
        <v>778</v>
      </c>
      <c r="C248" s="123"/>
      <c r="D248" s="123">
        <f t="shared" si="17"/>
        <v>0</v>
      </c>
      <c r="E248" s="123">
        <f t="shared" si="17"/>
        <v>0</v>
      </c>
    </row>
    <row r="249" spans="1:10" outlineLevel="3">
      <c r="A249" s="90"/>
      <c r="B249" s="89" t="s">
        <v>777</v>
      </c>
      <c r="C249" s="123"/>
      <c r="D249" s="123">
        <f t="shared" si="17"/>
        <v>0</v>
      </c>
      <c r="E249" s="123">
        <f t="shared" si="17"/>
        <v>0</v>
      </c>
    </row>
    <row r="250" spans="1:10" outlineLevel="1">
      <c r="A250" s="176" t="s">
        <v>776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814</v>
      </c>
      <c r="C251" s="123">
        <v>0</v>
      </c>
      <c r="D251" s="123">
        <f>C251</f>
        <v>0</v>
      </c>
      <c r="E251" s="123">
        <f>D251</f>
        <v>0</v>
      </c>
    </row>
    <row r="252" spans="1:10" outlineLevel="3">
      <c r="A252" s="90"/>
      <c r="B252" s="89" t="s">
        <v>813</v>
      </c>
      <c r="C252" s="123">
        <v>0</v>
      </c>
      <c r="D252" s="123">
        <f>C252</f>
        <v>0</v>
      </c>
      <c r="E252" s="123">
        <f>D252</f>
        <v>0</v>
      </c>
    </row>
    <row r="256" spans="1:10" ht="18.75">
      <c r="A256" s="178" t="s">
        <v>67</v>
      </c>
      <c r="B256" s="178"/>
      <c r="C256" s="178"/>
      <c r="D256" s="155" t="s">
        <v>812</v>
      </c>
      <c r="E256" s="155" t="s">
        <v>811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2294710</v>
      </c>
      <c r="D257" s="37">
        <f>D258+D551</f>
        <v>1132710</v>
      </c>
      <c r="E257" s="37">
        <f>E258+E551</f>
        <v>1132710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2277710</v>
      </c>
      <c r="D258" s="36">
        <f>D259+D339+D483+D548</f>
        <v>1115710</v>
      </c>
      <c r="E258" s="36">
        <f>E259+E339+E483+E548</f>
        <v>1115710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1567460</v>
      </c>
      <c r="D259" s="33">
        <f>D260+D263+D314</f>
        <v>405460</v>
      </c>
      <c r="E259" s="33">
        <f>E260+E263+E314</f>
        <v>405460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5460</v>
      </c>
      <c r="D260" s="32">
        <f>SUM(D261:D262)</f>
        <v>5460</v>
      </c>
      <c r="E260" s="32">
        <f>SUM(E261:E262)</f>
        <v>5460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>
        <v>4500</v>
      </c>
      <c r="D262" s="5">
        <f>C262</f>
        <v>4500</v>
      </c>
      <c r="E262" s="5">
        <f>D262</f>
        <v>4500</v>
      </c>
    </row>
    <row r="263" spans="1:10" outlineLevel="1">
      <c r="A263" s="168" t="s">
        <v>269</v>
      </c>
      <c r="B263" s="169"/>
      <c r="C263" s="32">
        <f>C264+C265+C289+C296+C298+C302+C305+C308+C313</f>
        <v>1562000</v>
      </c>
      <c r="D263" s="32">
        <f>D264+D265+D289+D296+D298+D302+D305+D308+D313</f>
        <v>400000</v>
      </c>
      <c r="E263" s="32">
        <f>E264+E265+E289+E296+E298+E302+E305+E308+E313</f>
        <v>400000</v>
      </c>
    </row>
    <row r="264" spans="1:10" outlineLevel="2">
      <c r="A264" s="6">
        <v>1101</v>
      </c>
      <c r="B264" s="4" t="s">
        <v>34</v>
      </c>
      <c r="C264" s="5">
        <v>400000</v>
      </c>
      <c r="D264" s="5">
        <f>C264</f>
        <v>400000</v>
      </c>
      <c r="E264" s="5">
        <f>D264</f>
        <v>400000</v>
      </c>
    </row>
    <row r="265" spans="1:10" outlineLevel="2">
      <c r="A265" s="6">
        <v>1101</v>
      </c>
      <c r="B265" s="4" t="s">
        <v>35</v>
      </c>
      <c r="C265" s="5">
        <v>907000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14100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26000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3000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11900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200000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564250</v>
      </c>
      <c r="D339" s="33">
        <f>D340+D444+D482</f>
        <v>564250</v>
      </c>
      <c r="E339" s="33">
        <f>E340+E444+E482</f>
        <v>564250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493250</v>
      </c>
      <c r="D340" s="32">
        <f>D341+D342+D343+D344+D347+D348+D353+D356+D357+D362+D367+BH290669+D371+D372+D373+D376+D377+D378+D382+D388+D391+D392+D395+D398+D399+D404+D407+D408+D409+D412+D415+D416+D419+D420+D421+D422+D429+D443</f>
        <v>493250</v>
      </c>
      <c r="E340" s="32">
        <f>E341+E342+E343+E344+E347+E348+E353+E356+E357+E362+E367+BI290669+E371+E372+E373+E376+E377+E378+E382+E388+E391+E392+E395+E398+E399+E404+E407+E408+E409+E412+E415+E416+E419+E420+E421+E422+E429+E443</f>
        <v>493250</v>
      </c>
    </row>
    <row r="341" spans="1:10" outlineLevel="2">
      <c r="A341" s="6">
        <v>2201</v>
      </c>
      <c r="B341" s="34" t="s">
        <v>272</v>
      </c>
      <c r="C341" s="5">
        <v>16000</v>
      </c>
      <c r="D341" s="5">
        <f>C341</f>
        <v>16000</v>
      </c>
      <c r="E341" s="5">
        <f>D341</f>
        <v>16000</v>
      </c>
    </row>
    <row r="342" spans="1:10" outlineLevel="2">
      <c r="A342" s="6">
        <v>2201</v>
      </c>
      <c r="B342" s="4" t="s">
        <v>40</v>
      </c>
      <c r="C342" s="5">
        <v>15000</v>
      </c>
      <c r="D342" s="5">
        <f t="shared" ref="D342:E343" si="26">C342</f>
        <v>15000</v>
      </c>
      <c r="E342" s="5">
        <f t="shared" si="26"/>
        <v>15000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26"/>
        <v>50000</v>
      </c>
      <c r="E343" s="5">
        <f t="shared" si="26"/>
        <v>50000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27">C345</f>
        <v>3000</v>
      </c>
      <c r="E345" s="30">
        <f t="shared" si="27"/>
        <v>3000</v>
      </c>
    </row>
    <row r="346" spans="1:10" outlineLevel="3">
      <c r="A346" s="29"/>
      <c r="B346" s="28" t="s">
        <v>275</v>
      </c>
      <c r="C346" s="30">
        <v>5000</v>
      </c>
      <c r="D346" s="30">
        <f t="shared" si="27"/>
        <v>5000</v>
      </c>
      <c r="E346" s="30">
        <f t="shared" si="27"/>
        <v>5000</v>
      </c>
    </row>
    <row r="347" spans="1:10" outlineLevel="2">
      <c r="A347" s="6">
        <v>2201</v>
      </c>
      <c r="B347" s="4" t="s">
        <v>276</v>
      </c>
      <c r="C347" s="5">
        <v>15000</v>
      </c>
      <c r="D347" s="5">
        <f t="shared" si="27"/>
        <v>15000</v>
      </c>
      <c r="E347" s="5">
        <f t="shared" si="27"/>
        <v>15000</v>
      </c>
    </row>
    <row r="348" spans="1:10" outlineLevel="2">
      <c r="A348" s="6">
        <v>2201</v>
      </c>
      <c r="B348" s="4" t="s">
        <v>277</v>
      </c>
      <c r="C348" s="5">
        <f>SUM(C349:C352)</f>
        <v>70250</v>
      </c>
      <c r="D348" s="5">
        <f>SUM(D349:D352)</f>
        <v>70250</v>
      </c>
      <c r="E348" s="5">
        <f>SUM(E349:E352)</f>
        <v>70250</v>
      </c>
    </row>
    <row r="349" spans="1:10" outlineLevel="3">
      <c r="A349" s="29"/>
      <c r="B349" s="28" t="s">
        <v>278</v>
      </c>
      <c r="C349" s="30">
        <v>70000</v>
      </c>
      <c r="D349" s="30">
        <f>C349</f>
        <v>70000</v>
      </c>
      <c r="E349" s="30">
        <f>D349</f>
        <v>70000</v>
      </c>
    </row>
    <row r="350" spans="1:10" outlineLevel="3">
      <c r="A350" s="29"/>
      <c r="B350" s="28" t="s">
        <v>279</v>
      </c>
      <c r="C350" s="30">
        <v>250</v>
      </c>
      <c r="D350" s="30">
        <f t="shared" ref="D350:E352" si="28">C350</f>
        <v>250</v>
      </c>
      <c r="E350" s="30">
        <f t="shared" si="28"/>
        <v>250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3000</v>
      </c>
      <c r="D353" s="5">
        <f>SUM(D354:D355)</f>
        <v>3000</v>
      </c>
      <c r="E353" s="5">
        <f>SUM(E354:E355)</f>
        <v>3000</v>
      </c>
    </row>
    <row r="354" spans="1:5" outlineLevel="3">
      <c r="A354" s="29"/>
      <c r="B354" s="28" t="s">
        <v>42</v>
      </c>
      <c r="C354" s="30">
        <v>3000</v>
      </c>
      <c r="D354" s="30">
        <f t="shared" ref="D354:E356" si="29">C354</f>
        <v>3000</v>
      </c>
      <c r="E354" s="30">
        <f t="shared" si="29"/>
        <v>3000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10000</v>
      </c>
      <c r="D356" s="5">
        <f t="shared" si="29"/>
        <v>10000</v>
      </c>
      <c r="E356" s="5">
        <f t="shared" si="29"/>
        <v>10000</v>
      </c>
    </row>
    <row r="357" spans="1:5" outlineLevel="2">
      <c r="A357" s="6">
        <v>2201</v>
      </c>
      <c r="B357" s="4" t="s">
        <v>285</v>
      </c>
      <c r="C357" s="5">
        <f>SUM(C358:C361)</f>
        <v>22000</v>
      </c>
      <c r="D357" s="5">
        <f>SUM(D358:D361)</f>
        <v>22000</v>
      </c>
      <c r="E357" s="5">
        <f>SUM(E358:E361)</f>
        <v>22000</v>
      </c>
    </row>
    <row r="358" spans="1:5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10000</v>
      </c>
      <c r="D360" s="30">
        <f t="shared" si="30"/>
        <v>10000</v>
      </c>
      <c r="E360" s="30">
        <f t="shared" si="30"/>
        <v>10000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80000</v>
      </c>
      <c r="D362" s="5">
        <f>SUM(D363:D366)</f>
        <v>80000</v>
      </c>
      <c r="E362" s="5">
        <f>SUM(E363:E366)</f>
        <v>80000</v>
      </c>
    </row>
    <row r="363" spans="1:5" outlineLevel="3">
      <c r="A363" s="29"/>
      <c r="B363" s="28" t="s">
        <v>291</v>
      </c>
      <c r="C363" s="30">
        <v>30000</v>
      </c>
      <c r="D363" s="30">
        <f>C363</f>
        <v>30000</v>
      </c>
      <c r="E363" s="30">
        <f>D363</f>
        <v>30000</v>
      </c>
    </row>
    <row r="364" spans="1:5" outlineLevel="3">
      <c r="A364" s="29"/>
      <c r="B364" s="28" t="s">
        <v>292</v>
      </c>
      <c r="C364" s="30">
        <v>50000</v>
      </c>
      <c r="D364" s="30">
        <f t="shared" ref="D364:E366" si="31">C364</f>
        <v>50000</v>
      </c>
      <c r="E364" s="30">
        <f t="shared" si="31"/>
        <v>50000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15000</v>
      </c>
      <c r="D371" s="5">
        <f t="shared" si="32"/>
        <v>15000</v>
      </c>
      <c r="E371" s="5">
        <f t="shared" si="32"/>
        <v>15000</v>
      </c>
    </row>
    <row r="372" spans="1:5" outlineLevel="2">
      <c r="A372" s="6">
        <v>2201</v>
      </c>
      <c r="B372" s="4" t="s">
        <v>45</v>
      </c>
      <c r="C372" s="5">
        <v>20000</v>
      </c>
      <c r="D372" s="5">
        <f t="shared" si="32"/>
        <v>20000</v>
      </c>
      <c r="E372" s="5">
        <f t="shared" si="32"/>
        <v>20000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500</v>
      </c>
      <c r="D376" s="5">
        <f t="shared" si="33"/>
        <v>500</v>
      </c>
      <c r="E376" s="5">
        <f t="shared" si="33"/>
        <v>500</v>
      </c>
    </row>
    <row r="377" spans="1:5" outlineLevel="2" collapsed="1">
      <c r="A377" s="6">
        <v>2201</v>
      </c>
      <c r="B377" s="4" t="s">
        <v>302</v>
      </c>
      <c r="C377" s="5">
        <v>2000</v>
      </c>
      <c r="D377" s="5">
        <f t="shared" si="33"/>
        <v>2000</v>
      </c>
      <c r="E377" s="5">
        <f t="shared" si="33"/>
        <v>2000</v>
      </c>
    </row>
    <row r="378" spans="1:5" outlineLevel="2">
      <c r="A378" s="6">
        <v>2201</v>
      </c>
      <c r="B378" s="4" t="s">
        <v>303</v>
      </c>
      <c r="C378" s="5">
        <f>SUM(C379:C381)</f>
        <v>15000</v>
      </c>
      <c r="D378" s="5">
        <f>SUM(D379:D381)</f>
        <v>15000</v>
      </c>
      <c r="E378" s="5">
        <f>SUM(E379:E381)</f>
        <v>15000</v>
      </c>
    </row>
    <row r="379" spans="1:5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 outlineLevel="3">
      <c r="A389" s="29"/>
      <c r="B389" s="28" t="s">
        <v>48</v>
      </c>
      <c r="C389" s="30">
        <v>2000</v>
      </c>
      <c r="D389" s="30">
        <f t="shared" ref="D389:E391" si="36">C389</f>
        <v>2000</v>
      </c>
      <c r="E389" s="30">
        <f t="shared" si="36"/>
        <v>2000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1000</v>
      </c>
      <c r="D391" s="5">
        <f t="shared" si="36"/>
        <v>1000</v>
      </c>
      <c r="E391" s="5">
        <f t="shared" si="36"/>
        <v>1000</v>
      </c>
    </row>
    <row r="392" spans="1:5" outlineLevel="2" collapsed="1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</row>
    <row r="395" spans="1:5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500</v>
      </c>
      <c r="D397" s="30">
        <f t="shared" si="37"/>
        <v>500</v>
      </c>
      <c r="E397" s="30">
        <f t="shared" si="37"/>
        <v>500</v>
      </c>
    </row>
    <row r="398" spans="1:5" outlineLevel="2">
      <c r="A398" s="6">
        <v>2201</v>
      </c>
      <c r="B398" s="4" t="s">
        <v>317</v>
      </c>
      <c r="C398" s="5">
        <v>1000</v>
      </c>
      <c r="D398" s="5">
        <f t="shared" si="37"/>
        <v>1000</v>
      </c>
      <c r="E398" s="5">
        <f t="shared" si="37"/>
        <v>1000</v>
      </c>
    </row>
    <row r="399" spans="1:5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>
        <v>2000</v>
      </c>
      <c r="D401" s="30">
        <f t="shared" ref="D401:E403" si="38">C401</f>
        <v>2000</v>
      </c>
      <c r="E401" s="30">
        <f t="shared" si="38"/>
        <v>2000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</row>
    <row r="410" spans="1:5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</row>
    <row r="413" spans="1:5" outlineLevel="3" collapsed="1">
      <c r="A413" s="29"/>
      <c r="B413" s="28" t="s">
        <v>328</v>
      </c>
      <c r="C413" s="30">
        <v>10000</v>
      </c>
      <c r="D413" s="30">
        <f t="shared" ref="D413:E415" si="40">C413</f>
        <v>10000</v>
      </c>
      <c r="E413" s="30">
        <f t="shared" si="40"/>
        <v>10000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</row>
    <row r="417" spans="1:5" outlineLevel="3" collapsed="1">
      <c r="A417" s="29"/>
      <c r="B417" s="28" t="s">
        <v>330</v>
      </c>
      <c r="C417" s="30">
        <v>500</v>
      </c>
      <c r="D417" s="30">
        <f t="shared" ref="D417:E421" si="41">C417</f>
        <v>500</v>
      </c>
      <c r="E417" s="30">
        <f t="shared" si="41"/>
        <v>500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4500</v>
      </c>
      <c r="D422" s="5">
        <f>SUM(D423:D428)</f>
        <v>4500</v>
      </c>
      <c r="E422" s="5">
        <f>SUM(E423:E428)</f>
        <v>4500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>
        <v>3500</v>
      </c>
      <c r="D425" s="30">
        <f t="shared" si="42"/>
        <v>3500</v>
      </c>
      <c r="E425" s="30">
        <f t="shared" si="42"/>
        <v>3500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1000</v>
      </c>
      <c r="D428" s="30">
        <f t="shared" si="42"/>
        <v>1000</v>
      </c>
      <c r="E428" s="30">
        <f t="shared" si="42"/>
        <v>1000</v>
      </c>
    </row>
    <row r="429" spans="1:5" outlineLevel="2">
      <c r="A429" s="6">
        <v>2201</v>
      </c>
      <c r="B429" s="4" t="s">
        <v>342</v>
      </c>
      <c r="C429" s="5">
        <f>SUM(C430:C442)</f>
        <v>85500</v>
      </c>
      <c r="D429" s="5">
        <f>SUM(D430:D442)</f>
        <v>85500</v>
      </c>
      <c r="E429" s="5">
        <f>SUM(E430:E442)</f>
        <v>85500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50000</v>
      </c>
      <c r="D431" s="30">
        <f t="shared" ref="D431:E442" si="43">C431</f>
        <v>50000</v>
      </c>
      <c r="E431" s="30">
        <f t="shared" si="43"/>
        <v>50000</v>
      </c>
    </row>
    <row r="432" spans="1:5" outlineLevel="3">
      <c r="A432" s="29"/>
      <c r="B432" s="28" t="s">
        <v>345</v>
      </c>
      <c r="C432" s="30">
        <v>26500</v>
      </c>
      <c r="D432" s="30">
        <f t="shared" si="43"/>
        <v>26500</v>
      </c>
      <c r="E432" s="30">
        <f t="shared" si="43"/>
        <v>26500</v>
      </c>
    </row>
    <row r="433" spans="1:5" outlineLevel="3">
      <c r="A433" s="29"/>
      <c r="B433" s="28" t="s">
        <v>346</v>
      </c>
      <c r="C433" s="30">
        <v>3000</v>
      </c>
      <c r="D433" s="30">
        <f t="shared" si="43"/>
        <v>3000</v>
      </c>
      <c r="E433" s="30">
        <f t="shared" si="43"/>
        <v>3000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1000</v>
      </c>
      <c r="D441" s="30">
        <f t="shared" si="43"/>
        <v>1000</v>
      </c>
      <c r="E441" s="30">
        <f t="shared" si="43"/>
        <v>1000</v>
      </c>
    </row>
    <row r="442" spans="1:5" outlineLevel="3">
      <c r="A442" s="29"/>
      <c r="B442" s="28" t="s">
        <v>355</v>
      </c>
      <c r="C442" s="30">
        <v>5000</v>
      </c>
      <c r="D442" s="30">
        <f t="shared" si="43"/>
        <v>5000</v>
      </c>
      <c r="E442" s="30">
        <f t="shared" si="43"/>
        <v>5000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71000</v>
      </c>
      <c r="D444" s="32">
        <f>D445+D454+D455+D459+D462+D463+D468+D474+D477+D480+D481+D450</f>
        <v>71000</v>
      </c>
      <c r="E444" s="32">
        <f>E445+E454+E455+E459+E462+E463+E468+E474+E477+E480+E481+E450</f>
        <v>71000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25000</v>
      </c>
      <c r="D445" s="5">
        <f>SUM(D446:D449)</f>
        <v>25000</v>
      </c>
      <c r="E445" s="5">
        <f>SUM(E446:E449)</f>
        <v>25000</v>
      </c>
    </row>
    <row r="446" spans="1:5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20000</v>
      </c>
      <c r="D448" s="30">
        <f t="shared" si="44"/>
        <v>20000</v>
      </c>
      <c r="E448" s="30">
        <f t="shared" si="44"/>
        <v>20000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</row>
    <row r="456" spans="1:5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</row>
    <row r="460" spans="1:5" ht="15" customHeight="1" outlineLevel="3">
      <c r="A460" s="28"/>
      <c r="B460" s="28" t="s">
        <v>369</v>
      </c>
      <c r="C460" s="30">
        <v>5000</v>
      </c>
      <c r="D460" s="30">
        <f t="shared" ref="D460:E462" si="47">C460</f>
        <v>5000</v>
      </c>
      <c r="E460" s="30">
        <f t="shared" si="47"/>
        <v>5000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10000</v>
      </c>
      <c r="D463" s="5">
        <f>SUM(D464:D467)</f>
        <v>10000</v>
      </c>
      <c r="E463" s="5">
        <f>SUM(E464:E467)</f>
        <v>10000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10000</v>
      </c>
      <c r="D466" s="30">
        <f t="shared" si="48"/>
        <v>10000</v>
      </c>
      <c r="E466" s="30">
        <f t="shared" si="48"/>
        <v>10000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</row>
    <row r="475" spans="1:5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146000</v>
      </c>
      <c r="D483" s="35">
        <f>D484+D504+D510+D523+D529+D539+D509</f>
        <v>146000</v>
      </c>
      <c r="E483" s="35">
        <f>E484+E504+E510+E523+E529+E539+E509</f>
        <v>146000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10000</v>
      </c>
      <c r="D484" s="32">
        <f>D485+D486+D490+D491+D494+D497+D500+D501+D502+D503</f>
        <v>10000</v>
      </c>
      <c r="E484" s="32">
        <f>E485+E486+E490+E491+E494+E497+E500+E501+E502+E503</f>
        <v>10000</v>
      </c>
    </row>
    <row r="485" spans="1:10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2">C498</f>
        <v>2000</v>
      </c>
      <c r="E498" s="30">
        <f t="shared" si="52"/>
        <v>2000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>
        <v>5000</v>
      </c>
      <c r="D500" s="5">
        <f t="shared" si="52"/>
        <v>5000</v>
      </c>
      <c r="E500" s="5">
        <f t="shared" si="52"/>
        <v>5000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4000</v>
      </c>
      <c r="D504" s="32">
        <f>SUM(D505:D508)</f>
        <v>4000</v>
      </c>
      <c r="E504" s="32">
        <f>SUM(E505:E508)</f>
        <v>4000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53"/>
        <v>2000</v>
      </c>
      <c r="E507" s="5">
        <f t="shared" si="53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883</v>
      </c>
      <c r="B509" s="169"/>
      <c r="C509" s="32">
        <v>65000</v>
      </c>
      <c r="D509" s="32">
        <f t="shared" si="53"/>
        <v>65000</v>
      </c>
      <c r="E509" s="32">
        <f t="shared" si="53"/>
        <v>65000</v>
      </c>
    </row>
    <row r="510" spans="1:12" outlineLevel="1">
      <c r="A510" s="168" t="s">
        <v>414</v>
      </c>
      <c r="B510" s="169"/>
      <c r="C510" s="32">
        <f>C511+C512+C513+C514+C518+C519+C520+C521+C522</f>
        <v>65000</v>
      </c>
      <c r="D510" s="32">
        <f>D511+D512+D513+D514+D518+D519+D520+D521+D522</f>
        <v>65000</v>
      </c>
      <c r="E510" s="32">
        <f>E511+E512+E513+E514+E518+E519+E520+E521+E522</f>
        <v>65000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25000</v>
      </c>
      <c r="D514" s="5">
        <f>SUM(D515:D517)</f>
        <v>25000</v>
      </c>
      <c r="E514" s="5">
        <f>SUM(E515:E517)</f>
        <v>25000</v>
      </c>
    </row>
    <row r="515" spans="1:5" ht="15" customHeight="1" outlineLevel="3">
      <c r="A515" s="29"/>
      <c r="B515" s="28" t="s">
        <v>419</v>
      </c>
      <c r="C515" s="30">
        <v>25000</v>
      </c>
      <c r="D515" s="30">
        <f t="shared" ref="D515:E522" si="55">C515</f>
        <v>25000</v>
      </c>
      <c r="E515" s="30">
        <f t="shared" si="55"/>
        <v>25000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40000</v>
      </c>
      <c r="D521" s="5">
        <f t="shared" si="55"/>
        <v>40000</v>
      </c>
      <c r="E521" s="5">
        <f t="shared" si="55"/>
        <v>40000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2000</v>
      </c>
      <c r="D539" s="32">
        <f>SUM(D540:D545)</f>
        <v>2000</v>
      </c>
      <c r="E539" s="32">
        <f>SUM(E540:E545)</f>
        <v>2000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>
        <v>2000</v>
      </c>
      <c r="D541" s="5">
        <f t="shared" ref="D541:E544" si="58">C541</f>
        <v>2000</v>
      </c>
      <c r="E541" s="5">
        <f t="shared" si="58"/>
        <v>2000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17000</v>
      </c>
      <c r="D551" s="36">
        <f>D552</f>
        <v>17000</v>
      </c>
      <c r="E551" s="36">
        <f>E552</f>
        <v>17000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17000</v>
      </c>
      <c r="D552" s="33">
        <f>D553+D557</f>
        <v>17000</v>
      </c>
      <c r="E552" s="33">
        <f>E553+E557</f>
        <v>17000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17000</v>
      </c>
      <c r="D553" s="32">
        <f>SUM(D554:D556)</f>
        <v>17000</v>
      </c>
      <c r="E553" s="32">
        <f>SUM(E554:E556)</f>
        <v>17000</v>
      </c>
    </row>
    <row r="554" spans="1:10" outlineLevel="2" collapsed="1">
      <c r="A554" s="6">
        <v>5500</v>
      </c>
      <c r="B554" s="4" t="s">
        <v>458</v>
      </c>
      <c r="C554" s="5">
        <v>17000</v>
      </c>
      <c r="D554" s="5">
        <f t="shared" ref="D554:E556" si="59">C554</f>
        <v>17000</v>
      </c>
      <c r="E554" s="5">
        <f t="shared" si="59"/>
        <v>17000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454219</v>
      </c>
      <c r="D560" s="37">
        <f>D561+D717+D726</f>
        <v>454219</v>
      </c>
      <c r="E560" s="37">
        <f>E561+E717+E726</f>
        <v>454219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454219</v>
      </c>
      <c r="D561" s="36">
        <f>D562+D639+D643+D646</f>
        <v>454219</v>
      </c>
      <c r="E561" s="36">
        <f>E562+E639+E643+E646</f>
        <v>454219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454219</v>
      </c>
      <c r="D562" s="38">
        <f>D563+D568+D569+D570+D577+D578+D582+D585+D586+D587+D588+D593+D596+D600+D604+D611+D617+D629</f>
        <v>454219</v>
      </c>
      <c r="E562" s="38">
        <f>E563+E568+E569+E570+E577+E578+E582+E585+E586+E587+E588+E593+E596+E600+E604+E611+E617+E629</f>
        <v>454219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34693</v>
      </c>
      <c r="D563" s="32">
        <f>SUM(D564:D567)</f>
        <v>34693</v>
      </c>
      <c r="E563" s="32">
        <f>SUM(E564:E567)</f>
        <v>34693</v>
      </c>
    </row>
    <row r="564" spans="1:10" outlineLevel="2">
      <c r="A564" s="7">
        <v>6600</v>
      </c>
      <c r="B564" s="4" t="s">
        <v>468</v>
      </c>
      <c r="C564" s="5">
        <v>25000</v>
      </c>
      <c r="D564" s="5">
        <f>C564</f>
        <v>25000</v>
      </c>
      <c r="E564" s="5">
        <f>D564</f>
        <v>25000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9693</v>
      </c>
      <c r="D567" s="5">
        <f t="shared" si="60"/>
        <v>9693</v>
      </c>
      <c r="E567" s="5">
        <f t="shared" si="60"/>
        <v>9693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70689</v>
      </c>
      <c r="D570" s="32">
        <f>SUM(D571:D576)</f>
        <v>70689</v>
      </c>
      <c r="E570" s="32">
        <f>SUM(E571:E576)</f>
        <v>70689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70689</v>
      </c>
      <c r="D575" s="5">
        <f t="shared" si="61"/>
        <v>70689</v>
      </c>
      <c r="E575" s="5">
        <f t="shared" si="61"/>
        <v>70689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25724</v>
      </c>
      <c r="D582" s="32">
        <f>SUM(D583:D584)</f>
        <v>25724</v>
      </c>
      <c r="E582" s="32">
        <f>SUM(E583:E584)</f>
        <v>25724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25724</v>
      </c>
      <c r="D584" s="5">
        <f t="shared" si="63"/>
        <v>25724</v>
      </c>
      <c r="E584" s="5">
        <f t="shared" si="63"/>
        <v>25724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74960</v>
      </c>
      <c r="D586" s="32">
        <f t="shared" si="63"/>
        <v>74960</v>
      </c>
      <c r="E586" s="32">
        <f t="shared" si="63"/>
        <v>74960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110859</v>
      </c>
      <c r="D588" s="32">
        <f>SUM(D589:D592)</f>
        <v>110859</v>
      </c>
      <c r="E588" s="32">
        <f>SUM(E589:E592)</f>
        <v>110859</v>
      </c>
    </row>
    <row r="589" spans="1:5" outlineLevel="2">
      <c r="A589" s="7">
        <v>6610</v>
      </c>
      <c r="B589" s="4" t="s">
        <v>492</v>
      </c>
      <c r="C589" s="5">
        <v>110859</v>
      </c>
      <c r="D589" s="5">
        <f>C589</f>
        <v>110859</v>
      </c>
      <c r="E589" s="5">
        <f>D589</f>
        <v>110859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128504</v>
      </c>
      <c r="D600" s="32">
        <f>SUM(D601:D603)</f>
        <v>128504</v>
      </c>
      <c r="E600" s="32">
        <f>SUM(E601:E603)</f>
        <v>128504</v>
      </c>
    </row>
    <row r="601" spans="1:5" outlineLevel="2">
      <c r="A601" s="7">
        <v>6613</v>
      </c>
      <c r="B601" s="4" t="s">
        <v>504</v>
      </c>
      <c r="C601" s="5">
        <v>1525</v>
      </c>
      <c r="D601" s="5">
        <f t="shared" ref="D601:E603" si="66">C601</f>
        <v>1525</v>
      </c>
      <c r="E601" s="5">
        <f t="shared" si="66"/>
        <v>1525</v>
      </c>
    </row>
    <row r="602" spans="1:5" outlineLevel="2">
      <c r="A602" s="7">
        <v>6613</v>
      </c>
      <c r="B602" s="4" t="s">
        <v>505</v>
      </c>
      <c r="C602" s="5">
        <v>123484</v>
      </c>
      <c r="D602" s="5">
        <f t="shared" si="66"/>
        <v>123484</v>
      </c>
      <c r="E602" s="5">
        <f t="shared" si="66"/>
        <v>123484</v>
      </c>
    </row>
    <row r="603" spans="1:5" outlineLevel="2">
      <c r="A603" s="7">
        <v>6613</v>
      </c>
      <c r="B603" s="4" t="s">
        <v>501</v>
      </c>
      <c r="C603" s="5">
        <v>3495</v>
      </c>
      <c r="D603" s="5">
        <f t="shared" si="66"/>
        <v>3495</v>
      </c>
      <c r="E603" s="5">
        <f t="shared" si="66"/>
        <v>3495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8790</v>
      </c>
      <c r="D629" s="32">
        <f>SUM(D630:D638)</f>
        <v>8790</v>
      </c>
      <c r="E629" s="32">
        <f>SUM(E630:E638)</f>
        <v>8790</v>
      </c>
    </row>
    <row r="630" spans="1:10" outlineLevel="2">
      <c r="A630" s="7">
        <v>6617</v>
      </c>
      <c r="B630" s="4" t="s">
        <v>532</v>
      </c>
      <c r="C630" s="5">
        <v>8790</v>
      </c>
      <c r="D630" s="5">
        <f>C630</f>
        <v>8790</v>
      </c>
      <c r="E630" s="5">
        <f>D630</f>
        <v>8790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810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809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808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786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796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807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781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806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805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799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804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803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786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796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802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796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801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786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800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799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798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781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797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786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796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795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781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19" customFormat="1" outlineLevel="3">
      <c r="A753" s="122"/>
      <c r="B753" s="121" t="s">
        <v>794</v>
      </c>
      <c r="C753" s="120"/>
      <c r="D753" s="120">
        <f t="shared" ref="D753:E755" si="87">C753</f>
        <v>0</v>
      </c>
      <c r="E753" s="120">
        <f t="shared" si="87"/>
        <v>0</v>
      </c>
    </row>
    <row r="754" spans="1:5" s="119" customFormat="1" outlineLevel="3">
      <c r="A754" s="122"/>
      <c r="B754" s="121" t="s">
        <v>780</v>
      </c>
      <c r="C754" s="120"/>
      <c r="D754" s="120">
        <f t="shared" si="87"/>
        <v>0</v>
      </c>
      <c r="E754" s="120">
        <f t="shared" si="87"/>
        <v>0</v>
      </c>
    </row>
    <row r="755" spans="1:5" outlineLevel="2">
      <c r="A755" s="6">
        <v>3</v>
      </c>
      <c r="B755" s="4" t="s">
        <v>786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793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781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792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791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790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789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781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788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778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786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787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786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785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781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784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783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782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781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780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779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778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777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776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775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B1" workbookViewId="0">
      <selection activeCell="C29" sqref="C29"/>
    </sheetView>
  </sheetViews>
  <sheetFormatPr baseColWidth="10"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7" t="s">
        <v>824</v>
      </c>
      <c r="B1" s="187" t="s">
        <v>825</v>
      </c>
      <c r="C1" s="187" t="s">
        <v>826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827</v>
      </c>
      <c r="G2" s="193" t="s">
        <v>828</v>
      </c>
      <c r="H2" s="195" t="s">
        <v>829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33" t="s">
        <v>830</v>
      </c>
      <c r="I3" s="134" t="s">
        <v>831</v>
      </c>
    </row>
    <row r="4" spans="1:9">
      <c r="A4" s="135" t="s">
        <v>832</v>
      </c>
      <c r="B4" s="135"/>
      <c r="C4" s="135">
        <f t="shared" ref="C4:I4" si="0">C5+C10+C13+C16+C19+C22+C25</f>
        <v>0</v>
      </c>
      <c r="D4" s="135">
        <f t="shared" si="0"/>
        <v>0</v>
      </c>
      <c r="E4" s="135">
        <f t="shared" si="0"/>
        <v>0</v>
      </c>
      <c r="F4" s="135">
        <f t="shared" si="0"/>
        <v>0</v>
      </c>
      <c r="G4" s="135">
        <f t="shared" si="0"/>
        <v>0</v>
      </c>
      <c r="H4" s="135">
        <f t="shared" si="0"/>
        <v>0</v>
      </c>
      <c r="I4" s="135">
        <f t="shared" si="0"/>
        <v>0</v>
      </c>
    </row>
    <row r="5" spans="1:9">
      <c r="A5" s="136" t="s">
        <v>833</v>
      </c>
      <c r="B5" s="137"/>
      <c r="C5" s="137">
        <f t="shared" ref="C5:I5" si="1">SUM(C6:C9)</f>
        <v>0</v>
      </c>
      <c r="D5" s="137">
        <f t="shared" si="1"/>
        <v>0</v>
      </c>
      <c r="E5" s="137">
        <f t="shared" si="1"/>
        <v>0</v>
      </c>
      <c r="F5" s="137">
        <f t="shared" si="1"/>
        <v>0</v>
      </c>
      <c r="G5" s="137">
        <f t="shared" si="1"/>
        <v>0</v>
      </c>
      <c r="H5" s="137">
        <f t="shared" si="1"/>
        <v>0</v>
      </c>
      <c r="I5" s="137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9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36" t="s">
        <v>835</v>
      </c>
      <c r="B10" s="136"/>
      <c r="C10" s="136">
        <f t="shared" ref="C10:I10" si="3">SUM(C11:C12)</f>
        <v>0</v>
      </c>
      <c r="D10" s="136">
        <f t="shared" si="3"/>
        <v>0</v>
      </c>
      <c r="E10" s="136">
        <f t="shared" si="3"/>
        <v>0</v>
      </c>
      <c r="F10" s="136">
        <f t="shared" si="3"/>
        <v>0</v>
      </c>
      <c r="G10" s="136">
        <f t="shared" si="3"/>
        <v>0</v>
      </c>
      <c r="H10" s="136">
        <f t="shared" si="3"/>
        <v>0</v>
      </c>
      <c r="I10" s="136">
        <f t="shared" si="3"/>
        <v>0</v>
      </c>
    </row>
    <row r="11" spans="1:9">
      <c r="A11" s="10"/>
      <c r="B11" s="10"/>
      <c r="C11" s="10">
        <f t="shared" ref="C11" si="4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5">SUM(C13:C14)</f>
        <v>0</v>
      </c>
      <c r="D12" s="10"/>
      <c r="E12" s="10"/>
      <c r="F12" s="10"/>
      <c r="G12" s="10"/>
      <c r="H12" s="10"/>
      <c r="I12" s="10"/>
    </row>
    <row r="13" spans="1:9">
      <c r="A13" s="136" t="s">
        <v>836</v>
      </c>
      <c r="B13" s="136"/>
      <c r="C13" s="136">
        <f t="shared" ref="C13" si="6">SUM(C14:C15)</f>
        <v>0</v>
      </c>
      <c r="D13" s="136">
        <f t="shared" ref="D13:I13" si="7">SUM(D14:D15)</f>
        <v>0</v>
      </c>
      <c r="E13" s="136">
        <f t="shared" si="7"/>
        <v>0</v>
      </c>
      <c r="F13" s="136">
        <f t="shared" si="7"/>
        <v>0</v>
      </c>
      <c r="G13" s="136">
        <f t="shared" si="7"/>
        <v>0</v>
      </c>
      <c r="H13" s="136">
        <f t="shared" si="7"/>
        <v>0</v>
      </c>
      <c r="I13" s="136">
        <f t="shared" si="7"/>
        <v>0</v>
      </c>
    </row>
    <row r="14" spans="1:9">
      <c r="A14" s="10"/>
      <c r="B14" s="10"/>
      <c r="C14" s="10">
        <f t="shared" ref="C14" si="8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9">SUM(C16:C17)</f>
        <v>0</v>
      </c>
      <c r="D15" s="10"/>
      <c r="E15" s="10"/>
      <c r="F15" s="10"/>
      <c r="G15" s="10"/>
      <c r="H15" s="10"/>
      <c r="I15" s="10"/>
    </row>
    <row r="16" spans="1:9">
      <c r="A16" s="136" t="s">
        <v>837</v>
      </c>
      <c r="B16" s="136"/>
      <c r="C16" s="136">
        <f t="shared" ref="C16" si="10">SUM(C17:C18)</f>
        <v>0</v>
      </c>
      <c r="D16" s="136">
        <f t="shared" ref="D16:I16" si="11">SUM(D17:D18)</f>
        <v>0</v>
      </c>
      <c r="E16" s="136">
        <f t="shared" si="11"/>
        <v>0</v>
      </c>
      <c r="F16" s="136">
        <f t="shared" si="11"/>
        <v>0</v>
      </c>
      <c r="G16" s="136">
        <f t="shared" si="11"/>
        <v>0</v>
      </c>
      <c r="H16" s="136">
        <f t="shared" si="11"/>
        <v>0</v>
      </c>
      <c r="I16" s="136">
        <f t="shared" si="11"/>
        <v>0</v>
      </c>
    </row>
    <row r="17" spans="1:9">
      <c r="A17" s="10"/>
      <c r="B17" s="10"/>
      <c r="C17" s="10">
        <f t="shared" ref="C17" si="12">SUM(C18:C19)</f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ref="C18" si="13">SUM(C19:C20)</f>
        <v>0</v>
      </c>
      <c r="D18" s="10"/>
      <c r="E18" s="10"/>
      <c r="F18" s="10"/>
      <c r="G18" s="10"/>
      <c r="H18" s="10"/>
      <c r="I18" s="10"/>
    </row>
    <row r="19" spans="1:9">
      <c r="A19" s="136" t="s">
        <v>838</v>
      </c>
      <c r="B19" s="136"/>
      <c r="C19" s="136">
        <f t="shared" ref="C19" si="14">SUM(C20:C21)</f>
        <v>0</v>
      </c>
      <c r="D19" s="136">
        <f t="shared" ref="D19:I19" si="15">SUM(D20:D21)</f>
        <v>0</v>
      </c>
      <c r="E19" s="136">
        <f t="shared" si="15"/>
        <v>0</v>
      </c>
      <c r="F19" s="136">
        <f t="shared" si="15"/>
        <v>0</v>
      </c>
      <c r="G19" s="136">
        <f t="shared" si="15"/>
        <v>0</v>
      </c>
      <c r="H19" s="136">
        <f t="shared" si="15"/>
        <v>0</v>
      </c>
      <c r="I19" s="136">
        <f t="shared" si="15"/>
        <v>0</v>
      </c>
    </row>
    <row r="20" spans="1:9">
      <c r="A20" s="10"/>
      <c r="B20" s="10"/>
      <c r="C20" s="10">
        <f t="shared" ref="C20" si="16">SUM(C21:C22)</f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ref="C21" si="17">SUM(C22:C23)</f>
        <v>0</v>
      </c>
      <c r="D21" s="10"/>
      <c r="E21" s="10"/>
      <c r="F21" s="10"/>
      <c r="G21" s="10"/>
      <c r="H21" s="10"/>
      <c r="I21" s="10"/>
    </row>
    <row r="22" spans="1:9">
      <c r="A22" s="136" t="s">
        <v>839</v>
      </c>
      <c r="B22" s="136"/>
      <c r="C22" s="136">
        <f t="shared" ref="C22" si="18">SUM(C23:C24)</f>
        <v>0</v>
      </c>
      <c r="D22" s="136">
        <f t="shared" ref="D22:I22" si="19">SUM(D23:D24)</f>
        <v>0</v>
      </c>
      <c r="E22" s="136">
        <f t="shared" si="19"/>
        <v>0</v>
      </c>
      <c r="F22" s="136">
        <f t="shared" si="19"/>
        <v>0</v>
      </c>
      <c r="G22" s="136">
        <f t="shared" si="19"/>
        <v>0</v>
      </c>
      <c r="H22" s="136">
        <f t="shared" si="19"/>
        <v>0</v>
      </c>
      <c r="I22" s="136">
        <f t="shared" si="19"/>
        <v>0</v>
      </c>
    </row>
    <row r="23" spans="1:9">
      <c r="A23" s="10"/>
      <c r="B23" s="10"/>
      <c r="C23" s="10">
        <f t="shared" ref="C23" si="20">SUM(C24:C25)</f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ref="C24" si="21">SUM(C25:C26)</f>
        <v>0</v>
      </c>
      <c r="D24" s="10"/>
      <c r="E24" s="10"/>
      <c r="F24" s="10"/>
      <c r="G24" s="10"/>
      <c r="H24" s="10"/>
      <c r="I24" s="10"/>
    </row>
    <row r="25" spans="1:9">
      <c r="A25" s="136" t="s">
        <v>840</v>
      </c>
      <c r="B25" s="136"/>
      <c r="C25" s="136">
        <f t="shared" ref="C25" si="22">SUM(C26:C27)</f>
        <v>0</v>
      </c>
      <c r="D25" s="136">
        <f t="shared" ref="D25:I25" si="23">D26+D29</f>
        <v>0</v>
      </c>
      <c r="E25" s="136">
        <f t="shared" si="23"/>
        <v>0</v>
      </c>
      <c r="F25" s="136">
        <f t="shared" si="23"/>
        <v>0</v>
      </c>
      <c r="G25" s="136">
        <f t="shared" si="23"/>
        <v>0</v>
      </c>
      <c r="H25" s="136">
        <f t="shared" si="23"/>
        <v>0</v>
      </c>
      <c r="I25" s="136">
        <f t="shared" si="23"/>
        <v>0</v>
      </c>
    </row>
    <row r="26" spans="1:9">
      <c r="A26" s="138" t="s">
        <v>841</v>
      </c>
      <c r="B26" s="138"/>
      <c r="C26" s="138">
        <f t="shared" ref="C26" si="24">SUM(C27:C28)</f>
        <v>0</v>
      </c>
      <c r="D26" s="138">
        <f t="shared" ref="D26:I26" si="25">SUM(D27:D28)</f>
        <v>0</v>
      </c>
      <c r="E26" s="138">
        <f t="shared" si="25"/>
        <v>0</v>
      </c>
      <c r="F26" s="138">
        <f t="shared" si="25"/>
        <v>0</v>
      </c>
      <c r="G26" s="138">
        <f t="shared" si="25"/>
        <v>0</v>
      </c>
      <c r="H26" s="138">
        <f t="shared" si="25"/>
        <v>0</v>
      </c>
      <c r="I26" s="138">
        <f t="shared" si="25"/>
        <v>0</v>
      </c>
    </row>
    <row r="27" spans="1:9">
      <c r="A27" s="10"/>
      <c r="B27" s="10"/>
      <c r="C27" s="10">
        <f t="shared" ref="C27" si="26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27">SUM(C29:C30)</f>
        <v>0</v>
      </c>
      <c r="D28" s="10"/>
      <c r="E28" s="10"/>
      <c r="F28" s="10"/>
      <c r="G28" s="10"/>
      <c r="H28" s="10"/>
      <c r="I28" s="10"/>
    </row>
    <row r="29" spans="1:9">
      <c r="A29" s="138" t="s">
        <v>842</v>
      </c>
      <c r="B29" s="138"/>
      <c r="C29" s="138">
        <f t="shared" ref="C29" si="28">SUM(C30:C31)</f>
        <v>0</v>
      </c>
      <c r="D29" s="138">
        <f t="shared" ref="D29:I29" si="29">SUM(D30:D31)</f>
        <v>0</v>
      </c>
      <c r="E29" s="138">
        <f t="shared" si="29"/>
        <v>0</v>
      </c>
      <c r="F29" s="138">
        <f t="shared" si="29"/>
        <v>0</v>
      </c>
      <c r="G29" s="138">
        <f t="shared" si="29"/>
        <v>0</v>
      </c>
      <c r="H29" s="138">
        <f t="shared" si="29"/>
        <v>0</v>
      </c>
      <c r="I29" s="138">
        <f t="shared" si="29"/>
        <v>0</v>
      </c>
    </row>
    <row r="30" spans="1:9">
      <c r="A30" s="10"/>
      <c r="B30" s="10"/>
      <c r="C30" s="10">
        <f t="shared" ref="C30" si="30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31">SUM(C32:C33)</f>
        <v>0</v>
      </c>
      <c r="D31" s="10"/>
      <c r="E31" s="10"/>
      <c r="F31" s="10"/>
      <c r="G31" s="10"/>
      <c r="H31" s="10"/>
      <c r="I31" s="10"/>
    </row>
    <row r="32" spans="1:9">
      <c r="A32" s="139" t="s">
        <v>843</v>
      </c>
      <c r="B32" s="139"/>
      <c r="C32" s="139">
        <f t="shared" ref="C32" si="32">SUM(C33:C34)</f>
        <v>0</v>
      </c>
      <c r="D32" s="139">
        <f t="shared" ref="D32:I32" si="33">D33+D48+D51+D54+D57+D60+D63+D70+D73</f>
        <v>0</v>
      </c>
      <c r="E32" s="139">
        <f t="shared" si="33"/>
        <v>0</v>
      </c>
      <c r="F32" s="139">
        <f t="shared" si="33"/>
        <v>0</v>
      </c>
      <c r="G32" s="139">
        <f t="shared" si="33"/>
        <v>0</v>
      </c>
      <c r="H32" s="139">
        <f t="shared" si="33"/>
        <v>0</v>
      </c>
      <c r="I32" s="139">
        <f t="shared" si="33"/>
        <v>0</v>
      </c>
    </row>
    <row r="33" spans="1:9">
      <c r="A33" s="136" t="s">
        <v>833</v>
      </c>
      <c r="B33" s="136"/>
      <c r="C33" s="136">
        <f t="shared" ref="C33" si="34">SUM(C34:C35)</f>
        <v>0</v>
      </c>
      <c r="D33" s="136">
        <f t="shared" ref="D33:I33" si="35">SUM(D34:D47)</f>
        <v>0</v>
      </c>
      <c r="E33" s="136">
        <f t="shared" si="35"/>
        <v>0</v>
      </c>
      <c r="F33" s="136">
        <f t="shared" si="35"/>
        <v>0</v>
      </c>
      <c r="G33" s="136">
        <f t="shared" si="35"/>
        <v>0</v>
      </c>
      <c r="H33" s="136">
        <f t="shared" si="35"/>
        <v>0</v>
      </c>
      <c r="I33" s="136">
        <f t="shared" si="35"/>
        <v>0</v>
      </c>
    </row>
    <row r="34" spans="1:9">
      <c r="A34" s="10" t="s">
        <v>834</v>
      </c>
      <c r="B34" s="10"/>
      <c r="C34" s="10">
        <f t="shared" ref="C34" si="36">SUM(C35:C36)</f>
        <v>0</v>
      </c>
      <c r="D34" s="10"/>
      <c r="E34" s="10"/>
      <c r="F34" s="10"/>
      <c r="G34" s="10"/>
      <c r="H34" s="10"/>
      <c r="I34" s="10"/>
    </row>
    <row r="35" spans="1:9">
      <c r="A35" s="10" t="s">
        <v>844</v>
      </c>
      <c r="B35" s="10"/>
      <c r="C35" s="10">
        <f t="shared" ref="C35" si="37">SUM(C36:C37)</f>
        <v>0</v>
      </c>
      <c r="D35" s="10"/>
      <c r="E35" s="10"/>
      <c r="F35" s="10"/>
      <c r="G35" s="10"/>
      <c r="H35" s="10"/>
      <c r="I35" s="10"/>
    </row>
    <row r="36" spans="1:9">
      <c r="A36" s="10" t="s">
        <v>845</v>
      </c>
      <c r="B36" s="10"/>
      <c r="C36" s="10">
        <f t="shared" ref="C36" si="38">SUM(C37:C38)</f>
        <v>0</v>
      </c>
      <c r="D36" s="10"/>
      <c r="E36" s="10"/>
      <c r="F36" s="10"/>
      <c r="G36" s="10"/>
      <c r="H36" s="10"/>
      <c r="I36" s="10"/>
    </row>
    <row r="37" spans="1:9">
      <c r="A37" s="10" t="s">
        <v>846</v>
      </c>
      <c r="B37" s="10"/>
      <c r="C37" s="10">
        <f t="shared" ref="C37" si="39">SUM(C38:C39)</f>
        <v>0</v>
      </c>
      <c r="D37" s="10"/>
      <c r="E37" s="10"/>
      <c r="F37" s="10"/>
      <c r="G37" s="10"/>
      <c r="H37" s="10"/>
      <c r="I37" s="10"/>
    </row>
    <row r="38" spans="1:9">
      <c r="A38" s="10" t="s">
        <v>847</v>
      </c>
      <c r="B38" s="10"/>
      <c r="C38" s="10">
        <f t="shared" ref="C38" si="40">SUM(C39:C40)</f>
        <v>0</v>
      </c>
      <c r="D38" s="10"/>
      <c r="E38" s="10"/>
      <c r="F38" s="10"/>
      <c r="G38" s="10"/>
      <c r="H38" s="10"/>
      <c r="I38" s="10"/>
    </row>
    <row r="39" spans="1:9">
      <c r="A39" s="10" t="s">
        <v>848</v>
      </c>
      <c r="B39" s="10"/>
      <c r="C39" s="10">
        <f t="shared" ref="C39" si="41">SUM(C40:C41)</f>
        <v>0</v>
      </c>
      <c r="D39" s="10"/>
      <c r="E39" s="10"/>
      <c r="F39" s="10"/>
      <c r="G39" s="10"/>
      <c r="H39" s="10"/>
      <c r="I39" s="10"/>
    </row>
    <row r="40" spans="1:9">
      <c r="A40" s="10" t="s">
        <v>849</v>
      </c>
      <c r="B40" s="10"/>
      <c r="C40" s="10">
        <f t="shared" ref="C40" si="42">SUM(C41:C42)</f>
        <v>0</v>
      </c>
      <c r="D40" s="10"/>
      <c r="E40" s="10"/>
      <c r="F40" s="10"/>
      <c r="G40" s="10"/>
      <c r="H40" s="10"/>
      <c r="I40" s="10"/>
    </row>
    <row r="41" spans="1:9">
      <c r="A41" s="10" t="s">
        <v>850</v>
      </c>
      <c r="B41" s="10"/>
      <c r="C41" s="10">
        <f t="shared" ref="C41" si="43">SUM(C42:C43)</f>
        <v>0</v>
      </c>
      <c r="D41" s="10"/>
      <c r="E41" s="10"/>
      <c r="F41" s="10"/>
      <c r="G41" s="10"/>
      <c r="H41" s="10"/>
      <c r="I41" s="10"/>
    </row>
    <row r="42" spans="1:9">
      <c r="A42" s="10" t="s">
        <v>851</v>
      </c>
      <c r="B42" s="10"/>
      <c r="C42" s="10">
        <f t="shared" ref="C42" si="44">SUM(C43:C44)</f>
        <v>0</v>
      </c>
      <c r="D42" s="10"/>
      <c r="E42" s="10"/>
      <c r="F42" s="10"/>
      <c r="G42" s="10"/>
      <c r="H42" s="10"/>
      <c r="I42" s="10"/>
    </row>
    <row r="43" spans="1:9">
      <c r="A43" s="10" t="s">
        <v>852</v>
      </c>
      <c r="B43" s="10"/>
      <c r="C43" s="10">
        <f t="shared" ref="C43" si="45">SUM(C44:C45)</f>
        <v>0</v>
      </c>
      <c r="D43" s="10"/>
      <c r="E43" s="10"/>
      <c r="F43" s="10"/>
      <c r="G43" s="10"/>
      <c r="H43" s="10"/>
      <c r="I43" s="10"/>
    </row>
    <row r="44" spans="1:9">
      <c r="A44" s="10" t="s">
        <v>853</v>
      </c>
      <c r="B44" s="10"/>
      <c r="C44" s="10">
        <f t="shared" ref="C44" si="46">SUM(C45:C46)</f>
        <v>0</v>
      </c>
      <c r="D44" s="10"/>
      <c r="E44" s="10"/>
      <c r="F44" s="10"/>
      <c r="G44" s="10"/>
      <c r="H44" s="10"/>
      <c r="I44" s="10"/>
    </row>
    <row r="45" spans="1:9">
      <c r="A45" s="10" t="s">
        <v>854</v>
      </c>
      <c r="B45" s="10"/>
      <c r="C45" s="10">
        <f t="shared" ref="C45" si="47">SUM(C46:C47)</f>
        <v>0</v>
      </c>
      <c r="D45" s="10"/>
      <c r="E45" s="10"/>
      <c r="F45" s="10"/>
      <c r="G45" s="10"/>
      <c r="H45" s="10"/>
      <c r="I45" s="10"/>
    </row>
    <row r="46" spans="1:9">
      <c r="A46" s="140" t="s">
        <v>855</v>
      </c>
      <c r="B46" s="140"/>
      <c r="C46" s="140">
        <f t="shared" ref="C46" si="48">SUM(C47:C48)</f>
        <v>0</v>
      </c>
      <c r="D46" s="140"/>
      <c r="E46" s="140"/>
      <c r="F46" s="140"/>
      <c r="G46" s="140"/>
      <c r="H46" s="140"/>
      <c r="I46" s="140"/>
    </row>
    <row r="47" spans="1:9">
      <c r="A47" s="10" t="s">
        <v>856</v>
      </c>
      <c r="B47" s="10"/>
      <c r="C47" s="10">
        <f t="shared" ref="C47" si="49">SUM(C48:C49)</f>
        <v>0</v>
      </c>
      <c r="D47" s="10"/>
      <c r="E47" s="10"/>
      <c r="F47" s="10"/>
      <c r="G47" s="10"/>
      <c r="H47" s="10"/>
      <c r="I47" s="10"/>
    </row>
    <row r="48" spans="1:9">
      <c r="A48" s="136" t="s">
        <v>835</v>
      </c>
      <c r="B48" s="136"/>
      <c r="C48" s="136">
        <f t="shared" ref="C48" si="50">SUM(C49:C50)</f>
        <v>0</v>
      </c>
      <c r="D48" s="136">
        <f t="shared" ref="D48:I48" si="51">SUM(D49:D50)</f>
        <v>0</v>
      </c>
      <c r="E48" s="136">
        <f t="shared" si="51"/>
        <v>0</v>
      </c>
      <c r="F48" s="136">
        <f t="shared" si="51"/>
        <v>0</v>
      </c>
      <c r="G48" s="136">
        <f t="shared" si="51"/>
        <v>0</v>
      </c>
      <c r="H48" s="136">
        <f t="shared" si="51"/>
        <v>0</v>
      </c>
      <c r="I48" s="136">
        <f t="shared" si="51"/>
        <v>0</v>
      </c>
    </row>
    <row r="49" spans="1:9">
      <c r="A49" s="10"/>
      <c r="B49" s="10"/>
      <c r="C49" s="10">
        <f t="shared" ref="C49" si="52">SUM(C50:C51)</f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ref="C50" si="53">SUM(C51:C52)</f>
        <v>0</v>
      </c>
      <c r="D50" s="10"/>
      <c r="E50" s="10"/>
      <c r="F50" s="10"/>
      <c r="G50" s="10"/>
      <c r="H50" s="10"/>
      <c r="I50" s="10"/>
    </row>
    <row r="51" spans="1:9">
      <c r="A51" s="136" t="s">
        <v>836</v>
      </c>
      <c r="B51" s="136"/>
      <c r="C51" s="136">
        <f t="shared" ref="C51" si="54">SUM(C52:C53)</f>
        <v>0</v>
      </c>
      <c r="D51" s="136">
        <f t="shared" ref="D51:I51" si="55">SUM(D52:D53)</f>
        <v>0</v>
      </c>
      <c r="E51" s="136">
        <f t="shared" si="55"/>
        <v>0</v>
      </c>
      <c r="F51" s="136">
        <f t="shared" si="55"/>
        <v>0</v>
      </c>
      <c r="G51" s="136">
        <f t="shared" si="55"/>
        <v>0</v>
      </c>
      <c r="H51" s="136">
        <f t="shared" si="55"/>
        <v>0</v>
      </c>
      <c r="I51" s="136">
        <f t="shared" si="55"/>
        <v>0</v>
      </c>
    </row>
    <row r="52" spans="1:9">
      <c r="A52" s="10"/>
      <c r="B52" s="10"/>
      <c r="C52" s="10">
        <f t="shared" ref="C52" si="56">SUM(C53:C54)</f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ref="C53" si="57">SUM(C54:C55)</f>
        <v>0</v>
      </c>
      <c r="D53" s="10"/>
      <c r="E53" s="10"/>
      <c r="F53" s="10"/>
      <c r="G53" s="10"/>
      <c r="H53" s="10"/>
      <c r="I53" s="10"/>
    </row>
    <row r="54" spans="1:9">
      <c r="A54" s="136" t="s">
        <v>837</v>
      </c>
      <c r="B54" s="136"/>
      <c r="C54" s="136">
        <f t="shared" ref="C54" si="58">SUM(C55:C56)</f>
        <v>0</v>
      </c>
      <c r="D54" s="136">
        <f t="shared" ref="D54:I54" si="59">SUM(D55:D56)</f>
        <v>0</v>
      </c>
      <c r="E54" s="136">
        <f t="shared" si="59"/>
        <v>0</v>
      </c>
      <c r="F54" s="136">
        <f t="shared" si="59"/>
        <v>0</v>
      </c>
      <c r="G54" s="136">
        <f t="shared" si="59"/>
        <v>0</v>
      </c>
      <c r="H54" s="136">
        <f t="shared" si="59"/>
        <v>0</v>
      </c>
      <c r="I54" s="136">
        <f t="shared" si="59"/>
        <v>0</v>
      </c>
    </row>
    <row r="55" spans="1:9">
      <c r="A55" s="10"/>
      <c r="B55" s="10"/>
      <c r="C55" s="10">
        <f t="shared" ref="C55" si="60">SUM(C56:C57)</f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ref="C56" si="61">SUM(C57:C58)</f>
        <v>0</v>
      </c>
      <c r="D56" s="10"/>
      <c r="E56" s="10"/>
      <c r="F56" s="10"/>
      <c r="G56" s="10"/>
      <c r="H56" s="10"/>
      <c r="I56" s="10"/>
    </row>
    <row r="57" spans="1:9">
      <c r="A57" s="136" t="s">
        <v>838</v>
      </c>
      <c r="B57" s="136"/>
      <c r="C57" s="136">
        <f t="shared" ref="C57" si="62">SUM(C58:C59)</f>
        <v>0</v>
      </c>
      <c r="D57" s="136">
        <f t="shared" ref="D57:I57" si="63">SUM(D58:D59)</f>
        <v>0</v>
      </c>
      <c r="E57" s="136">
        <f t="shared" si="63"/>
        <v>0</v>
      </c>
      <c r="F57" s="136">
        <f t="shared" si="63"/>
        <v>0</v>
      </c>
      <c r="G57" s="136">
        <f t="shared" si="63"/>
        <v>0</v>
      </c>
      <c r="H57" s="136">
        <f t="shared" si="63"/>
        <v>0</v>
      </c>
      <c r="I57" s="136">
        <f t="shared" si="63"/>
        <v>0</v>
      </c>
    </row>
    <row r="58" spans="1:9">
      <c r="A58" s="10"/>
      <c r="B58" s="10"/>
      <c r="C58" s="10">
        <f t="shared" ref="C58" si="64">SUM(C59:C60)</f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ref="C59" si="65">SUM(C60:C61)</f>
        <v>0</v>
      </c>
      <c r="D59" s="10"/>
      <c r="E59" s="10"/>
      <c r="F59" s="10"/>
      <c r="G59" s="10"/>
      <c r="H59" s="10"/>
      <c r="I59" s="10"/>
    </row>
    <row r="60" spans="1:9">
      <c r="A60" s="136" t="s">
        <v>839</v>
      </c>
      <c r="B60" s="136"/>
      <c r="C60" s="136">
        <f t="shared" ref="C60" si="66">SUM(C61:C62)</f>
        <v>0</v>
      </c>
      <c r="D60" s="136">
        <f t="shared" ref="D60:H60" si="67">SUM(D61:D62)</f>
        <v>0</v>
      </c>
      <c r="E60" s="136">
        <f t="shared" si="67"/>
        <v>0</v>
      </c>
      <c r="F60" s="136">
        <f t="shared" si="67"/>
        <v>0</v>
      </c>
      <c r="G60" s="136">
        <f t="shared" si="67"/>
        <v>0</v>
      </c>
      <c r="H60" s="136">
        <f t="shared" si="67"/>
        <v>0</v>
      </c>
      <c r="I60" s="136"/>
    </row>
    <row r="61" spans="1:9">
      <c r="A61" s="10"/>
      <c r="B61" s="10"/>
      <c r="C61" s="10">
        <f t="shared" ref="C61" si="68">SUM(C62:C63)</f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ref="C62" si="69">SUM(C63:C64)</f>
        <v>0</v>
      </c>
      <c r="D62" s="10"/>
      <c r="E62" s="10"/>
      <c r="F62" s="10"/>
      <c r="G62" s="10"/>
      <c r="H62" s="10"/>
      <c r="I62" s="10"/>
    </row>
    <row r="63" spans="1:9">
      <c r="A63" s="136" t="s">
        <v>840</v>
      </c>
      <c r="B63" s="136"/>
      <c r="C63" s="136">
        <f t="shared" ref="C63" si="70">SUM(C64:C65)</f>
        <v>0</v>
      </c>
      <c r="D63" s="136">
        <f t="shared" ref="D63:I63" si="71">D64+D67</f>
        <v>0</v>
      </c>
      <c r="E63" s="136">
        <f t="shared" si="71"/>
        <v>0</v>
      </c>
      <c r="F63" s="136">
        <f t="shared" si="71"/>
        <v>0</v>
      </c>
      <c r="G63" s="136">
        <f t="shared" si="71"/>
        <v>0</v>
      </c>
      <c r="H63" s="136">
        <f t="shared" si="71"/>
        <v>0</v>
      </c>
      <c r="I63" s="136">
        <f t="shared" si="71"/>
        <v>0</v>
      </c>
    </row>
    <row r="64" spans="1:9">
      <c r="A64" s="138" t="s">
        <v>841</v>
      </c>
      <c r="B64" s="138"/>
      <c r="C64" s="138">
        <f t="shared" ref="C64" si="72">SUM(C65:C66)</f>
        <v>0</v>
      </c>
      <c r="D64" s="138">
        <f t="shared" ref="D64:I64" si="73">SUM(D65:D66)</f>
        <v>0</v>
      </c>
      <c r="E64" s="138">
        <f t="shared" si="73"/>
        <v>0</v>
      </c>
      <c r="F64" s="138">
        <f t="shared" si="73"/>
        <v>0</v>
      </c>
      <c r="G64" s="138">
        <f t="shared" si="73"/>
        <v>0</v>
      </c>
      <c r="H64" s="138">
        <f t="shared" si="73"/>
        <v>0</v>
      </c>
      <c r="I64" s="138">
        <f t="shared" si="73"/>
        <v>0</v>
      </c>
    </row>
    <row r="65" spans="1:9">
      <c r="A65" s="10"/>
      <c r="B65" s="10"/>
      <c r="C65" s="10">
        <f t="shared" ref="C65" si="74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75">SUM(C67:C68)</f>
        <v>0</v>
      </c>
      <c r="D66" s="10"/>
      <c r="E66" s="10"/>
      <c r="F66" s="10"/>
      <c r="G66" s="10"/>
      <c r="H66" s="10"/>
      <c r="I66" s="10"/>
    </row>
    <row r="67" spans="1:9">
      <c r="A67" s="138" t="s">
        <v>842</v>
      </c>
      <c r="B67" s="138"/>
      <c r="C67" s="138">
        <f t="shared" ref="C67" si="76">SUM(C68:C69)</f>
        <v>0</v>
      </c>
      <c r="D67" s="138">
        <f t="shared" ref="D67:I67" si="77">SUM(D68:D69)</f>
        <v>0</v>
      </c>
      <c r="E67" s="138">
        <f t="shared" si="77"/>
        <v>0</v>
      </c>
      <c r="F67" s="138">
        <f t="shared" si="77"/>
        <v>0</v>
      </c>
      <c r="G67" s="138">
        <f t="shared" si="77"/>
        <v>0</v>
      </c>
      <c r="H67" s="138">
        <f t="shared" si="77"/>
        <v>0</v>
      </c>
      <c r="I67" s="138">
        <f t="shared" si="77"/>
        <v>0</v>
      </c>
    </row>
    <row r="68" spans="1:9">
      <c r="A68" s="10"/>
      <c r="B68" s="10"/>
      <c r="C68" s="10">
        <f t="shared" ref="C68" si="78">SUM(C69:C70)</f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ref="C69" si="79">SUM(C70:C71)</f>
        <v>0</v>
      </c>
      <c r="D69" s="10"/>
      <c r="E69" s="10"/>
      <c r="F69" s="10"/>
      <c r="G69" s="10"/>
      <c r="H69" s="10"/>
      <c r="I69" s="10"/>
    </row>
    <row r="70" spans="1:9">
      <c r="A70" s="136" t="s">
        <v>857</v>
      </c>
      <c r="B70" s="136"/>
      <c r="C70" s="136">
        <f t="shared" ref="C70" si="80">SUM(C71:C72)</f>
        <v>0</v>
      </c>
      <c r="D70" s="136">
        <f t="shared" ref="D70:I70" si="81">SUM(D71:D72)</f>
        <v>0</v>
      </c>
      <c r="E70" s="136">
        <f t="shared" si="81"/>
        <v>0</v>
      </c>
      <c r="F70" s="136">
        <f t="shared" si="81"/>
        <v>0</v>
      </c>
      <c r="G70" s="136">
        <f t="shared" si="81"/>
        <v>0</v>
      </c>
      <c r="H70" s="136">
        <f t="shared" si="81"/>
        <v>0</v>
      </c>
      <c r="I70" s="136">
        <f t="shared" si="81"/>
        <v>0</v>
      </c>
    </row>
    <row r="71" spans="1:9">
      <c r="A71" s="10"/>
      <c r="B71" s="10"/>
      <c r="C71" s="10">
        <f t="shared" ref="C71" si="82">SUM(C72:C73)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ref="C72" si="83">SUM(C73:C74)</f>
        <v>0</v>
      </c>
      <c r="D72" s="10"/>
      <c r="E72" s="10"/>
      <c r="F72" s="10"/>
      <c r="G72" s="10"/>
      <c r="H72" s="10"/>
      <c r="I72" s="10"/>
    </row>
    <row r="73" spans="1:9">
      <c r="A73" s="136" t="s">
        <v>858</v>
      </c>
      <c r="B73" s="136"/>
      <c r="C73" s="136">
        <f t="shared" ref="C73" si="84">SUM(C74:C75)</f>
        <v>0</v>
      </c>
      <c r="D73" s="136"/>
      <c r="E73" s="136"/>
      <c r="F73" s="136"/>
      <c r="G73" s="136"/>
      <c r="H73" s="136"/>
      <c r="I73" s="136"/>
    </row>
    <row r="74" spans="1:9">
      <c r="A74" s="136" t="s">
        <v>859</v>
      </c>
      <c r="B74" s="136"/>
      <c r="C74" s="136">
        <f t="shared" ref="C74" si="85">SUM(C75:C76)</f>
        <v>0</v>
      </c>
      <c r="D74" s="136">
        <f t="shared" ref="D74:I74" si="86">D73+D70+D63+D60+D57+D54+D51+D48+D33+D25+D22+D19+D16+D13+D10+D5</f>
        <v>0</v>
      </c>
      <c r="E74" s="136">
        <f t="shared" si="86"/>
        <v>0</v>
      </c>
      <c r="F74" s="136">
        <f t="shared" si="86"/>
        <v>0</v>
      </c>
      <c r="G74" s="136">
        <f t="shared" si="86"/>
        <v>0</v>
      </c>
      <c r="H74" s="136">
        <f t="shared" si="86"/>
        <v>0</v>
      </c>
      <c r="I74" s="136">
        <f t="shared" si="86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29</vt:i4>
      </vt:variant>
      <vt:variant>
        <vt:lpstr>Plages nommées</vt:lpstr>
      </vt:variant>
      <vt:variant>
        <vt:i4>2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 </vt:lpstr>
      <vt:lpstr>ميزانية 2016</vt:lpstr>
      <vt:lpstr>ميزانية 2017 </vt:lpstr>
      <vt:lpstr>ميزانية 2018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 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 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Utilisateur Windows</cp:lastModifiedBy>
  <cp:lastPrinted>2014-06-12T19:00:37Z</cp:lastPrinted>
  <dcterms:created xsi:type="dcterms:W3CDTF">2014-03-25T08:27:56Z</dcterms:created>
  <dcterms:modified xsi:type="dcterms:W3CDTF">2018-04-24T15:30:59Z</dcterms:modified>
</cp:coreProperties>
</file>