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القصرين\"/>
    </mc:Choice>
  </mc:AlternateContent>
  <bookViews>
    <workbookView xWindow="0" yWindow="0" windowWidth="20490" windowHeight="7755" tabRatio="963" firstSheet="15" activeTab="24"/>
  </bookViews>
  <sheets>
    <sheet name="ميزانية 2011 " sheetId="54" r:id="rId1"/>
    <sheet name="ميزانية 2012" sheetId="53" r:id="rId2"/>
    <sheet name="ميزانية 2013 " sheetId="51" r:id="rId3"/>
    <sheet name="ميزانية 2014 " sheetId="57" r:id="rId4"/>
    <sheet name="ميزانية 2015" sheetId="55" r:id="rId5"/>
    <sheet name="ميزانية 2016" sheetId="56" r:id="rId6"/>
    <sheet name="ميزانية 2017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58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S360" i="58" l="1"/>
  <c r="M360" i="58"/>
  <c r="S359" i="58"/>
  <c r="M359" i="58"/>
  <c r="BA358" i="58"/>
  <c r="S358" i="58"/>
  <c r="M358" i="58"/>
  <c r="BA357" i="58"/>
  <c r="S357" i="58"/>
  <c r="M357" i="58"/>
  <c r="BA356" i="58"/>
  <c r="S356" i="58"/>
  <c r="M356" i="58"/>
  <c r="BA355" i="58"/>
  <c r="S355" i="58"/>
  <c r="M355" i="58"/>
  <c r="BA354" i="58"/>
  <c r="S354" i="58"/>
  <c r="M354" i="58"/>
  <c r="BA353" i="58"/>
  <c r="S353" i="58"/>
  <c r="M353" i="58"/>
  <c r="BA352" i="58"/>
  <c r="S352" i="58"/>
  <c r="M352" i="58"/>
  <c r="BA351" i="58"/>
  <c r="S351" i="58"/>
  <c r="M351" i="58"/>
  <c r="BA350" i="58"/>
  <c r="S350" i="58"/>
  <c r="M350" i="58"/>
  <c r="BA349" i="58"/>
  <c r="S349" i="58"/>
  <c r="M349" i="58"/>
  <c r="BA348" i="58"/>
  <c r="S348" i="58"/>
  <c r="M348" i="58"/>
  <c r="BA347" i="58"/>
  <c r="S347" i="58"/>
  <c r="M347" i="58"/>
  <c r="BA346" i="58"/>
  <c r="S346" i="58"/>
  <c r="M346" i="58"/>
  <c r="BA345" i="58"/>
  <c r="S345" i="58"/>
  <c r="M345" i="58"/>
  <c r="BA344" i="58"/>
  <c r="S344" i="58"/>
  <c r="M344" i="58"/>
  <c r="BA343" i="58"/>
  <c r="S343" i="58"/>
  <c r="M343" i="58"/>
  <c r="BA342" i="58"/>
  <c r="S342" i="58"/>
  <c r="M342" i="58"/>
  <c r="BA341" i="58"/>
  <c r="S341" i="58"/>
  <c r="M341" i="58"/>
  <c r="BA340" i="58"/>
  <c r="S340" i="58"/>
  <c r="M340" i="58"/>
  <c r="BA339" i="58"/>
  <c r="S339" i="58"/>
  <c r="M339" i="58"/>
  <c r="BA338" i="58"/>
  <c r="S338" i="58"/>
  <c r="M338" i="58"/>
  <c r="BA337" i="58"/>
  <c r="S337" i="58"/>
  <c r="M337" i="58"/>
  <c r="BA336" i="58"/>
  <c r="S336" i="58"/>
  <c r="M336" i="58"/>
  <c r="BA335" i="58"/>
  <c r="S335" i="58"/>
  <c r="M335" i="58"/>
  <c r="BA334" i="58"/>
  <c r="S334" i="58"/>
  <c r="M334" i="58"/>
  <c r="BA333" i="58"/>
  <c r="S333" i="58"/>
  <c r="M333" i="58"/>
  <c r="BA332" i="58"/>
  <c r="S332" i="58"/>
  <c r="M332" i="58"/>
  <c r="BA331" i="58"/>
  <c r="S331" i="58"/>
  <c r="M331" i="58"/>
  <c r="BA330" i="58"/>
  <c r="S330" i="58"/>
  <c r="M330" i="58"/>
  <c r="BA329" i="58"/>
  <c r="S329" i="58"/>
  <c r="M329" i="58"/>
  <c r="BA328" i="58"/>
  <c r="S328" i="58"/>
  <c r="M328" i="58"/>
  <c r="BA327" i="58"/>
  <c r="S327" i="58"/>
  <c r="M327" i="58"/>
  <c r="BA326" i="58"/>
  <c r="S326" i="58"/>
  <c r="M326" i="58"/>
  <c r="BA325" i="58"/>
  <c r="S325" i="58"/>
  <c r="M325" i="58"/>
  <c r="BA324" i="58"/>
  <c r="S324" i="58"/>
  <c r="M324" i="58"/>
  <c r="BA323" i="58"/>
  <c r="S323" i="58"/>
  <c r="M323" i="58"/>
  <c r="BA322" i="58"/>
  <c r="S322" i="58"/>
  <c r="M322" i="58"/>
  <c r="BA321" i="58"/>
  <c r="S321" i="58"/>
  <c r="M321" i="58"/>
  <c r="BA320" i="58"/>
  <c r="S320" i="58"/>
  <c r="M320" i="58"/>
  <c r="BA319" i="58"/>
  <c r="S319" i="58"/>
  <c r="M319" i="58"/>
  <c r="BA318" i="58"/>
  <c r="S318" i="58"/>
  <c r="M318" i="58"/>
  <c r="BA317" i="58"/>
  <c r="S317" i="58"/>
  <c r="M317" i="58"/>
  <c r="BA316" i="58"/>
  <c r="S316" i="58"/>
  <c r="M316" i="58"/>
  <c r="BA315" i="58"/>
  <c r="S315" i="58"/>
  <c r="M315" i="58"/>
  <c r="BA314" i="58"/>
  <c r="S314" i="58"/>
  <c r="M314" i="58"/>
  <c r="BA313" i="58"/>
  <c r="S313" i="58"/>
  <c r="M313" i="58"/>
  <c r="BA312" i="58"/>
  <c r="S312" i="58"/>
  <c r="M312" i="58"/>
  <c r="BA311" i="58"/>
  <c r="S311" i="58"/>
  <c r="M311" i="58"/>
  <c r="BA310" i="58"/>
  <c r="S310" i="58"/>
  <c r="M310" i="58"/>
  <c r="BA309" i="58"/>
  <c r="S309" i="58"/>
  <c r="M309" i="58"/>
  <c r="BA308" i="58"/>
  <c r="S308" i="58"/>
  <c r="M308" i="58"/>
  <c r="BA307" i="58"/>
  <c r="S307" i="58"/>
  <c r="M307" i="58"/>
  <c r="BA306" i="58"/>
  <c r="S306" i="58"/>
  <c r="M306" i="58"/>
  <c r="BA305" i="58"/>
  <c r="S305" i="58"/>
  <c r="M305" i="58"/>
  <c r="BA304" i="58"/>
  <c r="S304" i="58"/>
  <c r="M304" i="58"/>
  <c r="BA303" i="58"/>
  <c r="S303" i="58"/>
  <c r="M303" i="58"/>
  <c r="BA302" i="58"/>
  <c r="S302" i="58"/>
  <c r="M302" i="58"/>
  <c r="BA301" i="58"/>
  <c r="S301" i="58"/>
  <c r="M301" i="58"/>
  <c r="BA300" i="58"/>
  <c r="S300" i="58"/>
  <c r="M300" i="58"/>
  <c r="BA299" i="58"/>
  <c r="S299" i="58"/>
  <c r="M299" i="58"/>
  <c r="BA298" i="58"/>
  <c r="S298" i="58"/>
  <c r="M298" i="58"/>
  <c r="BA297" i="58"/>
  <c r="S297" i="58"/>
  <c r="M297" i="58"/>
  <c r="BA296" i="58"/>
  <c r="S296" i="58"/>
  <c r="M296" i="58"/>
  <c r="BA295" i="58"/>
  <c r="S295" i="58"/>
  <c r="M295" i="58"/>
  <c r="BA294" i="58"/>
  <c r="S294" i="58"/>
  <c r="M294" i="58"/>
  <c r="BA293" i="58"/>
  <c r="S293" i="58"/>
  <c r="M293" i="58"/>
  <c r="BA292" i="58"/>
  <c r="S292" i="58"/>
  <c r="M292" i="58"/>
  <c r="BA291" i="58"/>
  <c r="S291" i="58"/>
  <c r="M291" i="58"/>
  <c r="BA290" i="58"/>
  <c r="S290" i="58"/>
  <c r="M290" i="58"/>
  <c r="BA289" i="58"/>
  <c r="S289" i="58"/>
  <c r="M289" i="58"/>
  <c r="BA288" i="58"/>
  <c r="S288" i="58"/>
  <c r="M288" i="58"/>
  <c r="BA287" i="58"/>
  <c r="S287" i="58"/>
  <c r="M287" i="58"/>
  <c r="BA286" i="58"/>
  <c r="S286" i="58"/>
  <c r="M286" i="58"/>
  <c r="BA285" i="58"/>
  <c r="S285" i="58"/>
  <c r="M285" i="58"/>
  <c r="BA284" i="58"/>
  <c r="S284" i="58"/>
  <c r="M284" i="58"/>
  <c r="BA283" i="58"/>
  <c r="S283" i="58"/>
  <c r="M283" i="58"/>
  <c r="BA282" i="58"/>
  <c r="S282" i="58"/>
  <c r="M282" i="58"/>
  <c r="BA281" i="58"/>
  <c r="S281" i="58"/>
  <c r="M281" i="58"/>
  <c r="BA280" i="58"/>
  <c r="S280" i="58"/>
  <c r="M280" i="58"/>
  <c r="BA279" i="58"/>
  <c r="S279" i="58"/>
  <c r="M279" i="58"/>
  <c r="BA278" i="58"/>
  <c r="S278" i="58"/>
  <c r="M278" i="58"/>
  <c r="BA277" i="58"/>
  <c r="S277" i="58"/>
  <c r="M277" i="58"/>
  <c r="BA276" i="58"/>
  <c r="S276" i="58"/>
  <c r="M276" i="58"/>
  <c r="BA275" i="58"/>
  <c r="S275" i="58"/>
  <c r="M275" i="58"/>
  <c r="BA274" i="58"/>
  <c r="S274" i="58"/>
  <c r="M274" i="58"/>
  <c r="BA273" i="58"/>
  <c r="S273" i="58"/>
  <c r="M273" i="58"/>
  <c r="BA272" i="58"/>
  <c r="S272" i="58"/>
  <c r="M272" i="58"/>
  <c r="BA271" i="58"/>
  <c r="S271" i="58"/>
  <c r="M271" i="58"/>
  <c r="BA270" i="58"/>
  <c r="S270" i="58"/>
  <c r="M270" i="58"/>
  <c r="BA269" i="58"/>
  <c r="S269" i="58"/>
  <c r="M269" i="58"/>
  <c r="BA268" i="58"/>
  <c r="S268" i="58"/>
  <c r="M268" i="58"/>
  <c r="BA267" i="58"/>
  <c r="S267" i="58"/>
  <c r="M267" i="58"/>
  <c r="BA266" i="58"/>
  <c r="S266" i="58"/>
  <c r="M266" i="58"/>
  <c r="BA265" i="58"/>
  <c r="S265" i="58"/>
  <c r="M265" i="58"/>
  <c r="BA264" i="58"/>
  <c r="S264" i="58"/>
  <c r="M264" i="58"/>
  <c r="BA263" i="58"/>
  <c r="S263" i="58"/>
  <c r="M263" i="58"/>
  <c r="BA262" i="58"/>
  <c r="S262" i="58"/>
  <c r="M262" i="58"/>
  <c r="BA261" i="58"/>
  <c r="S261" i="58"/>
  <c r="M261" i="58"/>
  <c r="BA260" i="58"/>
  <c r="S260" i="58"/>
  <c r="M260" i="58"/>
  <c r="BA259" i="58"/>
  <c r="S259" i="58"/>
  <c r="M259" i="58"/>
  <c r="BA258" i="58"/>
  <c r="S258" i="58"/>
  <c r="M258" i="58"/>
  <c r="BA257" i="58"/>
  <c r="S257" i="58"/>
  <c r="M257" i="58"/>
  <c r="BA256" i="58"/>
  <c r="S256" i="58"/>
  <c r="M256" i="58"/>
  <c r="BA255" i="58"/>
  <c r="S255" i="58"/>
  <c r="M255" i="58"/>
  <c r="BA254" i="58"/>
  <c r="S254" i="58"/>
  <c r="M254" i="58"/>
  <c r="BA253" i="58"/>
  <c r="S253" i="58"/>
  <c r="M253" i="58"/>
  <c r="BA252" i="58"/>
  <c r="S252" i="58"/>
  <c r="M252" i="58"/>
  <c r="BA251" i="58"/>
  <c r="S251" i="58"/>
  <c r="M251" i="58"/>
  <c r="BA250" i="58"/>
  <c r="S250" i="58"/>
  <c r="M250" i="58"/>
  <c r="BA249" i="58"/>
  <c r="S249" i="58"/>
  <c r="M249" i="58"/>
  <c r="BA248" i="58"/>
  <c r="S248" i="58"/>
  <c r="M248" i="58"/>
  <c r="BA247" i="58"/>
  <c r="S247" i="58"/>
  <c r="M247" i="58"/>
  <c r="BA246" i="58"/>
  <c r="S246" i="58"/>
  <c r="M246" i="58"/>
  <c r="BA245" i="58"/>
  <c r="S245" i="58"/>
  <c r="M245" i="58"/>
  <c r="BA244" i="58"/>
  <c r="S244" i="58"/>
  <c r="M244" i="58"/>
  <c r="BA243" i="58"/>
  <c r="S243" i="58"/>
  <c r="M243" i="58"/>
  <c r="BA242" i="58"/>
  <c r="S242" i="58"/>
  <c r="M242" i="58"/>
  <c r="BA241" i="58"/>
  <c r="S241" i="58"/>
  <c r="M241" i="58"/>
  <c r="BA240" i="58"/>
  <c r="S240" i="58"/>
  <c r="M240" i="58"/>
  <c r="BA239" i="58"/>
  <c r="S239" i="58"/>
  <c r="M239" i="58"/>
  <c r="BA238" i="58"/>
  <c r="S238" i="58"/>
  <c r="M238" i="58"/>
  <c r="BA237" i="58"/>
  <c r="S237" i="58"/>
  <c r="M237" i="58"/>
  <c r="BA236" i="58"/>
  <c r="S236" i="58"/>
  <c r="M236" i="58"/>
  <c r="BA235" i="58"/>
  <c r="S235" i="58"/>
  <c r="M235" i="58"/>
  <c r="BA234" i="58"/>
  <c r="S234" i="58"/>
  <c r="M234" i="58"/>
  <c r="BA233" i="58"/>
  <c r="S233" i="58"/>
  <c r="M233" i="58"/>
  <c r="BA232" i="58"/>
  <c r="S232" i="58"/>
  <c r="M232" i="58"/>
  <c r="BA231" i="58"/>
  <c r="S231" i="58"/>
  <c r="M231" i="58"/>
  <c r="BA230" i="58"/>
  <c r="S230" i="58"/>
  <c r="M230" i="58"/>
  <c r="BA229" i="58"/>
  <c r="S229" i="58"/>
  <c r="M229" i="58"/>
  <c r="BA228" i="58"/>
  <c r="S228" i="58"/>
  <c r="M228" i="58"/>
  <c r="BA227" i="58"/>
  <c r="S227" i="58"/>
  <c r="M227" i="58"/>
  <c r="BA226" i="58"/>
  <c r="S226" i="58"/>
  <c r="M226" i="58"/>
  <c r="BA225" i="58"/>
  <c r="S225" i="58"/>
  <c r="M225" i="58"/>
  <c r="BA224" i="58"/>
  <c r="S224" i="58"/>
  <c r="M224" i="58"/>
  <c r="BA223" i="58"/>
  <c r="S223" i="58"/>
  <c r="M223" i="58"/>
  <c r="BA222" i="58"/>
  <c r="S222" i="58"/>
  <c r="M222" i="58"/>
  <c r="BA221" i="58"/>
  <c r="S221" i="58"/>
  <c r="M221" i="58"/>
  <c r="BA220" i="58"/>
  <c r="S220" i="58"/>
  <c r="M220" i="58"/>
  <c r="BA219" i="58"/>
  <c r="S219" i="58"/>
  <c r="M219" i="58"/>
  <c r="BA218" i="58"/>
  <c r="S218" i="58"/>
  <c r="M218" i="58"/>
  <c r="BA217" i="58"/>
  <c r="S217" i="58"/>
  <c r="M217" i="58"/>
  <c r="BA216" i="58"/>
  <c r="S216" i="58"/>
  <c r="M216" i="58"/>
  <c r="BA215" i="58"/>
  <c r="S215" i="58"/>
  <c r="M215" i="58"/>
  <c r="BA214" i="58"/>
  <c r="S214" i="58"/>
  <c r="M214" i="58"/>
  <c r="BA213" i="58"/>
  <c r="S213" i="58"/>
  <c r="M213" i="58"/>
  <c r="BA212" i="58"/>
  <c r="S212" i="58"/>
  <c r="M212" i="58"/>
  <c r="BA211" i="58"/>
  <c r="S211" i="58"/>
  <c r="M211" i="58"/>
  <c r="BA210" i="58"/>
  <c r="S210" i="58"/>
  <c r="M210" i="58"/>
  <c r="BA209" i="58"/>
  <c r="S209" i="58"/>
  <c r="M209" i="58"/>
  <c r="BA208" i="58"/>
  <c r="S208" i="58"/>
  <c r="M208" i="58"/>
  <c r="BA207" i="58"/>
  <c r="S207" i="58"/>
  <c r="M207" i="58"/>
  <c r="BA206" i="58"/>
  <c r="S206" i="58"/>
  <c r="M206" i="58"/>
  <c r="BA205" i="58"/>
  <c r="S205" i="58"/>
  <c r="M205" i="58"/>
  <c r="BA204" i="58"/>
  <c r="S204" i="58"/>
  <c r="M204" i="58"/>
  <c r="BA203" i="58"/>
  <c r="S203" i="58"/>
  <c r="M203" i="58"/>
  <c r="BA202" i="58"/>
  <c r="S202" i="58"/>
  <c r="M202" i="58"/>
  <c r="BA201" i="58"/>
  <c r="S201" i="58"/>
  <c r="M201" i="58"/>
  <c r="BA200" i="58"/>
  <c r="S200" i="58"/>
  <c r="M200" i="58"/>
  <c r="BA199" i="58"/>
  <c r="S199" i="58"/>
  <c r="M199" i="58"/>
  <c r="BA198" i="58"/>
  <c r="S198" i="58"/>
  <c r="M198" i="58"/>
  <c r="BA197" i="58"/>
  <c r="S197" i="58"/>
  <c r="M197" i="58"/>
  <c r="BA196" i="58"/>
  <c r="S196" i="58"/>
  <c r="M196" i="58"/>
  <c r="BA195" i="58"/>
  <c r="S195" i="58"/>
  <c r="M195" i="58"/>
  <c r="BA194" i="58"/>
  <c r="S194" i="58"/>
  <c r="M194" i="58"/>
  <c r="BA193" i="58"/>
  <c r="S193" i="58"/>
  <c r="M193" i="58"/>
  <c r="BA192" i="58"/>
  <c r="S192" i="58"/>
  <c r="M192" i="58"/>
  <c r="BA191" i="58"/>
  <c r="S191" i="58"/>
  <c r="M191" i="58"/>
  <c r="BA190" i="58"/>
  <c r="S190" i="58"/>
  <c r="M190" i="58"/>
  <c r="BA189" i="58"/>
  <c r="S189" i="58"/>
  <c r="M189" i="58"/>
  <c r="BA188" i="58"/>
  <c r="S188" i="58"/>
  <c r="M188" i="58"/>
  <c r="BA187" i="58"/>
  <c r="S187" i="58"/>
  <c r="M187" i="58"/>
  <c r="BA186" i="58"/>
  <c r="S186" i="58"/>
  <c r="M186" i="58"/>
  <c r="BA185" i="58"/>
  <c r="S185" i="58"/>
  <c r="M185" i="58"/>
  <c r="BA184" i="58"/>
  <c r="S184" i="58"/>
  <c r="M184" i="58"/>
  <c r="BA183" i="58"/>
  <c r="S183" i="58"/>
  <c r="M183" i="58"/>
  <c r="BA182" i="58"/>
  <c r="S182" i="58"/>
  <c r="M182" i="58"/>
  <c r="BA181" i="58"/>
  <c r="S181" i="58"/>
  <c r="M181" i="58"/>
  <c r="BA180" i="58"/>
  <c r="S180" i="58"/>
  <c r="M180" i="58"/>
  <c r="BA179" i="58"/>
  <c r="S179" i="58"/>
  <c r="M179" i="58"/>
  <c r="BA178" i="58"/>
  <c r="S178" i="58"/>
  <c r="M178" i="58"/>
  <c r="BA177" i="58"/>
  <c r="S177" i="58"/>
  <c r="M177" i="58"/>
  <c r="BA176" i="58"/>
  <c r="S176" i="58"/>
  <c r="M176" i="58"/>
  <c r="BA175" i="58"/>
  <c r="S175" i="58"/>
  <c r="M175" i="58"/>
  <c r="BA174" i="58"/>
  <c r="S174" i="58"/>
  <c r="M174" i="58"/>
  <c r="BA173" i="58"/>
  <c r="S173" i="58"/>
  <c r="M173" i="58"/>
  <c r="BA172" i="58"/>
  <c r="S172" i="58"/>
  <c r="M172" i="58"/>
  <c r="BA171" i="58"/>
  <c r="S171" i="58"/>
  <c r="M171" i="58"/>
  <c r="BA170" i="58"/>
  <c r="S170" i="58"/>
  <c r="M170" i="58"/>
  <c r="BA169" i="58"/>
  <c r="S169" i="58"/>
  <c r="M169" i="58"/>
  <c r="BA168" i="58"/>
  <c r="S168" i="58"/>
  <c r="M168" i="58"/>
  <c r="BA167" i="58"/>
  <c r="S167" i="58"/>
  <c r="M167" i="58"/>
  <c r="BA166" i="58"/>
  <c r="S166" i="58"/>
  <c r="M166" i="58"/>
  <c r="BA165" i="58"/>
  <c r="S165" i="58"/>
  <c r="M165" i="58"/>
  <c r="BA164" i="58"/>
  <c r="S164" i="58"/>
  <c r="M164" i="58"/>
  <c r="BA163" i="58"/>
  <c r="S163" i="58"/>
  <c r="M163" i="58"/>
  <c r="BA162" i="58"/>
  <c r="S162" i="58"/>
  <c r="M162" i="58"/>
  <c r="BA161" i="58"/>
  <c r="S161" i="58"/>
  <c r="M161" i="58"/>
  <c r="BA160" i="58"/>
  <c r="S160" i="58"/>
  <c r="M160" i="58"/>
  <c r="BA159" i="58"/>
  <c r="S159" i="58"/>
  <c r="M159" i="58"/>
  <c r="BA158" i="58"/>
  <c r="S158" i="58"/>
  <c r="M158" i="58"/>
  <c r="BA157" i="58"/>
  <c r="S157" i="58"/>
  <c r="M157" i="58"/>
  <c r="BA156" i="58"/>
  <c r="S156" i="58"/>
  <c r="M156" i="58"/>
  <c r="BA155" i="58"/>
  <c r="S155" i="58"/>
  <c r="M155" i="58"/>
  <c r="BA154" i="58"/>
  <c r="S154" i="58"/>
  <c r="M154" i="58"/>
  <c r="BA153" i="58"/>
  <c r="S153" i="58"/>
  <c r="M153" i="58"/>
  <c r="BA152" i="58"/>
  <c r="S152" i="58"/>
  <c r="M152" i="58"/>
  <c r="BA151" i="58"/>
  <c r="S151" i="58"/>
  <c r="M151" i="58"/>
  <c r="BA150" i="58"/>
  <c r="S150" i="58"/>
  <c r="M150" i="58"/>
  <c r="BA149" i="58"/>
  <c r="S149" i="58"/>
  <c r="M149" i="58"/>
  <c r="BA148" i="58"/>
  <c r="S148" i="58"/>
  <c r="M148" i="58"/>
  <c r="BA147" i="58"/>
  <c r="S147" i="58"/>
  <c r="M147" i="58"/>
  <c r="BA146" i="58"/>
  <c r="S146" i="58"/>
  <c r="M146" i="58"/>
  <c r="BA145" i="58"/>
  <c r="S145" i="58"/>
  <c r="M145" i="58"/>
  <c r="BA144" i="58"/>
  <c r="S144" i="58"/>
  <c r="M144" i="58"/>
  <c r="BA143" i="58"/>
  <c r="S143" i="58"/>
  <c r="M143" i="58"/>
  <c r="BA142" i="58"/>
  <c r="S142" i="58"/>
  <c r="M142" i="58"/>
  <c r="BA141" i="58"/>
  <c r="S141" i="58"/>
  <c r="M141" i="58"/>
  <c r="BA140" i="58"/>
  <c r="S140" i="58"/>
  <c r="M140" i="58"/>
  <c r="BA139" i="58"/>
  <c r="S139" i="58"/>
  <c r="M139" i="58"/>
  <c r="BA138" i="58"/>
  <c r="S138" i="58"/>
  <c r="M138" i="58"/>
  <c r="BA137" i="58"/>
  <c r="S137" i="58"/>
  <c r="M137" i="58"/>
  <c r="BA136" i="58"/>
  <c r="S136" i="58"/>
  <c r="M136" i="58"/>
  <c r="BA135" i="58"/>
  <c r="S135" i="58"/>
  <c r="M135" i="58"/>
  <c r="BA134" i="58"/>
  <c r="S134" i="58"/>
  <c r="M134" i="58"/>
  <c r="BA133" i="58"/>
  <c r="S133" i="58"/>
  <c r="M133" i="58"/>
  <c r="BA132" i="58"/>
  <c r="S132" i="58"/>
  <c r="M132" i="58"/>
  <c r="BA131" i="58"/>
  <c r="S131" i="58"/>
  <c r="M131" i="58"/>
  <c r="BA130" i="58"/>
  <c r="S130" i="58"/>
  <c r="M130" i="58"/>
  <c r="BA129" i="58"/>
  <c r="S129" i="58"/>
  <c r="M129" i="58"/>
  <c r="BA128" i="58"/>
  <c r="S128" i="58"/>
  <c r="M128" i="58"/>
  <c r="BA127" i="58"/>
  <c r="S127" i="58"/>
  <c r="M127" i="58"/>
  <c r="BA126" i="58"/>
  <c r="S126" i="58"/>
  <c r="M126" i="58"/>
  <c r="BA125" i="58"/>
  <c r="S125" i="58"/>
  <c r="M125" i="58"/>
  <c r="BA124" i="58"/>
  <c r="S124" i="58"/>
  <c r="M124" i="58"/>
  <c r="BA123" i="58"/>
  <c r="S123" i="58"/>
  <c r="M123" i="58"/>
  <c r="BA122" i="58"/>
  <c r="S122" i="58"/>
  <c r="M122" i="58"/>
  <c r="BA121" i="58"/>
  <c r="S121" i="58"/>
  <c r="M121" i="58"/>
  <c r="BA120" i="58"/>
  <c r="S120" i="58"/>
  <c r="M120" i="58"/>
  <c r="BA119" i="58"/>
  <c r="S119" i="58"/>
  <c r="M119" i="58"/>
  <c r="BA118" i="58"/>
  <c r="S118" i="58"/>
  <c r="M118" i="58"/>
  <c r="BA117" i="58"/>
  <c r="S117" i="58"/>
  <c r="M117" i="58"/>
  <c r="BA116" i="58"/>
  <c r="S116" i="58"/>
  <c r="M116" i="58"/>
  <c r="BA115" i="58"/>
  <c r="S115" i="58"/>
  <c r="M115" i="58"/>
  <c r="BA114" i="58"/>
  <c r="S114" i="58"/>
  <c r="M114" i="58"/>
  <c r="BA113" i="58"/>
  <c r="S113" i="58"/>
  <c r="M113" i="58"/>
  <c r="BA112" i="58"/>
  <c r="S112" i="58"/>
  <c r="M112" i="58"/>
  <c r="BA111" i="58"/>
  <c r="S111" i="58"/>
  <c r="M111" i="58"/>
  <c r="BA110" i="58"/>
  <c r="S110" i="58"/>
  <c r="M110" i="58"/>
  <c r="BA109" i="58"/>
  <c r="S109" i="58"/>
  <c r="M109" i="58"/>
  <c r="BA108" i="58"/>
  <c r="S108" i="58"/>
  <c r="M108" i="58"/>
  <c r="BA107" i="58"/>
  <c r="S107" i="58"/>
  <c r="M107" i="58"/>
  <c r="BA106" i="58"/>
  <c r="S106" i="58"/>
  <c r="M106" i="58"/>
  <c r="BA105" i="58"/>
  <c r="S105" i="58"/>
  <c r="M105" i="58"/>
  <c r="BA104" i="58"/>
  <c r="S104" i="58"/>
  <c r="M104" i="58"/>
  <c r="BA103" i="58"/>
  <c r="S103" i="58"/>
  <c r="M103" i="58"/>
  <c r="BA102" i="58"/>
  <c r="S102" i="58"/>
  <c r="M102" i="58"/>
  <c r="BA101" i="58"/>
  <c r="S101" i="58"/>
  <c r="M101" i="58"/>
  <c r="BA100" i="58"/>
  <c r="S100" i="58"/>
  <c r="M100" i="58"/>
  <c r="BA99" i="58"/>
  <c r="S99" i="58"/>
  <c r="M99" i="58"/>
  <c r="BA98" i="58"/>
  <c r="S98" i="58"/>
  <c r="M98" i="58"/>
  <c r="BA97" i="58"/>
  <c r="S97" i="58"/>
  <c r="M97" i="58"/>
  <c r="BA96" i="58"/>
  <c r="S96" i="58"/>
  <c r="M96" i="58"/>
  <c r="BA95" i="58"/>
  <c r="S95" i="58"/>
  <c r="M95" i="58"/>
  <c r="BA94" i="58"/>
  <c r="S94" i="58"/>
  <c r="M94" i="58"/>
  <c r="BA93" i="58"/>
  <c r="S93" i="58"/>
  <c r="M93" i="58"/>
  <c r="BA92" i="58"/>
  <c r="S92" i="58"/>
  <c r="M92" i="58"/>
  <c r="BA91" i="58"/>
  <c r="S91" i="58"/>
  <c r="M91" i="58"/>
  <c r="BA90" i="58"/>
  <c r="S90" i="58"/>
  <c r="M90" i="58"/>
  <c r="BA89" i="58"/>
  <c r="S89" i="58"/>
  <c r="M89" i="58"/>
  <c r="BA88" i="58"/>
  <c r="S88" i="58"/>
  <c r="M88" i="58"/>
  <c r="BA87" i="58"/>
  <c r="S87" i="58"/>
  <c r="M87" i="58"/>
  <c r="BA86" i="58"/>
  <c r="S86" i="58"/>
  <c r="M86" i="58"/>
  <c r="BA85" i="58"/>
  <c r="S85" i="58"/>
  <c r="M85" i="58"/>
  <c r="BA84" i="58"/>
  <c r="S84" i="58"/>
  <c r="M84" i="58"/>
  <c r="BA83" i="58"/>
  <c r="S83" i="58"/>
  <c r="M83" i="58"/>
  <c r="BA82" i="58"/>
  <c r="S82" i="58"/>
  <c r="M82" i="58"/>
  <c r="BA81" i="58"/>
  <c r="S81" i="58"/>
  <c r="M81" i="58"/>
  <c r="BA80" i="58"/>
  <c r="S80" i="58"/>
  <c r="M80" i="58"/>
  <c r="BA79" i="58"/>
  <c r="S79" i="58"/>
  <c r="M79" i="58"/>
  <c r="BA78" i="58"/>
  <c r="S78" i="58"/>
  <c r="M78" i="58"/>
  <c r="BA77" i="58"/>
  <c r="S77" i="58"/>
  <c r="M77" i="58"/>
  <c r="BA76" i="58"/>
  <c r="S76" i="58"/>
  <c r="M76" i="58"/>
  <c r="BA75" i="58"/>
  <c r="S75" i="58"/>
  <c r="M75" i="58"/>
  <c r="BA74" i="58"/>
  <c r="S74" i="58"/>
  <c r="M74" i="58"/>
  <c r="BA73" i="58"/>
  <c r="S73" i="58"/>
  <c r="M73" i="58"/>
  <c r="BA72" i="58"/>
  <c r="S72" i="58"/>
  <c r="M72" i="58"/>
  <c r="BA71" i="58"/>
  <c r="S71" i="58"/>
  <c r="M71" i="58"/>
  <c r="BA70" i="58"/>
  <c r="S70" i="58"/>
  <c r="M70" i="58"/>
  <c r="BA69" i="58"/>
  <c r="S69" i="58"/>
  <c r="M69" i="58"/>
  <c r="BA68" i="58"/>
  <c r="S68" i="58"/>
  <c r="M68" i="58"/>
  <c r="BA67" i="58"/>
  <c r="S67" i="58"/>
  <c r="M67" i="58"/>
  <c r="BA66" i="58"/>
  <c r="S66" i="58"/>
  <c r="M66" i="58"/>
  <c r="BA65" i="58"/>
  <c r="S65" i="58"/>
  <c r="M65" i="58"/>
  <c r="BA64" i="58"/>
  <c r="S64" i="58"/>
  <c r="M64" i="58"/>
  <c r="BA63" i="58"/>
  <c r="S63" i="58"/>
  <c r="M63" i="58"/>
  <c r="BA62" i="58"/>
  <c r="S62" i="58"/>
  <c r="M62" i="58"/>
  <c r="BA61" i="58"/>
  <c r="S61" i="58"/>
  <c r="M61" i="58"/>
  <c r="BA60" i="58"/>
  <c r="S60" i="58"/>
  <c r="M60" i="58"/>
  <c r="BA59" i="58"/>
  <c r="S59" i="58"/>
  <c r="M59" i="58"/>
  <c r="BA58" i="58"/>
  <c r="S58" i="58"/>
  <c r="M58" i="58"/>
  <c r="BA57" i="58"/>
  <c r="S57" i="58"/>
  <c r="M57" i="58"/>
  <c r="BA56" i="58"/>
  <c r="S56" i="58"/>
  <c r="M56" i="58"/>
  <c r="BA55" i="58"/>
  <c r="S55" i="58"/>
  <c r="M55" i="58"/>
  <c r="BA54" i="58"/>
  <c r="S54" i="58"/>
  <c r="M54" i="58"/>
  <c r="BA53" i="58"/>
  <c r="S53" i="58"/>
  <c r="M53" i="58"/>
  <c r="BA52" i="58"/>
  <c r="S52" i="58"/>
  <c r="M52" i="58"/>
  <c r="BA51" i="58"/>
  <c r="S51" i="58"/>
  <c r="M51" i="58"/>
  <c r="BA50" i="58"/>
  <c r="S50" i="58"/>
  <c r="M50" i="58"/>
  <c r="BA49" i="58"/>
  <c r="S49" i="58"/>
  <c r="M49" i="58"/>
  <c r="BA48" i="58"/>
  <c r="S48" i="58"/>
  <c r="M48" i="58"/>
  <c r="BA47" i="58"/>
  <c r="S47" i="58"/>
  <c r="M47" i="58"/>
  <c r="BA46" i="58"/>
  <c r="S46" i="58"/>
  <c r="M46" i="58"/>
  <c r="BA45" i="58"/>
  <c r="S45" i="58"/>
  <c r="M45" i="58"/>
  <c r="BA44" i="58"/>
  <c r="S44" i="58"/>
  <c r="M44" i="58"/>
  <c r="BA43" i="58"/>
  <c r="S43" i="58"/>
  <c r="M43" i="58"/>
  <c r="BA42" i="58"/>
  <c r="S42" i="58"/>
  <c r="M42" i="58"/>
  <c r="BA41" i="58"/>
  <c r="S41" i="58"/>
  <c r="M41" i="58"/>
  <c r="BA40" i="58"/>
  <c r="S40" i="58"/>
  <c r="M40" i="58"/>
  <c r="BA39" i="58"/>
  <c r="S39" i="58"/>
  <c r="M39" i="58"/>
  <c r="BA38" i="58"/>
  <c r="S38" i="58"/>
  <c r="M38" i="58"/>
  <c r="BA37" i="58"/>
  <c r="S37" i="58"/>
  <c r="M37" i="58"/>
  <c r="BA36" i="58"/>
  <c r="S36" i="58"/>
  <c r="M36" i="58"/>
  <c r="BA35" i="58"/>
  <c r="S35" i="58"/>
  <c r="M35" i="58"/>
  <c r="BA34" i="58"/>
  <c r="S34" i="58"/>
  <c r="M34" i="58"/>
  <c r="BA33" i="58"/>
  <c r="S33" i="58"/>
  <c r="M33" i="58"/>
  <c r="BA32" i="58"/>
  <c r="S32" i="58"/>
  <c r="M32" i="58"/>
  <c r="BA31" i="58"/>
  <c r="S31" i="58"/>
  <c r="M31" i="58"/>
  <c r="BA30" i="58"/>
  <c r="S30" i="58"/>
  <c r="M30" i="58"/>
  <c r="BA29" i="58"/>
  <c r="S29" i="58"/>
  <c r="M29" i="58"/>
  <c r="BA28" i="58"/>
  <c r="S28" i="58"/>
  <c r="M28" i="58"/>
  <c r="BA27" i="58"/>
  <c r="S27" i="58"/>
  <c r="M27" i="58"/>
  <c r="BA26" i="58"/>
  <c r="S26" i="58"/>
  <c r="M26" i="58"/>
  <c r="BA25" i="58"/>
  <c r="S25" i="58"/>
  <c r="M25" i="58"/>
  <c r="BA24" i="58"/>
  <c r="S24" i="58"/>
  <c r="M24" i="58"/>
  <c r="BA23" i="58"/>
  <c r="S23" i="58"/>
  <c r="M23" i="58"/>
  <c r="BA22" i="58"/>
  <c r="S22" i="58"/>
  <c r="M22" i="58"/>
  <c r="BA21" i="58"/>
  <c r="S21" i="58"/>
  <c r="M21" i="58"/>
  <c r="BA20" i="58"/>
  <c r="S20" i="58"/>
  <c r="M20" i="58"/>
  <c r="BA19" i="58"/>
  <c r="S19" i="58"/>
  <c r="M19" i="58"/>
  <c r="BA18" i="58"/>
  <c r="S18" i="58"/>
  <c r="M18" i="58"/>
  <c r="BA17" i="58"/>
  <c r="S17" i="58"/>
  <c r="M17" i="58"/>
  <c r="BA16" i="58"/>
  <c r="S16" i="58"/>
  <c r="M16" i="58"/>
  <c r="BA15" i="58"/>
  <c r="S15" i="58"/>
  <c r="M15" i="58"/>
  <c r="BA14" i="58"/>
  <c r="S14" i="58"/>
  <c r="M14" i="58"/>
  <c r="BA13" i="58"/>
  <c r="S13" i="58"/>
  <c r="M13" i="58"/>
  <c r="BA12" i="58"/>
  <c r="S12" i="58"/>
  <c r="BA11" i="58"/>
  <c r="S11" i="58"/>
  <c r="BA10" i="58"/>
  <c r="S10" i="58"/>
  <c r="BA9" i="58"/>
  <c r="S9" i="58"/>
  <c r="BA8" i="58"/>
  <c r="S8" i="58"/>
  <c r="BA7" i="58"/>
  <c r="S7" i="58"/>
  <c r="BA6" i="58"/>
  <c r="S6" i="58"/>
  <c r="BA5" i="58"/>
  <c r="S5" i="58"/>
  <c r="BA4" i="58"/>
  <c r="S4" i="58"/>
  <c r="A4" i="58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A93" i="58" s="1"/>
  <c r="A94" i="58" s="1"/>
  <c r="A95" i="58" s="1"/>
  <c r="A96" i="58" s="1"/>
  <c r="A97" i="58" s="1"/>
  <c r="A98" i="58" s="1"/>
  <c r="A99" i="58" s="1"/>
  <c r="A100" i="58" s="1"/>
  <c r="A101" i="58" s="1"/>
  <c r="A102" i="58" s="1"/>
  <c r="A103" i="58" s="1"/>
  <c r="A104" i="58" s="1"/>
  <c r="A105" i="58" s="1"/>
  <c r="A106" i="58" s="1"/>
  <c r="A107" i="58" s="1"/>
  <c r="A108" i="58" s="1"/>
  <c r="A109" i="58" s="1"/>
  <c r="A110" i="58" s="1"/>
  <c r="A111" i="58" s="1"/>
  <c r="A112" i="58" s="1"/>
  <c r="A113" i="58" s="1"/>
  <c r="A114" i="58" s="1"/>
  <c r="A115" i="58" s="1"/>
  <c r="A116" i="58" s="1"/>
  <c r="A117" i="58" s="1"/>
  <c r="A118" i="58" s="1"/>
  <c r="A119" i="58" s="1"/>
  <c r="A120" i="58" s="1"/>
  <c r="A121" i="58" s="1"/>
  <c r="A122" i="58" s="1"/>
  <c r="A123" i="58" s="1"/>
  <c r="A124" i="58" s="1"/>
  <c r="A125" i="58" s="1"/>
  <c r="A126" i="58" s="1"/>
  <c r="A127" i="58" s="1"/>
  <c r="A128" i="58" s="1"/>
  <c r="A129" i="58" s="1"/>
  <c r="A130" i="58" s="1"/>
  <c r="A131" i="58" s="1"/>
  <c r="A132" i="58" s="1"/>
  <c r="A133" i="58" s="1"/>
  <c r="A134" i="58" s="1"/>
  <c r="A135" i="58" s="1"/>
  <c r="A136" i="58" s="1"/>
  <c r="A137" i="58" s="1"/>
  <c r="A138" i="58" s="1"/>
  <c r="A139" i="58" s="1"/>
  <c r="A140" i="58" s="1"/>
  <c r="A141" i="58" s="1"/>
  <c r="A142" i="58" s="1"/>
  <c r="A143" i="58" s="1"/>
  <c r="A144" i="58" s="1"/>
  <c r="A145" i="58" s="1"/>
  <c r="A146" i="58" s="1"/>
  <c r="A147" i="58" s="1"/>
  <c r="A148" i="58" s="1"/>
  <c r="A149" i="58" s="1"/>
  <c r="A150" i="58" s="1"/>
  <c r="A151" i="58" s="1"/>
  <c r="A152" i="58" s="1"/>
  <c r="A153" i="58" s="1"/>
  <c r="A154" i="58" s="1"/>
  <c r="A155" i="58" s="1"/>
  <c r="A156" i="58" s="1"/>
  <c r="A157" i="58" s="1"/>
  <c r="A158" i="58" s="1"/>
  <c r="A159" i="58" s="1"/>
  <c r="A160" i="58" s="1"/>
  <c r="A161" i="58" s="1"/>
  <c r="A162" i="58" s="1"/>
  <c r="A163" i="58" s="1"/>
  <c r="A164" i="58" s="1"/>
  <c r="A165" i="58" s="1"/>
  <c r="A166" i="58" s="1"/>
  <c r="A167" i="58" s="1"/>
  <c r="A168" i="58" s="1"/>
  <c r="A169" i="58" s="1"/>
  <c r="A170" i="58" s="1"/>
  <c r="A171" i="58" s="1"/>
  <c r="A172" i="58" s="1"/>
  <c r="A173" i="58" s="1"/>
  <c r="A174" i="58" s="1"/>
  <c r="A175" i="58" s="1"/>
  <c r="A176" i="58" s="1"/>
  <c r="A177" i="58" s="1"/>
  <c r="A178" i="58" s="1"/>
  <c r="A179" i="58" s="1"/>
  <c r="A180" i="58" s="1"/>
  <c r="A181" i="58" s="1"/>
  <c r="A182" i="58" s="1"/>
  <c r="A183" i="58" s="1"/>
  <c r="A184" i="58" s="1"/>
  <c r="A185" i="58" s="1"/>
  <c r="A186" i="58" s="1"/>
  <c r="A187" i="58" s="1"/>
  <c r="A188" i="58" s="1"/>
  <c r="A189" i="58" s="1"/>
  <c r="A190" i="58" s="1"/>
  <c r="A191" i="58" s="1"/>
  <c r="A192" i="58" s="1"/>
  <c r="A193" i="58" s="1"/>
  <c r="A194" i="58" s="1"/>
  <c r="A195" i="58" s="1"/>
  <c r="A196" i="58" s="1"/>
  <c r="A197" i="58" s="1"/>
  <c r="A198" i="58" s="1"/>
  <c r="A199" i="58" s="1"/>
  <c r="A200" i="58" s="1"/>
  <c r="A201" i="58" s="1"/>
  <c r="A202" i="58" s="1"/>
  <c r="A203" i="58" s="1"/>
  <c r="A204" i="58" s="1"/>
  <c r="A205" i="58" s="1"/>
  <c r="A206" i="58" s="1"/>
  <c r="A207" i="58" s="1"/>
  <c r="A208" i="58" s="1"/>
  <c r="A209" i="58" s="1"/>
  <c r="A210" i="58" s="1"/>
  <c r="A211" i="58" s="1"/>
  <c r="A212" i="58" s="1"/>
  <c r="A213" i="58" s="1"/>
  <c r="A214" i="58" s="1"/>
  <c r="A215" i="58" s="1"/>
  <c r="A216" i="58" s="1"/>
  <c r="A217" i="58" s="1"/>
  <c r="A218" i="58" s="1"/>
  <c r="A219" i="58" s="1"/>
  <c r="A220" i="58" s="1"/>
  <c r="A221" i="58" s="1"/>
  <c r="A222" i="58" s="1"/>
  <c r="A223" i="58" s="1"/>
  <c r="A224" i="58" s="1"/>
  <c r="A225" i="58" s="1"/>
  <c r="A226" i="58" s="1"/>
  <c r="A227" i="58" s="1"/>
  <c r="A228" i="58" s="1"/>
  <c r="A229" i="58" s="1"/>
  <c r="A230" i="58" s="1"/>
  <c r="A231" i="58" s="1"/>
  <c r="A232" i="58" s="1"/>
  <c r="A233" i="58" s="1"/>
  <c r="A234" i="58" s="1"/>
  <c r="A235" i="58" s="1"/>
  <c r="A236" i="58" s="1"/>
  <c r="A237" i="58" s="1"/>
  <c r="A238" i="58" s="1"/>
  <c r="A239" i="58" s="1"/>
  <c r="A240" i="58" s="1"/>
  <c r="A241" i="58" s="1"/>
  <c r="A242" i="58" s="1"/>
  <c r="A243" i="58" s="1"/>
  <c r="A244" i="58" s="1"/>
  <c r="A245" i="58" s="1"/>
  <c r="A246" i="58" s="1"/>
  <c r="A247" i="58" s="1"/>
  <c r="A248" i="58" s="1"/>
  <c r="A249" i="58" s="1"/>
  <c r="A250" i="58" s="1"/>
  <c r="A251" i="58" s="1"/>
  <c r="A252" i="58" s="1"/>
  <c r="A253" i="58" s="1"/>
  <c r="A254" i="58" s="1"/>
  <c r="A255" i="58" s="1"/>
  <c r="A256" i="58" s="1"/>
  <c r="A257" i="58" s="1"/>
  <c r="A258" i="58" s="1"/>
  <c r="A259" i="58" s="1"/>
  <c r="A260" i="58" s="1"/>
  <c r="A261" i="58" s="1"/>
  <c r="A262" i="58" s="1"/>
  <c r="A263" i="58" s="1"/>
  <c r="A264" i="58" s="1"/>
  <c r="A265" i="58" s="1"/>
  <c r="A266" i="58" s="1"/>
  <c r="A267" i="58" s="1"/>
  <c r="A268" i="58" s="1"/>
  <c r="A269" i="58" s="1"/>
  <c r="A270" i="58" s="1"/>
  <c r="A271" i="58" s="1"/>
  <c r="A272" i="58" s="1"/>
  <c r="A273" i="58" s="1"/>
  <c r="A274" i="58" s="1"/>
  <c r="A275" i="58" s="1"/>
  <c r="A276" i="58" s="1"/>
  <c r="A277" i="58" s="1"/>
  <c r="A278" i="58" s="1"/>
  <c r="A279" i="58" s="1"/>
  <c r="A280" i="58" s="1"/>
  <c r="A281" i="58" s="1"/>
  <c r="A282" i="58" s="1"/>
  <c r="A283" i="58" s="1"/>
  <c r="A284" i="58" s="1"/>
  <c r="A285" i="58" s="1"/>
  <c r="A286" i="58" s="1"/>
  <c r="A287" i="58" s="1"/>
  <c r="A288" i="58" s="1"/>
  <c r="A289" i="58" s="1"/>
  <c r="A290" i="58" s="1"/>
  <c r="A291" i="58" s="1"/>
  <c r="A292" i="58" s="1"/>
  <c r="A293" i="58" s="1"/>
  <c r="A294" i="58" s="1"/>
  <c r="A295" i="58" s="1"/>
  <c r="A296" i="58" s="1"/>
  <c r="A297" i="58" s="1"/>
  <c r="A298" i="58" s="1"/>
  <c r="A299" i="58" s="1"/>
  <c r="A300" i="58" s="1"/>
  <c r="A301" i="58" s="1"/>
  <c r="A302" i="58" s="1"/>
  <c r="A303" i="58" s="1"/>
  <c r="A304" i="58" s="1"/>
  <c r="A305" i="58" s="1"/>
  <c r="A306" i="58" s="1"/>
  <c r="A307" i="58" s="1"/>
  <c r="A308" i="58" s="1"/>
  <c r="A309" i="58" s="1"/>
  <c r="A310" i="58" s="1"/>
  <c r="A311" i="58" s="1"/>
  <c r="A312" i="58" s="1"/>
  <c r="A313" i="58" s="1"/>
  <c r="A314" i="58" s="1"/>
  <c r="A315" i="58" s="1"/>
  <c r="A316" i="58" s="1"/>
  <c r="A317" i="58" s="1"/>
  <c r="A318" i="58" s="1"/>
  <c r="A319" i="58" s="1"/>
  <c r="A320" i="58" s="1"/>
  <c r="A321" i="58" s="1"/>
  <c r="A322" i="58" s="1"/>
  <c r="A323" i="58" s="1"/>
  <c r="A324" i="58" s="1"/>
  <c r="A325" i="58" s="1"/>
  <c r="A326" i="58" s="1"/>
  <c r="A327" i="58" s="1"/>
  <c r="A328" i="58" s="1"/>
  <c r="A329" i="58" s="1"/>
  <c r="A330" i="58" s="1"/>
  <c r="A331" i="58" s="1"/>
  <c r="A332" i="58" s="1"/>
  <c r="A333" i="58" s="1"/>
  <c r="A334" i="58" s="1"/>
  <c r="A335" i="58" s="1"/>
  <c r="A336" i="58" s="1"/>
  <c r="A337" i="58" s="1"/>
  <c r="A338" i="58" s="1"/>
  <c r="A339" i="58" s="1"/>
  <c r="A340" i="58" s="1"/>
  <c r="A341" i="58" s="1"/>
  <c r="A342" i="58" s="1"/>
  <c r="A343" i="58" s="1"/>
  <c r="A344" i="58" s="1"/>
  <c r="A345" i="58" s="1"/>
  <c r="A346" i="58" s="1"/>
  <c r="A347" i="58" s="1"/>
  <c r="A348" i="58" s="1"/>
  <c r="A349" i="58" s="1"/>
  <c r="A350" i="58" s="1"/>
  <c r="A351" i="58" s="1"/>
  <c r="A352" i="58" s="1"/>
  <c r="A353" i="58" s="1"/>
  <c r="A354" i="58" s="1"/>
  <c r="A355" i="58" s="1"/>
  <c r="A356" i="58" s="1"/>
  <c r="A357" i="58" s="1"/>
  <c r="A358" i="58" s="1"/>
  <c r="BA3" i="58"/>
  <c r="S3" i="58"/>
  <c r="BA2" i="58"/>
  <c r="BA1" i="58"/>
  <c r="D778" i="57"/>
  <c r="E778" i="57" s="1"/>
  <c r="E777" i="57"/>
  <c r="D777" i="57"/>
  <c r="C777" i="57"/>
  <c r="D776" i="57"/>
  <c r="E776" i="57" s="1"/>
  <c r="E775" i="57"/>
  <c r="D775" i="57"/>
  <c r="D774" i="57"/>
  <c r="E774" i="57" s="1"/>
  <c r="E773" i="57"/>
  <c r="D773" i="57"/>
  <c r="D772" i="57"/>
  <c r="D771" i="57" s="1"/>
  <c r="C772" i="57"/>
  <c r="C771" i="57" s="1"/>
  <c r="E770" i="57"/>
  <c r="D770" i="57"/>
  <c r="D769" i="57"/>
  <c r="C768" i="57"/>
  <c r="C767" i="57" s="1"/>
  <c r="E766" i="57"/>
  <c r="E765" i="57" s="1"/>
  <c r="D766" i="57"/>
  <c r="D765" i="57" s="1"/>
  <c r="C765" i="57"/>
  <c r="D764" i="57"/>
  <c r="E764" i="57" s="1"/>
  <c r="D763" i="57"/>
  <c r="E763" i="57" s="1"/>
  <c r="E762" i="57"/>
  <c r="E761" i="57" s="1"/>
  <c r="D762" i="57"/>
  <c r="D761" i="57"/>
  <c r="D760" i="57" s="1"/>
  <c r="C761" i="57"/>
  <c r="E760" i="57"/>
  <c r="C760" i="57"/>
  <c r="E759" i="57"/>
  <c r="D759" i="57"/>
  <c r="D758" i="57"/>
  <c r="E758" i="57" s="1"/>
  <c r="D757" i="57"/>
  <c r="C756" i="57"/>
  <c r="C755" i="57"/>
  <c r="D754" i="57"/>
  <c r="D753" i="57"/>
  <c r="E753" i="57" s="1"/>
  <c r="E752" i="57"/>
  <c r="D752" i="57"/>
  <c r="D751" i="57"/>
  <c r="C751" i="57"/>
  <c r="C750" i="57" s="1"/>
  <c r="D749" i="57"/>
  <c r="E749" i="57" s="1"/>
  <c r="D748" i="57"/>
  <c r="E748" i="57" s="1"/>
  <c r="D747" i="57"/>
  <c r="C746" i="57"/>
  <c r="C743" i="57" s="1"/>
  <c r="E745" i="57"/>
  <c r="D745" i="57"/>
  <c r="E744" i="57"/>
  <c r="D744" i="57"/>
  <c r="C744" i="57"/>
  <c r="E742" i="57"/>
  <c r="D742" i="57"/>
  <c r="E741" i="57"/>
  <c r="D741" i="57"/>
  <c r="C741" i="57"/>
  <c r="D740" i="57"/>
  <c r="E740" i="57" s="1"/>
  <c r="E739" i="57"/>
  <c r="D739" i="57"/>
  <c r="C739" i="57"/>
  <c r="D738" i="57"/>
  <c r="E738" i="57" s="1"/>
  <c r="E737" i="57"/>
  <c r="D737" i="57"/>
  <c r="D736" i="57"/>
  <c r="E736" i="57" s="1"/>
  <c r="E735" i="57"/>
  <c r="D735" i="57"/>
  <c r="C734" i="57"/>
  <c r="C733" i="57" s="1"/>
  <c r="E732" i="57"/>
  <c r="E731" i="57" s="1"/>
  <c r="E730" i="57" s="1"/>
  <c r="D732" i="57"/>
  <c r="D731" i="57"/>
  <c r="C731" i="57"/>
  <c r="C730" i="57" s="1"/>
  <c r="C726" i="57" s="1"/>
  <c r="C725" i="57" s="1"/>
  <c r="H725" i="57" s="1"/>
  <c r="J725" i="57" s="1"/>
  <c r="D730" i="57"/>
  <c r="E729" i="57"/>
  <c r="D729" i="57"/>
  <c r="E728" i="57"/>
  <c r="E727" i="57" s="1"/>
  <c r="D728" i="57"/>
  <c r="D727" i="57" s="1"/>
  <c r="C727" i="57"/>
  <c r="H726" i="57"/>
  <c r="J726" i="57" s="1"/>
  <c r="H724" i="57"/>
  <c r="E724" i="57"/>
  <c r="D724" i="57"/>
  <c r="H723" i="57"/>
  <c r="D723" i="57"/>
  <c r="C722" i="57"/>
  <c r="H722" i="57" s="1"/>
  <c r="H721" i="57"/>
  <c r="E721" i="57"/>
  <c r="D721" i="57"/>
  <c r="H720" i="57"/>
  <c r="D720" i="57"/>
  <c r="E720" i="57" s="1"/>
  <c r="H719" i="57"/>
  <c r="D719" i="57"/>
  <c r="H718" i="57"/>
  <c r="C718" i="57"/>
  <c r="C717" i="57"/>
  <c r="H715" i="57"/>
  <c r="E715" i="57"/>
  <c r="D715" i="57"/>
  <c r="H714" i="57"/>
  <c r="D714" i="57"/>
  <c r="E714" i="57" s="1"/>
  <c r="H713" i="57"/>
  <c r="D713" i="57"/>
  <c r="E713" i="57" s="1"/>
  <c r="H712" i="57"/>
  <c r="E712" i="57"/>
  <c r="D712" i="57"/>
  <c r="H711" i="57"/>
  <c r="D711" i="57"/>
  <c r="E711" i="57" s="1"/>
  <c r="H710" i="57"/>
  <c r="D710" i="57"/>
  <c r="E710" i="57" s="1"/>
  <c r="H709" i="57"/>
  <c r="D709" i="57"/>
  <c r="E709" i="57" s="1"/>
  <c r="H708" i="57"/>
  <c r="E708" i="57"/>
  <c r="D708" i="57"/>
  <c r="H707" i="57"/>
  <c r="D707" i="57"/>
  <c r="E707" i="57" s="1"/>
  <c r="H706" i="57"/>
  <c r="E706" i="57"/>
  <c r="D706" i="57"/>
  <c r="H705" i="57"/>
  <c r="D705" i="57"/>
  <c r="E705" i="57" s="1"/>
  <c r="H704" i="57"/>
  <c r="E704" i="57"/>
  <c r="D704" i="57"/>
  <c r="H703" i="57"/>
  <c r="E703" i="57"/>
  <c r="D703" i="57"/>
  <c r="H702" i="57"/>
  <c r="E702" i="57"/>
  <c r="D702" i="57"/>
  <c r="H701" i="57"/>
  <c r="D701" i="57"/>
  <c r="H700" i="57"/>
  <c r="C700" i="57"/>
  <c r="H699" i="57"/>
  <c r="E699" i="57"/>
  <c r="D699" i="57"/>
  <c r="H698" i="57"/>
  <c r="D698" i="57"/>
  <c r="E698" i="57" s="1"/>
  <c r="H697" i="57"/>
  <c r="D697" i="57"/>
  <c r="E697" i="57" s="1"/>
  <c r="H696" i="57"/>
  <c r="D696" i="57"/>
  <c r="E696" i="57" s="1"/>
  <c r="H695" i="57"/>
  <c r="E695" i="57"/>
  <c r="D695" i="57"/>
  <c r="H694" i="57"/>
  <c r="D694" i="57"/>
  <c r="C694" i="57"/>
  <c r="H693" i="57"/>
  <c r="D693" i="57"/>
  <c r="E693" i="57" s="1"/>
  <c r="H692" i="57"/>
  <c r="E692" i="57"/>
  <c r="D692" i="57"/>
  <c r="H691" i="57"/>
  <c r="D691" i="57"/>
  <c r="E691" i="57" s="1"/>
  <c r="H690" i="57"/>
  <c r="E690" i="57"/>
  <c r="D690" i="57"/>
  <c r="H689" i="57"/>
  <c r="E689" i="57"/>
  <c r="D689" i="57"/>
  <c r="H688" i="57"/>
  <c r="E688" i="57"/>
  <c r="E687" i="57" s="1"/>
  <c r="D688" i="57"/>
  <c r="C687" i="57"/>
  <c r="H687" i="57" s="1"/>
  <c r="H686" i="57"/>
  <c r="D686" i="57"/>
  <c r="E686" i="57" s="1"/>
  <c r="H685" i="57"/>
  <c r="E685" i="57"/>
  <c r="D685" i="57"/>
  <c r="H684" i="57"/>
  <c r="D684" i="57"/>
  <c r="C683" i="57"/>
  <c r="H683" i="57" s="1"/>
  <c r="H682" i="57"/>
  <c r="E682" i="57"/>
  <c r="D682" i="57"/>
  <c r="H681" i="57"/>
  <c r="D681" i="57"/>
  <c r="H680" i="57"/>
  <c r="E680" i="57"/>
  <c r="D680" i="57"/>
  <c r="H679" i="57"/>
  <c r="C679" i="57"/>
  <c r="H678" i="57"/>
  <c r="E678" i="57"/>
  <c r="D678" i="57"/>
  <c r="H677" i="57"/>
  <c r="E677" i="57"/>
  <c r="E676" i="57" s="1"/>
  <c r="D677" i="57"/>
  <c r="D676" i="57"/>
  <c r="C676" i="57"/>
  <c r="H676" i="57" s="1"/>
  <c r="H675" i="57"/>
  <c r="D675" i="57"/>
  <c r="E675" i="57" s="1"/>
  <c r="H674" i="57"/>
  <c r="E674" i="57"/>
  <c r="D674" i="57"/>
  <c r="H673" i="57"/>
  <c r="D673" i="57"/>
  <c r="E673" i="57" s="1"/>
  <c r="H672" i="57"/>
  <c r="D672" i="57"/>
  <c r="E672" i="57" s="1"/>
  <c r="H671" i="57"/>
  <c r="D671" i="57"/>
  <c r="C671" i="57"/>
  <c r="H670" i="57"/>
  <c r="D670" i="57"/>
  <c r="E670" i="57" s="1"/>
  <c r="H669" i="57"/>
  <c r="E669" i="57"/>
  <c r="D669" i="57"/>
  <c r="H668" i="57"/>
  <c r="E668" i="57"/>
  <c r="D668" i="57"/>
  <c r="H667" i="57"/>
  <c r="D667" i="57"/>
  <c r="E667" i="57" s="1"/>
  <c r="H666" i="57"/>
  <c r="D666" i="57"/>
  <c r="H665" i="57"/>
  <c r="C665" i="57"/>
  <c r="H664" i="57"/>
  <c r="E664" i="57"/>
  <c r="D664" i="57"/>
  <c r="H663" i="57"/>
  <c r="D663" i="57"/>
  <c r="E663" i="57" s="1"/>
  <c r="H662" i="57"/>
  <c r="D662" i="57"/>
  <c r="E662" i="57" s="1"/>
  <c r="H661" i="57"/>
  <c r="D661" i="57"/>
  <c r="C661" i="57"/>
  <c r="H660" i="57"/>
  <c r="D660" i="57"/>
  <c r="E660" i="57" s="1"/>
  <c r="H659" i="57"/>
  <c r="E659" i="57"/>
  <c r="D659" i="57"/>
  <c r="H658" i="57"/>
  <c r="E658" i="57"/>
  <c r="D658" i="57"/>
  <c r="H657" i="57"/>
  <c r="D657" i="57"/>
  <c r="E657" i="57" s="1"/>
  <c r="H656" i="57"/>
  <c r="D656" i="57"/>
  <c r="E656" i="57" s="1"/>
  <c r="H655" i="57"/>
  <c r="E655" i="57"/>
  <c r="D655" i="57"/>
  <c r="H654" i="57"/>
  <c r="D654" i="57"/>
  <c r="E654" i="57" s="1"/>
  <c r="D653" i="57"/>
  <c r="C653" i="57"/>
  <c r="H653" i="57" s="1"/>
  <c r="H652" i="57"/>
  <c r="D652" i="57"/>
  <c r="E652" i="57" s="1"/>
  <c r="H651" i="57"/>
  <c r="D651" i="57"/>
  <c r="E651" i="57" s="1"/>
  <c r="H650" i="57"/>
  <c r="E650" i="57"/>
  <c r="D650" i="57"/>
  <c r="H649" i="57"/>
  <c r="D649" i="57"/>
  <c r="E649" i="57" s="1"/>
  <c r="H648" i="57"/>
  <c r="E648" i="57"/>
  <c r="D648" i="57"/>
  <c r="H647" i="57"/>
  <c r="D647" i="57"/>
  <c r="C646" i="57"/>
  <c r="C645" i="57" s="1"/>
  <c r="H645" i="57" s="1"/>
  <c r="J645" i="57" s="1"/>
  <c r="H644" i="57"/>
  <c r="D644" i="57"/>
  <c r="H643" i="57"/>
  <c r="E643" i="57"/>
  <c r="D643" i="57"/>
  <c r="C642" i="57"/>
  <c r="H642" i="57" s="1"/>
  <c r="J642" i="57" s="1"/>
  <c r="H641" i="57"/>
  <c r="E641" i="57"/>
  <c r="D641" i="57"/>
  <c r="H640" i="57"/>
  <c r="E640" i="57"/>
  <c r="D640" i="57"/>
  <c r="H639" i="57"/>
  <c r="D639" i="57"/>
  <c r="E639" i="57" s="1"/>
  <c r="E638" i="57" s="1"/>
  <c r="D638" i="57"/>
  <c r="C638" i="57"/>
  <c r="H638" i="57" s="1"/>
  <c r="J638" i="57" s="1"/>
  <c r="H637" i="57"/>
  <c r="D637" i="57"/>
  <c r="E637" i="57" s="1"/>
  <c r="H636" i="57"/>
  <c r="D636" i="57"/>
  <c r="E636" i="57" s="1"/>
  <c r="H635" i="57"/>
  <c r="E635" i="57"/>
  <c r="D635" i="57"/>
  <c r="H634" i="57"/>
  <c r="D634" i="57"/>
  <c r="E634" i="57" s="1"/>
  <c r="H633" i="57"/>
  <c r="D633" i="57"/>
  <c r="E633" i="57" s="1"/>
  <c r="H632" i="57"/>
  <c r="D632" i="57"/>
  <c r="E632" i="57" s="1"/>
  <c r="H631" i="57"/>
  <c r="E631" i="57"/>
  <c r="D631" i="57"/>
  <c r="H630" i="57"/>
  <c r="D630" i="57"/>
  <c r="E630" i="57" s="1"/>
  <c r="H629" i="57"/>
  <c r="E629" i="57"/>
  <c r="D629" i="57"/>
  <c r="H628" i="57"/>
  <c r="D628" i="57"/>
  <c r="C628" i="57"/>
  <c r="H627" i="57"/>
  <c r="D627" i="57"/>
  <c r="E627" i="57" s="1"/>
  <c r="H626" i="57"/>
  <c r="E626" i="57"/>
  <c r="D626" i="57"/>
  <c r="H625" i="57"/>
  <c r="E625" i="57"/>
  <c r="D625" i="57"/>
  <c r="H624" i="57"/>
  <c r="D624" i="57"/>
  <c r="E624" i="57" s="1"/>
  <c r="H623" i="57"/>
  <c r="D623" i="57"/>
  <c r="E623" i="57" s="1"/>
  <c r="H622" i="57"/>
  <c r="E622" i="57"/>
  <c r="D622" i="57"/>
  <c r="H621" i="57"/>
  <c r="D621" i="57"/>
  <c r="E621" i="57" s="1"/>
  <c r="H620" i="57"/>
  <c r="D620" i="57"/>
  <c r="E620" i="57" s="1"/>
  <c r="H619" i="57"/>
  <c r="D619" i="57"/>
  <c r="H618" i="57"/>
  <c r="E618" i="57"/>
  <c r="D618" i="57"/>
  <c r="H617" i="57"/>
  <c r="D617" i="57"/>
  <c r="E617" i="57" s="1"/>
  <c r="C616" i="57"/>
  <c r="H616" i="57" s="1"/>
  <c r="H615" i="57"/>
  <c r="D615" i="57"/>
  <c r="E615" i="57" s="1"/>
  <c r="H614" i="57"/>
  <c r="D614" i="57"/>
  <c r="E614" i="57" s="1"/>
  <c r="H613" i="57"/>
  <c r="E613" i="57"/>
  <c r="D613" i="57"/>
  <c r="H612" i="57"/>
  <c r="D612" i="57"/>
  <c r="E612" i="57" s="1"/>
  <c r="H611" i="57"/>
  <c r="D611" i="57"/>
  <c r="C610" i="57"/>
  <c r="H610" i="57" s="1"/>
  <c r="H609" i="57"/>
  <c r="H608" i="57"/>
  <c r="H607" i="57"/>
  <c r="E607" i="57"/>
  <c r="D607" i="57"/>
  <c r="H606" i="57"/>
  <c r="D606" i="57"/>
  <c r="E606" i="57" s="1"/>
  <c r="H605" i="57"/>
  <c r="D605" i="57"/>
  <c r="E605" i="57" s="1"/>
  <c r="H604" i="57"/>
  <c r="E604" i="57"/>
  <c r="D604" i="57"/>
  <c r="H603" i="57"/>
  <c r="D603" i="57"/>
  <c r="C603" i="57"/>
  <c r="H602" i="57"/>
  <c r="D602" i="57"/>
  <c r="E602" i="57" s="1"/>
  <c r="H601" i="57"/>
  <c r="H600" i="57"/>
  <c r="D600" i="57"/>
  <c r="E600" i="57" s="1"/>
  <c r="E599" i="57" s="1"/>
  <c r="D599" i="57"/>
  <c r="C599" i="57"/>
  <c r="H599" i="57" s="1"/>
  <c r="H598" i="57"/>
  <c r="D598" i="57"/>
  <c r="E598" i="57" s="1"/>
  <c r="H597" i="57"/>
  <c r="D597" i="57"/>
  <c r="H596" i="57"/>
  <c r="E596" i="57"/>
  <c r="D596" i="57"/>
  <c r="H595" i="57"/>
  <c r="C595" i="57"/>
  <c r="H594" i="57"/>
  <c r="D594" i="57"/>
  <c r="E594" i="57" s="1"/>
  <c r="H593" i="57"/>
  <c r="E593" i="57"/>
  <c r="D593" i="57"/>
  <c r="H592" i="57"/>
  <c r="C592" i="57"/>
  <c r="H591" i="57"/>
  <c r="D591" i="57"/>
  <c r="E591" i="57" s="1"/>
  <c r="H590" i="57"/>
  <c r="E590" i="57"/>
  <c r="D590" i="57"/>
  <c r="H589" i="57"/>
  <c r="D589" i="57"/>
  <c r="H588" i="57"/>
  <c r="E588" i="57"/>
  <c r="D588" i="57"/>
  <c r="H587" i="57"/>
  <c r="C587" i="57"/>
  <c r="H586" i="57"/>
  <c r="D586" i="57"/>
  <c r="E586" i="57" s="1"/>
  <c r="H585" i="57"/>
  <c r="H584" i="57"/>
  <c r="D584" i="57"/>
  <c r="E584" i="57" s="1"/>
  <c r="H583" i="57"/>
  <c r="E583" i="57"/>
  <c r="D583" i="57"/>
  <c r="H582" i="57"/>
  <c r="H581" i="57"/>
  <c r="E581" i="57"/>
  <c r="D581" i="57"/>
  <c r="C581" i="57"/>
  <c r="H580" i="57"/>
  <c r="E580" i="57"/>
  <c r="D580" i="57"/>
  <c r="H579" i="57"/>
  <c r="E579" i="57"/>
  <c r="D579" i="57"/>
  <c r="H578" i="57"/>
  <c r="D578" i="57"/>
  <c r="E578" i="57" s="1"/>
  <c r="H577" i="57"/>
  <c r="D577" i="57"/>
  <c r="C577" i="57"/>
  <c r="H576" i="57"/>
  <c r="D576" i="57"/>
  <c r="E576" i="57" s="1"/>
  <c r="H575" i="57"/>
  <c r="E575" i="57"/>
  <c r="D575" i="57"/>
  <c r="H574" i="57"/>
  <c r="E574" i="57"/>
  <c r="D574" i="57"/>
  <c r="H573" i="57"/>
  <c r="E573" i="57"/>
  <c r="D573" i="57"/>
  <c r="H572" i="57"/>
  <c r="D572" i="57"/>
  <c r="E572" i="57" s="1"/>
  <c r="H571" i="57"/>
  <c r="E571" i="57"/>
  <c r="D571" i="57"/>
  <c r="H570" i="57"/>
  <c r="E570" i="57"/>
  <c r="E569" i="57" s="1"/>
  <c r="D570" i="57"/>
  <c r="D569" i="57"/>
  <c r="C569" i="57"/>
  <c r="H569" i="57" s="1"/>
  <c r="H568" i="57"/>
  <c r="D568" i="57"/>
  <c r="E568" i="57" s="1"/>
  <c r="H567" i="57"/>
  <c r="D567" i="57"/>
  <c r="E567" i="57" s="1"/>
  <c r="H566" i="57"/>
  <c r="E566" i="57"/>
  <c r="D566" i="57"/>
  <c r="H565" i="57"/>
  <c r="D565" i="57"/>
  <c r="E565" i="57" s="1"/>
  <c r="H564" i="57"/>
  <c r="E564" i="57"/>
  <c r="D564" i="57"/>
  <c r="H563" i="57"/>
  <c r="D563" i="57"/>
  <c r="H562" i="57"/>
  <c r="C562" i="57"/>
  <c r="C561" i="57"/>
  <c r="H561" i="57" s="1"/>
  <c r="J561" i="57" s="1"/>
  <c r="H558" i="57"/>
  <c r="D558" i="57"/>
  <c r="E558" i="57" s="1"/>
  <c r="H557" i="57"/>
  <c r="D557" i="57"/>
  <c r="H556" i="57"/>
  <c r="C556" i="57"/>
  <c r="H555" i="57"/>
  <c r="D555" i="57"/>
  <c r="E555" i="57" s="1"/>
  <c r="H554" i="57"/>
  <c r="E554" i="57"/>
  <c r="D554" i="57"/>
  <c r="H553" i="57"/>
  <c r="D553" i="57"/>
  <c r="C552" i="57"/>
  <c r="H549" i="57"/>
  <c r="H548" i="57"/>
  <c r="D548" i="57"/>
  <c r="C547" i="57"/>
  <c r="H547" i="57" s="1"/>
  <c r="J547" i="57" s="1"/>
  <c r="H546" i="57"/>
  <c r="D546" i="57"/>
  <c r="E546" i="57" s="1"/>
  <c r="H545" i="57"/>
  <c r="E545" i="57"/>
  <c r="E544" i="57" s="1"/>
  <c r="D545" i="57"/>
  <c r="H544" i="57"/>
  <c r="D544" i="57"/>
  <c r="C544" i="57"/>
  <c r="H543" i="57"/>
  <c r="D543" i="57"/>
  <c r="E543" i="57" s="1"/>
  <c r="H542" i="57"/>
  <c r="D542" i="57"/>
  <c r="E542" i="57" s="1"/>
  <c r="H541" i="57"/>
  <c r="D541" i="57"/>
  <c r="E541" i="57" s="1"/>
  <c r="H540" i="57"/>
  <c r="E540" i="57"/>
  <c r="D540" i="57"/>
  <c r="H539" i="57"/>
  <c r="D539" i="57"/>
  <c r="C538" i="57"/>
  <c r="H538" i="57" s="1"/>
  <c r="H537" i="57"/>
  <c r="D537" i="57"/>
  <c r="E537" i="57" s="1"/>
  <c r="H536" i="57"/>
  <c r="D536" i="57"/>
  <c r="E536" i="57" s="1"/>
  <c r="H535" i="57"/>
  <c r="E535" i="57"/>
  <c r="D535" i="57"/>
  <c r="H534" i="57"/>
  <c r="D534" i="57"/>
  <c r="E534" i="57" s="1"/>
  <c r="H533" i="57"/>
  <c r="E533" i="57"/>
  <c r="D533" i="57"/>
  <c r="H532" i="57"/>
  <c r="D532" i="57"/>
  <c r="H531" i="57"/>
  <c r="C531" i="57"/>
  <c r="C528" i="57" s="1"/>
  <c r="H528" i="57" s="1"/>
  <c r="H530" i="57"/>
  <c r="E530" i="57"/>
  <c r="E529" i="57" s="1"/>
  <c r="D530" i="57"/>
  <c r="H529" i="57"/>
  <c r="D529" i="57"/>
  <c r="C529" i="57"/>
  <c r="H527" i="57"/>
  <c r="E527" i="57"/>
  <c r="D527" i="57"/>
  <c r="H526" i="57"/>
  <c r="D526" i="57"/>
  <c r="E526" i="57" s="1"/>
  <c r="H525" i="57"/>
  <c r="D525" i="57"/>
  <c r="E525" i="57" s="1"/>
  <c r="H524" i="57"/>
  <c r="E524" i="57"/>
  <c r="D524" i="57"/>
  <c r="H523" i="57"/>
  <c r="D523" i="57"/>
  <c r="D522" i="57" s="1"/>
  <c r="C522" i="57"/>
  <c r="H522" i="57" s="1"/>
  <c r="H521" i="57"/>
  <c r="D521" i="57"/>
  <c r="E521" i="57" s="1"/>
  <c r="H520" i="57"/>
  <c r="D520" i="57"/>
  <c r="E520" i="57" s="1"/>
  <c r="H519" i="57"/>
  <c r="E519" i="57"/>
  <c r="D519" i="57"/>
  <c r="H518" i="57"/>
  <c r="D518" i="57"/>
  <c r="E518" i="57" s="1"/>
  <c r="H517" i="57"/>
  <c r="E517" i="57"/>
  <c r="D517" i="57"/>
  <c r="H516" i="57"/>
  <c r="D516" i="57"/>
  <c r="E516" i="57" s="1"/>
  <c r="E513" i="57" s="1"/>
  <c r="H515" i="57"/>
  <c r="E515" i="57"/>
  <c r="D515" i="57"/>
  <c r="H514" i="57"/>
  <c r="E514" i="57"/>
  <c r="D514" i="57"/>
  <c r="D513" i="57"/>
  <c r="C513" i="57"/>
  <c r="H512" i="57"/>
  <c r="D512" i="57"/>
  <c r="E512" i="57" s="1"/>
  <c r="H511" i="57"/>
  <c r="D511" i="57"/>
  <c r="E511" i="57" s="1"/>
  <c r="H510" i="57"/>
  <c r="E510" i="57"/>
  <c r="D510" i="57"/>
  <c r="D509" i="57"/>
  <c r="H508" i="57"/>
  <c r="D508" i="57"/>
  <c r="E508" i="57" s="1"/>
  <c r="H507" i="57"/>
  <c r="E507" i="57"/>
  <c r="D507" i="57"/>
  <c r="H506" i="57"/>
  <c r="D506" i="57"/>
  <c r="H505" i="57"/>
  <c r="E505" i="57"/>
  <c r="D505" i="57"/>
  <c r="H504" i="57"/>
  <c r="C504" i="57"/>
  <c r="H503" i="57"/>
  <c r="E503" i="57"/>
  <c r="D503" i="57"/>
  <c r="H502" i="57"/>
  <c r="D502" i="57"/>
  <c r="E502" i="57" s="1"/>
  <c r="H501" i="57"/>
  <c r="D501" i="57"/>
  <c r="E501" i="57" s="1"/>
  <c r="H500" i="57"/>
  <c r="E500" i="57"/>
  <c r="D500" i="57"/>
  <c r="H499" i="57"/>
  <c r="D499" i="57"/>
  <c r="E499" i="57" s="1"/>
  <c r="H498" i="57"/>
  <c r="E498" i="57"/>
  <c r="E497" i="57" s="1"/>
  <c r="D498" i="57"/>
  <c r="C497" i="57"/>
  <c r="H497" i="57" s="1"/>
  <c r="H496" i="57"/>
  <c r="D496" i="57"/>
  <c r="E496" i="57" s="1"/>
  <c r="H495" i="57"/>
  <c r="E495" i="57"/>
  <c r="E494" i="57" s="1"/>
  <c r="D495" i="57"/>
  <c r="H494" i="57"/>
  <c r="D494" i="57"/>
  <c r="C494" i="57"/>
  <c r="H493" i="57"/>
  <c r="D493" i="57"/>
  <c r="E493" i="57" s="1"/>
  <c r="H492" i="57"/>
  <c r="E492" i="57"/>
  <c r="E491" i="57" s="1"/>
  <c r="D492" i="57"/>
  <c r="D491" i="57"/>
  <c r="C491" i="57"/>
  <c r="H491" i="57" s="1"/>
  <c r="H490" i="57"/>
  <c r="D490" i="57"/>
  <c r="E490" i="57" s="1"/>
  <c r="H489" i="57"/>
  <c r="E489" i="57"/>
  <c r="D489" i="57"/>
  <c r="H488" i="57"/>
  <c r="D488" i="57"/>
  <c r="E488" i="57" s="1"/>
  <c r="H487" i="57"/>
  <c r="D487" i="57"/>
  <c r="C486" i="57"/>
  <c r="H485" i="57"/>
  <c r="E485" i="57"/>
  <c r="D485" i="57"/>
  <c r="H482" i="57"/>
  <c r="H481" i="57"/>
  <c r="D481" i="57"/>
  <c r="E481" i="57" s="1"/>
  <c r="H480" i="57"/>
  <c r="E480" i="57"/>
  <c r="D480" i="57"/>
  <c r="H479" i="57"/>
  <c r="D479" i="57"/>
  <c r="E479" i="57" s="1"/>
  <c r="H478" i="57"/>
  <c r="D478" i="57"/>
  <c r="E478" i="57" s="1"/>
  <c r="E477" i="57" s="1"/>
  <c r="H477" i="57"/>
  <c r="D477" i="57"/>
  <c r="C477" i="57"/>
  <c r="H476" i="57"/>
  <c r="D476" i="57"/>
  <c r="H475" i="57"/>
  <c r="E475" i="57"/>
  <c r="D475" i="57"/>
  <c r="H474" i="57"/>
  <c r="C474" i="57"/>
  <c r="H473" i="57"/>
  <c r="E473" i="57"/>
  <c r="D473" i="57"/>
  <c r="H472" i="57"/>
  <c r="D472" i="57"/>
  <c r="E472" i="57" s="1"/>
  <c r="H471" i="57"/>
  <c r="D471" i="57"/>
  <c r="E471" i="57" s="1"/>
  <c r="H470" i="57"/>
  <c r="E470" i="57"/>
  <c r="D470" i="57"/>
  <c r="H469" i="57"/>
  <c r="D469" i="57"/>
  <c r="D468" i="57" s="1"/>
  <c r="C468" i="57"/>
  <c r="H468" i="57" s="1"/>
  <c r="H467" i="57"/>
  <c r="D467" i="57"/>
  <c r="E467" i="57" s="1"/>
  <c r="H466" i="57"/>
  <c r="D466" i="57"/>
  <c r="E466" i="57" s="1"/>
  <c r="H465" i="57"/>
  <c r="E465" i="57"/>
  <c r="D465" i="57"/>
  <c r="H464" i="57"/>
  <c r="D464" i="57"/>
  <c r="E464" i="57" s="1"/>
  <c r="E463" i="57"/>
  <c r="D463" i="57"/>
  <c r="C463" i="57"/>
  <c r="H463" i="57" s="1"/>
  <c r="H462" i="57"/>
  <c r="D462" i="57"/>
  <c r="E462" i="57" s="1"/>
  <c r="H461" i="57"/>
  <c r="D461" i="57"/>
  <c r="E461" i="57" s="1"/>
  <c r="H460" i="57"/>
  <c r="E460" i="57"/>
  <c r="E459" i="57" s="1"/>
  <c r="D460" i="57"/>
  <c r="H459" i="57"/>
  <c r="D459" i="57"/>
  <c r="C459" i="57"/>
  <c r="H458" i="57"/>
  <c r="D458" i="57"/>
  <c r="E458" i="57" s="1"/>
  <c r="H457" i="57"/>
  <c r="D457" i="57"/>
  <c r="E457" i="57" s="1"/>
  <c r="H456" i="57"/>
  <c r="D456" i="57"/>
  <c r="C455" i="57"/>
  <c r="H455" i="57" s="1"/>
  <c r="H454" i="57"/>
  <c r="E454" i="57"/>
  <c r="D454" i="57"/>
  <c r="H453" i="57"/>
  <c r="D453" i="57"/>
  <c r="E453" i="57" s="1"/>
  <c r="H452" i="57"/>
  <c r="E452" i="57"/>
  <c r="D452" i="57"/>
  <c r="H451" i="57"/>
  <c r="D451" i="57"/>
  <c r="H450" i="57"/>
  <c r="C450" i="57"/>
  <c r="H449" i="57"/>
  <c r="E449" i="57"/>
  <c r="D449" i="57"/>
  <c r="H448" i="57"/>
  <c r="D448" i="57"/>
  <c r="E448" i="57" s="1"/>
  <c r="H447" i="57"/>
  <c r="D447" i="57"/>
  <c r="E447" i="57" s="1"/>
  <c r="H446" i="57"/>
  <c r="D446" i="57"/>
  <c r="C445" i="57"/>
  <c r="H445" i="57" s="1"/>
  <c r="C444" i="57"/>
  <c r="H444" i="57" s="1"/>
  <c r="H443" i="57"/>
  <c r="E443" i="57"/>
  <c r="D443" i="57"/>
  <c r="H442" i="57"/>
  <c r="E442" i="57"/>
  <c r="D442" i="57"/>
  <c r="H441" i="57"/>
  <c r="D441" i="57"/>
  <c r="E441" i="57" s="1"/>
  <c r="H440" i="57"/>
  <c r="D440" i="57"/>
  <c r="E440" i="57" s="1"/>
  <c r="H439" i="57"/>
  <c r="E439" i="57"/>
  <c r="D439" i="57"/>
  <c r="H438" i="57"/>
  <c r="D438" i="57"/>
  <c r="E438" i="57" s="1"/>
  <c r="H437" i="57"/>
  <c r="D437" i="57"/>
  <c r="E437" i="57" s="1"/>
  <c r="H436" i="57"/>
  <c r="D436" i="57"/>
  <c r="E436" i="57" s="1"/>
  <c r="H435" i="57"/>
  <c r="E435" i="57"/>
  <c r="D435" i="57"/>
  <c r="H434" i="57"/>
  <c r="D434" i="57"/>
  <c r="E434" i="57" s="1"/>
  <c r="H433" i="57"/>
  <c r="D433" i="57"/>
  <c r="E433" i="57" s="1"/>
  <c r="H432" i="57"/>
  <c r="D432" i="57"/>
  <c r="E432" i="57" s="1"/>
  <c r="H431" i="57"/>
  <c r="E431" i="57"/>
  <c r="D431" i="57"/>
  <c r="H430" i="57"/>
  <c r="D430" i="57"/>
  <c r="E430" i="57" s="1"/>
  <c r="D429" i="57"/>
  <c r="C429" i="57"/>
  <c r="H429" i="57" s="1"/>
  <c r="H428" i="57"/>
  <c r="D428" i="57"/>
  <c r="E428" i="57" s="1"/>
  <c r="H427" i="57"/>
  <c r="D427" i="57"/>
  <c r="E427" i="57" s="1"/>
  <c r="H426" i="57"/>
  <c r="E426" i="57"/>
  <c r="D426" i="57"/>
  <c r="H425" i="57"/>
  <c r="D425" i="57"/>
  <c r="E425" i="57" s="1"/>
  <c r="H424" i="57"/>
  <c r="D424" i="57"/>
  <c r="E424" i="57" s="1"/>
  <c r="H423" i="57"/>
  <c r="D423" i="57"/>
  <c r="C422" i="57"/>
  <c r="H422" i="57" s="1"/>
  <c r="H421" i="57"/>
  <c r="E421" i="57"/>
  <c r="D421" i="57"/>
  <c r="H420" i="57"/>
  <c r="D420" i="57"/>
  <c r="E420" i="57" s="1"/>
  <c r="H419" i="57"/>
  <c r="E419" i="57"/>
  <c r="D419" i="57"/>
  <c r="H418" i="57"/>
  <c r="D418" i="57"/>
  <c r="H417" i="57"/>
  <c r="E417" i="57"/>
  <c r="D417" i="57"/>
  <c r="H416" i="57"/>
  <c r="C416" i="57"/>
  <c r="H415" i="57"/>
  <c r="E415" i="57"/>
  <c r="D415" i="57"/>
  <c r="H414" i="57"/>
  <c r="D414" i="57"/>
  <c r="E414" i="57" s="1"/>
  <c r="H413" i="57"/>
  <c r="D413" i="57"/>
  <c r="H412" i="57"/>
  <c r="C412" i="57"/>
  <c r="H411" i="57"/>
  <c r="E411" i="57"/>
  <c r="D411" i="57"/>
  <c r="H410" i="57"/>
  <c r="D410" i="57"/>
  <c r="C409" i="57"/>
  <c r="H409" i="57" s="1"/>
  <c r="H408" i="57"/>
  <c r="E408" i="57"/>
  <c r="D408" i="57"/>
  <c r="H407" i="57"/>
  <c r="D407" i="57"/>
  <c r="E407" i="57" s="1"/>
  <c r="H406" i="57"/>
  <c r="E406" i="57"/>
  <c r="D406" i="57"/>
  <c r="H405" i="57"/>
  <c r="E405" i="57"/>
  <c r="E404" i="57" s="1"/>
  <c r="D405" i="57"/>
  <c r="D404" i="57"/>
  <c r="C404" i="57"/>
  <c r="H404" i="57" s="1"/>
  <c r="H403" i="57"/>
  <c r="D403" i="57"/>
  <c r="E403" i="57" s="1"/>
  <c r="H402" i="57"/>
  <c r="D402" i="57"/>
  <c r="E402" i="57" s="1"/>
  <c r="H401" i="57"/>
  <c r="E401" i="57"/>
  <c r="D401" i="57"/>
  <c r="H400" i="57"/>
  <c r="D400" i="57"/>
  <c r="C399" i="57"/>
  <c r="H399" i="57" s="1"/>
  <c r="H398" i="57"/>
  <c r="E398" i="57"/>
  <c r="D398" i="57"/>
  <c r="H397" i="57"/>
  <c r="D397" i="57"/>
  <c r="H396" i="57"/>
  <c r="E396" i="57"/>
  <c r="D396" i="57"/>
  <c r="H395" i="57"/>
  <c r="C395" i="57"/>
  <c r="H394" i="57"/>
  <c r="E394" i="57"/>
  <c r="D394" i="57"/>
  <c r="H393" i="57"/>
  <c r="E393" i="57"/>
  <c r="E392" i="57" s="1"/>
  <c r="D393" i="57"/>
  <c r="D392" i="57" s="1"/>
  <c r="C392" i="57"/>
  <c r="H392" i="57" s="1"/>
  <c r="H391" i="57"/>
  <c r="D391" i="57"/>
  <c r="E391" i="57" s="1"/>
  <c r="H390" i="57"/>
  <c r="E390" i="57"/>
  <c r="D390" i="57"/>
  <c r="H389" i="57"/>
  <c r="D389" i="57"/>
  <c r="C388" i="57"/>
  <c r="H388" i="57" s="1"/>
  <c r="H387" i="57"/>
  <c r="E387" i="57"/>
  <c r="D387" i="57"/>
  <c r="H386" i="57"/>
  <c r="D386" i="57"/>
  <c r="E386" i="57" s="1"/>
  <c r="H385" i="57"/>
  <c r="E385" i="57"/>
  <c r="D385" i="57"/>
  <c r="H384" i="57"/>
  <c r="E384" i="57"/>
  <c r="D384" i="57"/>
  <c r="H383" i="57"/>
  <c r="E383" i="57"/>
  <c r="E382" i="57" s="1"/>
  <c r="D383" i="57"/>
  <c r="C382" i="57"/>
  <c r="H382" i="57" s="1"/>
  <c r="H381" i="57"/>
  <c r="D381" i="57"/>
  <c r="E381" i="57" s="1"/>
  <c r="H380" i="57"/>
  <c r="E380" i="57"/>
  <c r="D380" i="57"/>
  <c r="H379" i="57"/>
  <c r="D379" i="57"/>
  <c r="C378" i="57"/>
  <c r="H378" i="57" s="1"/>
  <c r="H377" i="57"/>
  <c r="E377" i="57"/>
  <c r="D377" i="57"/>
  <c r="H376" i="57"/>
  <c r="D376" i="57"/>
  <c r="E376" i="57" s="1"/>
  <c r="H375" i="57"/>
  <c r="E375" i="57"/>
  <c r="D375" i="57"/>
  <c r="H374" i="57"/>
  <c r="E374" i="57"/>
  <c r="E373" i="57" s="1"/>
  <c r="D374" i="57"/>
  <c r="D373" i="57"/>
  <c r="C373" i="57"/>
  <c r="H373" i="57" s="1"/>
  <c r="H372" i="57"/>
  <c r="D372" i="57"/>
  <c r="E372" i="57" s="1"/>
  <c r="H371" i="57"/>
  <c r="D371" i="57"/>
  <c r="E371" i="57" s="1"/>
  <c r="H370" i="57"/>
  <c r="E370" i="57"/>
  <c r="D370" i="57"/>
  <c r="H369" i="57"/>
  <c r="D369" i="57"/>
  <c r="C368" i="57"/>
  <c r="H368" i="57" s="1"/>
  <c r="H367" i="57"/>
  <c r="E367" i="57"/>
  <c r="D367" i="57"/>
  <c r="H366" i="57"/>
  <c r="D366" i="57"/>
  <c r="H365" i="57"/>
  <c r="E365" i="57"/>
  <c r="D365" i="57"/>
  <c r="H364" i="57"/>
  <c r="H363" i="57"/>
  <c r="E363" i="57"/>
  <c r="D363" i="57"/>
  <c r="H362" i="57"/>
  <c r="C362" i="57"/>
  <c r="H361" i="57"/>
  <c r="E361" i="57"/>
  <c r="D361" i="57"/>
  <c r="H360" i="57"/>
  <c r="D360" i="57"/>
  <c r="E360" i="57" s="1"/>
  <c r="H359" i="57"/>
  <c r="D359" i="57"/>
  <c r="E359" i="57" s="1"/>
  <c r="H358" i="57"/>
  <c r="E358" i="57"/>
  <c r="E357" i="57" s="1"/>
  <c r="D358" i="57"/>
  <c r="H357" i="57"/>
  <c r="D357" i="57"/>
  <c r="C357" i="57"/>
  <c r="H356" i="57"/>
  <c r="D356" i="57"/>
  <c r="E356" i="57" s="1"/>
  <c r="H355" i="57"/>
  <c r="D355" i="57"/>
  <c r="E355" i="57" s="1"/>
  <c r="H354" i="57"/>
  <c r="D354" i="57"/>
  <c r="C353" i="57"/>
  <c r="H353" i="57" s="1"/>
  <c r="H352" i="57"/>
  <c r="E352" i="57"/>
  <c r="D352" i="57"/>
  <c r="H351" i="57"/>
  <c r="D351" i="57"/>
  <c r="E351" i="57" s="1"/>
  <c r="H350" i="57"/>
  <c r="E350" i="57"/>
  <c r="D350" i="57"/>
  <c r="H349" i="57"/>
  <c r="D349" i="57"/>
  <c r="H348" i="57"/>
  <c r="C348" i="57"/>
  <c r="H347" i="57"/>
  <c r="E347" i="57"/>
  <c r="D347" i="57"/>
  <c r="H346" i="57"/>
  <c r="D346" i="57"/>
  <c r="E346" i="57" s="1"/>
  <c r="H345" i="57"/>
  <c r="D345" i="57"/>
  <c r="H344" i="57"/>
  <c r="C344" i="57"/>
  <c r="C340" i="57" s="1"/>
  <c r="H343" i="57"/>
  <c r="D343" i="57"/>
  <c r="E343" i="57" s="1"/>
  <c r="H342" i="57"/>
  <c r="E342" i="57"/>
  <c r="D342" i="57"/>
  <c r="H341" i="57"/>
  <c r="D341" i="57"/>
  <c r="E341" i="57" s="1"/>
  <c r="H338" i="57"/>
  <c r="D338" i="57"/>
  <c r="E338" i="57" s="1"/>
  <c r="H337" i="57"/>
  <c r="D337" i="57"/>
  <c r="E337" i="57" s="1"/>
  <c r="H336" i="57"/>
  <c r="D336" i="57"/>
  <c r="E336" i="57" s="1"/>
  <c r="H335" i="57"/>
  <c r="E335" i="57"/>
  <c r="D335" i="57"/>
  <c r="H334" i="57"/>
  <c r="D334" i="57"/>
  <c r="E334" i="57" s="1"/>
  <c r="H333" i="57"/>
  <c r="E333" i="57"/>
  <c r="D333" i="57"/>
  <c r="H332" i="57"/>
  <c r="D332" i="57"/>
  <c r="E332" i="57" s="1"/>
  <c r="H331" i="57"/>
  <c r="E331" i="57"/>
  <c r="D331" i="57"/>
  <c r="H330" i="57"/>
  <c r="E330" i="57"/>
  <c r="D330" i="57"/>
  <c r="H329" i="57"/>
  <c r="D329" i="57"/>
  <c r="D328" i="57" s="1"/>
  <c r="C328" i="57"/>
  <c r="H328" i="57" s="1"/>
  <c r="H327" i="57"/>
  <c r="D327" i="57"/>
  <c r="E327" i="57" s="1"/>
  <c r="H326" i="57"/>
  <c r="E326" i="57"/>
  <c r="E325" i="57" s="1"/>
  <c r="D326" i="57"/>
  <c r="H325" i="57"/>
  <c r="D325" i="57"/>
  <c r="C325" i="57"/>
  <c r="H324" i="57"/>
  <c r="D324" i="57"/>
  <c r="E324" i="57" s="1"/>
  <c r="H323" i="57"/>
  <c r="D323" i="57"/>
  <c r="E323" i="57" s="1"/>
  <c r="H322" i="57"/>
  <c r="D322" i="57"/>
  <c r="E322" i="57" s="1"/>
  <c r="H321" i="57"/>
  <c r="E321" i="57"/>
  <c r="D321" i="57"/>
  <c r="H320" i="57"/>
  <c r="D320" i="57"/>
  <c r="E320" i="57" s="1"/>
  <c r="H319" i="57"/>
  <c r="E319" i="57"/>
  <c r="D319" i="57"/>
  <c r="H318" i="57"/>
  <c r="D318" i="57"/>
  <c r="E318" i="57" s="1"/>
  <c r="H317" i="57"/>
  <c r="E317" i="57"/>
  <c r="D317" i="57"/>
  <c r="H316" i="57"/>
  <c r="E316" i="57"/>
  <c r="D316" i="57"/>
  <c r="H315" i="57"/>
  <c r="E315" i="57"/>
  <c r="D315" i="57"/>
  <c r="C314" i="57"/>
  <c r="H314" i="57" s="1"/>
  <c r="H313" i="57"/>
  <c r="D313" i="57"/>
  <c r="E313" i="57" s="1"/>
  <c r="H312" i="57"/>
  <c r="E312" i="57"/>
  <c r="D312" i="57"/>
  <c r="H311" i="57"/>
  <c r="D311" i="57"/>
  <c r="E311" i="57" s="1"/>
  <c r="H310" i="57"/>
  <c r="D310" i="57"/>
  <c r="E310" i="57" s="1"/>
  <c r="H309" i="57"/>
  <c r="D309" i="57"/>
  <c r="E309" i="57" s="1"/>
  <c r="H308" i="57"/>
  <c r="E308" i="57"/>
  <c r="D308" i="57"/>
  <c r="H307" i="57"/>
  <c r="D307" i="57"/>
  <c r="E307" i="57" s="1"/>
  <c r="H306" i="57"/>
  <c r="E306" i="57"/>
  <c r="D306" i="57"/>
  <c r="H305" i="57"/>
  <c r="E305" i="57"/>
  <c r="D305" i="57"/>
  <c r="H304" i="57"/>
  <c r="E304" i="57"/>
  <c r="D304" i="57"/>
  <c r="H303" i="57"/>
  <c r="D303" i="57"/>
  <c r="E303" i="57" s="1"/>
  <c r="E302" i="57"/>
  <c r="D302" i="57"/>
  <c r="C302" i="57"/>
  <c r="H302" i="57" s="1"/>
  <c r="H301" i="57"/>
  <c r="D301" i="57"/>
  <c r="E301" i="57" s="1"/>
  <c r="H300" i="57"/>
  <c r="D300" i="57"/>
  <c r="E300" i="57" s="1"/>
  <c r="H299" i="57"/>
  <c r="E299" i="57"/>
  <c r="D299" i="57"/>
  <c r="H298" i="57"/>
  <c r="E298" i="57"/>
  <c r="D298" i="57"/>
  <c r="H297" i="57"/>
  <c r="D297" i="57"/>
  <c r="E297" i="57" s="1"/>
  <c r="H296" i="57"/>
  <c r="E296" i="57"/>
  <c r="D296" i="57"/>
  <c r="H295" i="57"/>
  <c r="E295" i="57"/>
  <c r="D295" i="57"/>
  <c r="H294" i="57"/>
  <c r="D294" i="57"/>
  <c r="E294" i="57" s="1"/>
  <c r="H293" i="57"/>
  <c r="D293" i="57"/>
  <c r="E293" i="57" s="1"/>
  <c r="H292" i="57"/>
  <c r="D292" i="57"/>
  <c r="E292" i="57" s="1"/>
  <c r="H291" i="57"/>
  <c r="E291" i="57"/>
  <c r="D291" i="57"/>
  <c r="H290" i="57"/>
  <c r="D290" i="57"/>
  <c r="E290" i="57" s="1"/>
  <c r="H289" i="57"/>
  <c r="E289" i="57"/>
  <c r="D289" i="57"/>
  <c r="H288" i="57"/>
  <c r="D288" i="57"/>
  <c r="E288" i="57" s="1"/>
  <c r="H287" i="57"/>
  <c r="E287" i="57"/>
  <c r="D287" i="57"/>
  <c r="H286" i="57"/>
  <c r="D286" i="57"/>
  <c r="E286" i="57" s="1"/>
  <c r="H285" i="57"/>
  <c r="E285" i="57"/>
  <c r="D285" i="57"/>
  <c r="H284" i="57"/>
  <c r="D284" i="57"/>
  <c r="E284" i="57" s="1"/>
  <c r="H283" i="57"/>
  <c r="E283" i="57"/>
  <c r="D283" i="57"/>
  <c r="H282" i="57"/>
  <c r="E282" i="57"/>
  <c r="D282" i="57"/>
  <c r="H281" i="57"/>
  <c r="D281" i="57"/>
  <c r="E281" i="57" s="1"/>
  <c r="H280" i="57"/>
  <c r="D280" i="57"/>
  <c r="E280" i="57" s="1"/>
  <c r="H279" i="57"/>
  <c r="E279" i="57"/>
  <c r="D279" i="57"/>
  <c r="H278" i="57"/>
  <c r="D278" i="57"/>
  <c r="E278" i="57" s="1"/>
  <c r="H277" i="57"/>
  <c r="D277" i="57"/>
  <c r="E277" i="57" s="1"/>
  <c r="H276" i="57"/>
  <c r="D276" i="57"/>
  <c r="E276" i="57" s="1"/>
  <c r="H275" i="57"/>
  <c r="E275" i="57"/>
  <c r="D275" i="57"/>
  <c r="H274" i="57"/>
  <c r="D274" i="57"/>
  <c r="E274" i="57" s="1"/>
  <c r="H273" i="57"/>
  <c r="D273" i="57"/>
  <c r="E273" i="57" s="1"/>
  <c r="H272" i="57"/>
  <c r="D272" i="57"/>
  <c r="E272" i="57" s="1"/>
  <c r="H271" i="57"/>
  <c r="E271" i="57"/>
  <c r="D271" i="57"/>
  <c r="H270" i="57"/>
  <c r="D270" i="57"/>
  <c r="E270" i="57" s="1"/>
  <c r="H269" i="57"/>
  <c r="E269" i="57"/>
  <c r="D269" i="57"/>
  <c r="H268" i="57"/>
  <c r="D268" i="57"/>
  <c r="E268" i="57" s="1"/>
  <c r="H267" i="57"/>
  <c r="E267" i="57"/>
  <c r="D267" i="57"/>
  <c r="H266" i="57"/>
  <c r="E266" i="57"/>
  <c r="D266" i="57"/>
  <c r="H265" i="57"/>
  <c r="E265" i="57"/>
  <c r="D265" i="57"/>
  <c r="H264" i="57"/>
  <c r="D264" i="57"/>
  <c r="H263" i="57"/>
  <c r="C263" i="57"/>
  <c r="H262" i="57"/>
  <c r="E262" i="57"/>
  <c r="D262" i="57"/>
  <c r="H261" i="57"/>
  <c r="D261" i="57"/>
  <c r="C260" i="57"/>
  <c r="D252" i="57"/>
  <c r="E252" i="57" s="1"/>
  <c r="E250" i="57" s="1"/>
  <c r="E251" i="57"/>
  <c r="D251" i="57"/>
  <c r="D250" i="57"/>
  <c r="C250" i="57"/>
  <c r="D249" i="57"/>
  <c r="E249" i="57" s="1"/>
  <c r="D248" i="57"/>
  <c r="E248" i="57" s="1"/>
  <c r="D247" i="57"/>
  <c r="E247" i="57" s="1"/>
  <c r="D246" i="57"/>
  <c r="D245" i="57"/>
  <c r="E245" i="57" s="1"/>
  <c r="C244" i="57"/>
  <c r="C243" i="57"/>
  <c r="D242" i="57"/>
  <c r="E242" i="57" s="1"/>
  <c r="E241" i="57"/>
  <c r="E239" i="57" s="1"/>
  <c r="E238" i="57" s="1"/>
  <c r="D241" i="57"/>
  <c r="D240" i="57"/>
  <c r="E240" i="57" s="1"/>
  <c r="D239" i="57"/>
  <c r="D238" i="57" s="1"/>
  <c r="C239" i="57"/>
  <c r="C238" i="57"/>
  <c r="D237" i="57"/>
  <c r="E237" i="57" s="1"/>
  <c r="E236" i="57"/>
  <c r="E235" i="57" s="1"/>
  <c r="D236" i="57"/>
  <c r="D235" i="57" s="1"/>
  <c r="C236" i="57"/>
  <c r="C235" i="57"/>
  <c r="D234" i="57"/>
  <c r="C233" i="57"/>
  <c r="E232" i="57"/>
  <c r="D232" i="57"/>
  <c r="E231" i="57"/>
  <c r="D231" i="57"/>
  <c r="E230" i="57"/>
  <c r="D230" i="57"/>
  <c r="C229" i="57"/>
  <c r="C228" i="57" s="1"/>
  <c r="D227" i="57"/>
  <c r="E227" i="57" s="1"/>
  <c r="E226" i="57"/>
  <c r="D226" i="57"/>
  <c r="D225" i="57"/>
  <c r="E225" i="57" s="1"/>
  <c r="E224" i="57"/>
  <c r="D224" i="57"/>
  <c r="C223" i="57"/>
  <c r="C222" i="57" s="1"/>
  <c r="E221" i="57"/>
  <c r="E220" i="57" s="1"/>
  <c r="D221" i="57"/>
  <c r="D220" i="57"/>
  <c r="C220" i="57"/>
  <c r="C215" i="57" s="1"/>
  <c r="D219" i="57"/>
  <c r="D218" i="57"/>
  <c r="E218" i="57" s="1"/>
  <c r="D217" i="57"/>
  <c r="E217" i="57" s="1"/>
  <c r="C216" i="57"/>
  <c r="D214" i="57"/>
  <c r="E214" i="57" s="1"/>
  <c r="E213" i="57"/>
  <c r="D213" i="57"/>
  <c r="C213" i="57"/>
  <c r="D212" i="57"/>
  <c r="C211" i="57"/>
  <c r="D210" i="57"/>
  <c r="E210" i="57" s="1"/>
  <c r="D209" i="57"/>
  <c r="E209" i="57" s="1"/>
  <c r="D208" i="57"/>
  <c r="E208" i="57" s="1"/>
  <c r="D207" i="57"/>
  <c r="C207" i="57"/>
  <c r="E206" i="57"/>
  <c r="D206" i="57"/>
  <c r="E205" i="57"/>
  <c r="E204" i="57" s="1"/>
  <c r="D205" i="57"/>
  <c r="D204" i="57" s="1"/>
  <c r="C204" i="57"/>
  <c r="D202" i="57"/>
  <c r="D201" i="57" s="1"/>
  <c r="C201" i="57"/>
  <c r="C200" i="57" s="1"/>
  <c r="D200" i="57"/>
  <c r="D199" i="57"/>
  <c r="D198" i="57" s="1"/>
  <c r="D197" i="57" s="1"/>
  <c r="C198" i="57"/>
  <c r="C197" i="57" s="1"/>
  <c r="D196" i="57"/>
  <c r="D195" i="57" s="1"/>
  <c r="C195" i="57"/>
  <c r="D194" i="57"/>
  <c r="E194" i="57" s="1"/>
  <c r="E193" i="57" s="1"/>
  <c r="D193" i="57"/>
  <c r="C193" i="57"/>
  <c r="C188" i="57" s="1"/>
  <c r="E192" i="57"/>
  <c r="D192" i="57"/>
  <c r="D191" i="57"/>
  <c r="E191" i="57" s="1"/>
  <c r="E189" i="57" s="1"/>
  <c r="E190" i="57"/>
  <c r="D190" i="57"/>
  <c r="D189" i="57"/>
  <c r="D188" i="57" s="1"/>
  <c r="C189" i="57"/>
  <c r="E187" i="57"/>
  <c r="D187" i="57"/>
  <c r="D186" i="57"/>
  <c r="C185" i="57"/>
  <c r="C184" i="57" s="1"/>
  <c r="E183" i="57"/>
  <c r="E182" i="57" s="1"/>
  <c r="E179" i="57" s="1"/>
  <c r="D183" i="57"/>
  <c r="D182" i="57" s="1"/>
  <c r="C182" i="57"/>
  <c r="E181" i="57"/>
  <c r="E180" i="57" s="1"/>
  <c r="D181" i="57"/>
  <c r="D180" i="57"/>
  <c r="D179" i="57" s="1"/>
  <c r="C180" i="57"/>
  <c r="C179" i="57" s="1"/>
  <c r="H176" i="57"/>
  <c r="D176" i="57"/>
  <c r="E176" i="57" s="1"/>
  <c r="H175" i="57"/>
  <c r="D175" i="57"/>
  <c r="H174" i="57"/>
  <c r="C174" i="57"/>
  <c r="H173" i="57"/>
  <c r="E173" i="57"/>
  <c r="D173" i="57"/>
  <c r="H172" i="57"/>
  <c r="D172" i="57"/>
  <c r="C171" i="57"/>
  <c r="H169" i="57"/>
  <c r="D169" i="57"/>
  <c r="E169" i="57" s="1"/>
  <c r="H168" i="57"/>
  <c r="D168" i="57"/>
  <c r="H167" i="57"/>
  <c r="C167" i="57"/>
  <c r="H166" i="57"/>
  <c r="D166" i="57"/>
  <c r="E166" i="57" s="1"/>
  <c r="H165" i="57"/>
  <c r="D165" i="57"/>
  <c r="H164" i="57"/>
  <c r="C164" i="57"/>
  <c r="C163" i="57"/>
  <c r="H163" i="57" s="1"/>
  <c r="J163" i="57" s="1"/>
  <c r="H162" i="57"/>
  <c r="D162" i="57"/>
  <c r="E162" i="57" s="1"/>
  <c r="H161" i="57"/>
  <c r="D161" i="57"/>
  <c r="E161" i="57" s="1"/>
  <c r="E160" i="57" s="1"/>
  <c r="H160" i="57"/>
  <c r="C160" i="57"/>
  <c r="H159" i="57"/>
  <c r="E159" i="57"/>
  <c r="D159" i="57"/>
  <c r="H158" i="57"/>
  <c r="E158" i="57"/>
  <c r="E157" i="57" s="1"/>
  <c r="D158" i="57"/>
  <c r="D157" i="57"/>
  <c r="C157" i="57"/>
  <c r="H157" i="57" s="1"/>
  <c r="H156" i="57"/>
  <c r="D156" i="57"/>
  <c r="E156" i="57" s="1"/>
  <c r="H155" i="57"/>
  <c r="D155" i="57"/>
  <c r="E155" i="57" s="1"/>
  <c r="E154" i="57" s="1"/>
  <c r="H154" i="57"/>
  <c r="C154" i="57"/>
  <c r="H151" i="57"/>
  <c r="D151" i="57"/>
  <c r="E151" i="57" s="1"/>
  <c r="H150" i="57"/>
  <c r="D150" i="57"/>
  <c r="E150" i="57" s="1"/>
  <c r="E149" i="57" s="1"/>
  <c r="H149" i="57"/>
  <c r="C149" i="57"/>
  <c r="H148" i="57"/>
  <c r="E148" i="57"/>
  <c r="D148" i="57"/>
  <c r="H147" i="57"/>
  <c r="E147" i="57"/>
  <c r="E146" i="57" s="1"/>
  <c r="D147" i="57"/>
  <c r="D146" i="57"/>
  <c r="C146" i="57"/>
  <c r="H146" i="57" s="1"/>
  <c r="H145" i="57"/>
  <c r="D145" i="57"/>
  <c r="E145" i="57" s="1"/>
  <c r="H144" i="57"/>
  <c r="D144" i="57"/>
  <c r="E144" i="57" s="1"/>
  <c r="E143" i="57" s="1"/>
  <c r="H143" i="57"/>
  <c r="C143" i="57"/>
  <c r="H142" i="57"/>
  <c r="E142" i="57"/>
  <c r="D142" i="57"/>
  <c r="H141" i="57"/>
  <c r="D141" i="57"/>
  <c r="D140" i="57" s="1"/>
  <c r="C140" i="57"/>
  <c r="H139" i="57"/>
  <c r="D139" i="57"/>
  <c r="E139" i="57" s="1"/>
  <c r="H138" i="57"/>
  <c r="D138" i="57"/>
  <c r="E138" i="57" s="1"/>
  <c r="H137" i="57"/>
  <c r="E137" i="57"/>
  <c r="E136" i="57" s="1"/>
  <c r="D137" i="57"/>
  <c r="H136" i="57"/>
  <c r="D136" i="57"/>
  <c r="C136" i="57"/>
  <c r="H134" i="57"/>
  <c r="E134" i="57"/>
  <c r="D134" i="57"/>
  <c r="H133" i="57"/>
  <c r="E133" i="57"/>
  <c r="E132" i="57" s="1"/>
  <c r="D133" i="57"/>
  <c r="D132" i="57"/>
  <c r="C132" i="57"/>
  <c r="H132" i="57" s="1"/>
  <c r="H131" i="57"/>
  <c r="D131" i="57"/>
  <c r="E131" i="57" s="1"/>
  <c r="H130" i="57"/>
  <c r="D130" i="57"/>
  <c r="E130" i="57" s="1"/>
  <c r="E129" i="57" s="1"/>
  <c r="H129" i="57"/>
  <c r="C129" i="57"/>
  <c r="H128" i="57"/>
  <c r="E128" i="57"/>
  <c r="D128" i="57"/>
  <c r="H127" i="57"/>
  <c r="D127" i="57"/>
  <c r="D126" i="57" s="1"/>
  <c r="C126" i="57"/>
  <c r="H126" i="57" s="1"/>
  <c r="H125" i="57"/>
  <c r="D125" i="57"/>
  <c r="E125" i="57" s="1"/>
  <c r="H124" i="57"/>
  <c r="D124" i="57"/>
  <c r="E124" i="57" s="1"/>
  <c r="H123" i="57"/>
  <c r="E123" i="57"/>
  <c r="C123" i="57"/>
  <c r="H122" i="57"/>
  <c r="E122" i="57"/>
  <c r="D122" i="57"/>
  <c r="H121" i="57"/>
  <c r="D121" i="57"/>
  <c r="E121" i="57" s="1"/>
  <c r="E120" i="57" s="1"/>
  <c r="D120" i="57"/>
  <c r="C120" i="57"/>
  <c r="H120" i="57" s="1"/>
  <c r="H119" i="57"/>
  <c r="D119" i="57"/>
  <c r="E119" i="57" s="1"/>
  <c r="H118" i="57"/>
  <c r="D118" i="57"/>
  <c r="E118" i="57" s="1"/>
  <c r="H117" i="57"/>
  <c r="E117" i="57"/>
  <c r="C117" i="57"/>
  <c r="C116" i="57"/>
  <c r="H116" i="57" s="1"/>
  <c r="J116" i="57" s="1"/>
  <c r="H113" i="57"/>
  <c r="D113" i="57"/>
  <c r="E113" i="57" s="1"/>
  <c r="H112" i="57"/>
  <c r="D112" i="57"/>
  <c r="E112" i="57" s="1"/>
  <c r="H111" i="57"/>
  <c r="D111" i="57"/>
  <c r="E111" i="57" s="1"/>
  <c r="H110" i="57"/>
  <c r="E110" i="57"/>
  <c r="D110" i="57"/>
  <c r="H109" i="57"/>
  <c r="E109" i="57"/>
  <c r="D109" i="57"/>
  <c r="H108" i="57"/>
  <c r="D108" i="57"/>
  <c r="E108" i="57" s="1"/>
  <c r="H107" i="57"/>
  <c r="D107" i="57"/>
  <c r="E107" i="57" s="1"/>
  <c r="H106" i="57"/>
  <c r="E106" i="57"/>
  <c r="D106" i="57"/>
  <c r="H105" i="57"/>
  <c r="D105" i="57"/>
  <c r="E105" i="57" s="1"/>
  <c r="H104" i="57"/>
  <c r="D104" i="57"/>
  <c r="E104" i="57" s="1"/>
  <c r="H103" i="57"/>
  <c r="D103" i="57"/>
  <c r="E103" i="57" s="1"/>
  <c r="H102" i="57"/>
  <c r="E102" i="57"/>
  <c r="D102" i="57"/>
  <c r="H101" i="57"/>
  <c r="E101" i="57"/>
  <c r="D101" i="57"/>
  <c r="H100" i="57"/>
  <c r="D100" i="57"/>
  <c r="E100" i="57" s="1"/>
  <c r="H99" i="57"/>
  <c r="D99" i="57"/>
  <c r="E99" i="57" s="1"/>
  <c r="H98" i="57"/>
  <c r="E98" i="57"/>
  <c r="E97" i="57" s="1"/>
  <c r="D98" i="57"/>
  <c r="H97" i="57"/>
  <c r="J97" i="57" s="1"/>
  <c r="C97" i="57"/>
  <c r="H96" i="57"/>
  <c r="E96" i="57"/>
  <c r="D96" i="57"/>
  <c r="H95" i="57"/>
  <c r="E95" i="57"/>
  <c r="D95" i="57"/>
  <c r="H94" i="57"/>
  <c r="D94" i="57"/>
  <c r="E94" i="57" s="1"/>
  <c r="H93" i="57"/>
  <c r="D93" i="57"/>
  <c r="E93" i="57" s="1"/>
  <c r="H92" i="57"/>
  <c r="E92" i="57"/>
  <c r="D92" i="57"/>
  <c r="H91" i="57"/>
  <c r="D91" i="57"/>
  <c r="E91" i="57" s="1"/>
  <c r="H90" i="57"/>
  <c r="D90" i="57"/>
  <c r="E90" i="57" s="1"/>
  <c r="H89" i="57"/>
  <c r="D89" i="57"/>
  <c r="E89" i="57" s="1"/>
  <c r="H88" i="57"/>
  <c r="E88" i="57"/>
  <c r="D88" i="57"/>
  <c r="H87" i="57"/>
  <c r="E87" i="57"/>
  <c r="D87" i="57"/>
  <c r="H86" i="57"/>
  <c r="D86" i="57"/>
  <c r="E86" i="57" s="1"/>
  <c r="H85" i="57"/>
  <c r="D85" i="57"/>
  <c r="E85" i="57" s="1"/>
  <c r="H84" i="57"/>
  <c r="E84" i="57"/>
  <c r="D84" i="57"/>
  <c r="H83" i="57"/>
  <c r="D83" i="57"/>
  <c r="E83" i="57" s="1"/>
  <c r="H82" i="57"/>
  <c r="D82" i="57"/>
  <c r="E82" i="57" s="1"/>
  <c r="H81" i="57"/>
  <c r="D81" i="57"/>
  <c r="E81" i="57" s="1"/>
  <c r="H80" i="57"/>
  <c r="E80" i="57"/>
  <c r="D80" i="57"/>
  <c r="H79" i="57"/>
  <c r="E79" i="57"/>
  <c r="D79" i="57"/>
  <c r="H78" i="57"/>
  <c r="D78" i="57"/>
  <c r="E78" i="57" s="1"/>
  <c r="H77" i="57"/>
  <c r="D77" i="57"/>
  <c r="E77" i="57" s="1"/>
  <c r="H76" i="57"/>
  <c r="E76" i="57"/>
  <c r="D76" i="57"/>
  <c r="H75" i="57"/>
  <c r="D75" i="57"/>
  <c r="E75" i="57" s="1"/>
  <c r="H74" i="57"/>
  <c r="D74" i="57"/>
  <c r="E74" i="57" s="1"/>
  <c r="H73" i="57"/>
  <c r="D73" i="57"/>
  <c r="E73" i="57" s="1"/>
  <c r="H72" i="57"/>
  <c r="E72" i="57"/>
  <c r="D72" i="57"/>
  <c r="H71" i="57"/>
  <c r="E71" i="57"/>
  <c r="D71" i="57"/>
  <c r="H70" i="57"/>
  <c r="D70" i="57"/>
  <c r="H69" i="57"/>
  <c r="D69" i="57"/>
  <c r="E69" i="57" s="1"/>
  <c r="C68" i="57"/>
  <c r="H68" i="57" s="1"/>
  <c r="J68" i="57" s="1"/>
  <c r="H66" i="57"/>
  <c r="D66" i="57"/>
  <c r="E66" i="57" s="1"/>
  <c r="H65" i="57"/>
  <c r="D65" i="57"/>
  <c r="E65" i="57" s="1"/>
  <c r="H64" i="57"/>
  <c r="E64" i="57"/>
  <c r="D64" i="57"/>
  <c r="H63" i="57"/>
  <c r="E63" i="57"/>
  <c r="D63" i="57"/>
  <c r="H62" i="57"/>
  <c r="D62" i="57"/>
  <c r="E62" i="57" s="1"/>
  <c r="J61" i="57"/>
  <c r="C61" i="57"/>
  <c r="H61" i="57" s="1"/>
  <c r="H60" i="57"/>
  <c r="D60" i="57"/>
  <c r="E60" i="57" s="1"/>
  <c r="H59" i="57"/>
  <c r="D59" i="57"/>
  <c r="E59" i="57" s="1"/>
  <c r="H58" i="57"/>
  <c r="E58" i="57"/>
  <c r="D58" i="57"/>
  <c r="H57" i="57"/>
  <c r="D57" i="57"/>
  <c r="E57" i="57" s="1"/>
  <c r="H56" i="57"/>
  <c r="D56" i="57"/>
  <c r="E56" i="57" s="1"/>
  <c r="H55" i="57"/>
  <c r="D55" i="57"/>
  <c r="E55" i="57" s="1"/>
  <c r="H54" i="57"/>
  <c r="E54" i="57"/>
  <c r="D54" i="57"/>
  <c r="H53" i="57"/>
  <c r="D53" i="57"/>
  <c r="E53" i="57" s="1"/>
  <c r="H52" i="57"/>
  <c r="D52" i="57"/>
  <c r="E52" i="57" s="1"/>
  <c r="H51" i="57"/>
  <c r="D51" i="57"/>
  <c r="E51" i="57" s="1"/>
  <c r="H50" i="57"/>
  <c r="E50" i="57"/>
  <c r="D50" i="57"/>
  <c r="H49" i="57"/>
  <c r="D49" i="57"/>
  <c r="E49" i="57" s="1"/>
  <c r="H48" i="57"/>
  <c r="D48" i="57"/>
  <c r="E48" i="57" s="1"/>
  <c r="H47" i="57"/>
  <c r="D47" i="57"/>
  <c r="E47" i="57" s="1"/>
  <c r="H46" i="57"/>
  <c r="E46" i="57"/>
  <c r="D46" i="57"/>
  <c r="H45" i="57"/>
  <c r="D45" i="57"/>
  <c r="E45" i="57" s="1"/>
  <c r="H44" i="57"/>
  <c r="D44" i="57"/>
  <c r="E44" i="57" s="1"/>
  <c r="H43" i="57"/>
  <c r="D43" i="57"/>
  <c r="E43" i="57" s="1"/>
  <c r="H42" i="57"/>
  <c r="E42" i="57"/>
  <c r="D42" i="57"/>
  <c r="H41" i="57"/>
  <c r="D41" i="57"/>
  <c r="E41" i="57" s="1"/>
  <c r="H40" i="57"/>
  <c r="D40" i="57"/>
  <c r="H39" i="57"/>
  <c r="D39" i="57"/>
  <c r="E39" i="57" s="1"/>
  <c r="C38" i="57"/>
  <c r="C3" i="57" s="1"/>
  <c r="H37" i="57"/>
  <c r="D37" i="57"/>
  <c r="E37" i="57" s="1"/>
  <c r="H36" i="57"/>
  <c r="E36" i="57"/>
  <c r="D36" i="57"/>
  <c r="H35" i="57"/>
  <c r="D35" i="57"/>
  <c r="E35" i="57" s="1"/>
  <c r="H34" i="57"/>
  <c r="D34" i="57"/>
  <c r="E34" i="57" s="1"/>
  <c r="H33" i="57"/>
  <c r="D33" i="57"/>
  <c r="E33" i="57" s="1"/>
  <c r="H32" i="57"/>
  <c r="E32" i="57"/>
  <c r="D32" i="57"/>
  <c r="H31" i="57"/>
  <c r="E31" i="57"/>
  <c r="D31" i="57"/>
  <c r="H30" i="57"/>
  <c r="D30" i="57"/>
  <c r="E30" i="57" s="1"/>
  <c r="H29" i="57"/>
  <c r="D29" i="57"/>
  <c r="E29" i="57" s="1"/>
  <c r="H28" i="57"/>
  <c r="E28" i="57"/>
  <c r="D28" i="57"/>
  <c r="H27" i="57"/>
  <c r="D27" i="57"/>
  <c r="E27" i="57" s="1"/>
  <c r="H26" i="57"/>
  <c r="D26" i="57"/>
  <c r="E26" i="57" s="1"/>
  <c r="H25" i="57"/>
  <c r="D25" i="57"/>
  <c r="E25" i="57" s="1"/>
  <c r="H24" i="57"/>
  <c r="E24" i="57"/>
  <c r="D24" i="57"/>
  <c r="H23" i="57"/>
  <c r="E23" i="57"/>
  <c r="D23" i="57"/>
  <c r="H22" i="57"/>
  <c r="D22" i="57"/>
  <c r="E22" i="57" s="1"/>
  <c r="H21" i="57"/>
  <c r="D21" i="57"/>
  <c r="E21" i="57" s="1"/>
  <c r="H20" i="57"/>
  <c r="E20" i="57"/>
  <c r="D20" i="57"/>
  <c r="H19" i="57"/>
  <c r="D19" i="57"/>
  <c r="E19" i="57" s="1"/>
  <c r="H18" i="57"/>
  <c r="D18" i="57"/>
  <c r="E18" i="57" s="1"/>
  <c r="H17" i="57"/>
  <c r="D17" i="57"/>
  <c r="E17" i="57" s="1"/>
  <c r="H16" i="57"/>
  <c r="E16" i="57"/>
  <c r="D16" i="57"/>
  <c r="H15" i="57"/>
  <c r="E15" i="57"/>
  <c r="D15" i="57"/>
  <c r="H14" i="57"/>
  <c r="D14" i="57"/>
  <c r="E14" i="57" s="1"/>
  <c r="H13" i="57"/>
  <c r="D13" i="57"/>
  <c r="E13" i="57" s="1"/>
  <c r="H12" i="57"/>
  <c r="E12" i="57"/>
  <c r="E11" i="57" s="1"/>
  <c r="D12" i="57"/>
  <c r="H11" i="57"/>
  <c r="J11" i="57" s="1"/>
  <c r="C11" i="57"/>
  <c r="H10" i="57"/>
  <c r="E10" i="57"/>
  <c r="D10" i="57"/>
  <c r="H9" i="57"/>
  <c r="E9" i="57"/>
  <c r="D9" i="57"/>
  <c r="H8" i="57"/>
  <c r="D8" i="57"/>
  <c r="E8" i="57" s="1"/>
  <c r="H7" i="57"/>
  <c r="D7" i="57"/>
  <c r="E7" i="57" s="1"/>
  <c r="H6" i="57"/>
  <c r="E6" i="57"/>
  <c r="D6" i="57"/>
  <c r="H5" i="57"/>
  <c r="D5" i="57"/>
  <c r="E5" i="57" s="1"/>
  <c r="E4" i="57" s="1"/>
  <c r="H4" i="57"/>
  <c r="J4" i="57" s="1"/>
  <c r="C4" i="57"/>
  <c r="H3" i="57"/>
  <c r="J3" i="57" s="1"/>
  <c r="E153" i="57" l="1"/>
  <c r="E429" i="57"/>
  <c r="E135" i="57"/>
  <c r="D171" i="57"/>
  <c r="D170" i="57" s="1"/>
  <c r="E172" i="57"/>
  <c r="E171" i="57" s="1"/>
  <c r="D185" i="57"/>
  <c r="D184" i="57" s="1"/>
  <c r="E186" i="57"/>
  <c r="E185" i="57" s="1"/>
  <c r="E184" i="57" s="1"/>
  <c r="H340" i="57"/>
  <c r="C339" i="57"/>
  <c r="H339" i="57" s="1"/>
  <c r="J339" i="57" s="1"/>
  <c r="E349" i="57"/>
  <c r="E348" i="57" s="1"/>
  <c r="D348" i="57"/>
  <c r="E366" i="57"/>
  <c r="E362" i="57" s="1"/>
  <c r="D362" i="57"/>
  <c r="E418" i="57"/>
  <c r="E416" i="57" s="1"/>
  <c r="D416" i="57"/>
  <c r="E451" i="57"/>
  <c r="E450" i="57" s="1"/>
  <c r="D450" i="57"/>
  <c r="E476" i="57"/>
  <c r="E474" i="57" s="1"/>
  <c r="D474" i="57"/>
  <c r="D528" i="57"/>
  <c r="E597" i="57"/>
  <c r="D595" i="57"/>
  <c r="E619" i="57"/>
  <c r="E616" i="57" s="1"/>
  <c r="D616" i="57"/>
  <c r="D768" i="57"/>
  <c r="D767" i="57" s="1"/>
  <c r="E769" i="57"/>
  <c r="E768" i="57" s="1"/>
  <c r="E767" i="57" s="1"/>
  <c r="E61" i="57"/>
  <c r="C67" i="57"/>
  <c r="E70" i="57"/>
  <c r="D68" i="57"/>
  <c r="E116" i="57"/>
  <c r="E115" i="57" s="1"/>
  <c r="E127" i="57"/>
  <c r="E126" i="57" s="1"/>
  <c r="E141" i="57"/>
  <c r="E140" i="57" s="1"/>
  <c r="E165" i="57"/>
  <c r="E164" i="57" s="1"/>
  <c r="E163" i="57" s="1"/>
  <c r="D164" i="57"/>
  <c r="D163" i="57" s="1"/>
  <c r="E219" i="57"/>
  <c r="E216" i="57" s="1"/>
  <c r="E215" i="57" s="1"/>
  <c r="D216" i="57"/>
  <c r="D215" i="57" s="1"/>
  <c r="E229" i="57"/>
  <c r="E228" i="57" s="1"/>
  <c r="E329" i="57"/>
  <c r="E328" i="57" s="1"/>
  <c r="E314" i="57" s="1"/>
  <c r="E469" i="57"/>
  <c r="E468" i="57" s="1"/>
  <c r="C484" i="57"/>
  <c r="E553" i="57"/>
  <c r="E552" i="57" s="1"/>
  <c r="E551" i="57" s="1"/>
  <c r="E550" i="57" s="1"/>
  <c r="D552" i="57"/>
  <c r="D551" i="57" s="1"/>
  <c r="D550" i="57" s="1"/>
  <c r="E589" i="57"/>
  <c r="D587" i="57"/>
  <c r="D4" i="57"/>
  <c r="D3" i="57" s="1"/>
  <c r="H38" i="57"/>
  <c r="J38" i="57" s="1"/>
  <c r="E40" i="57"/>
  <c r="E38" i="57" s="1"/>
  <c r="E3" i="57" s="1"/>
  <c r="D38" i="57"/>
  <c r="C115" i="57"/>
  <c r="H140" i="57"/>
  <c r="C135" i="57"/>
  <c r="H135" i="57" s="1"/>
  <c r="J135" i="57" s="1"/>
  <c r="E207" i="57"/>
  <c r="D211" i="57"/>
  <c r="D203" i="57" s="1"/>
  <c r="E212" i="57"/>
  <c r="E211" i="57" s="1"/>
  <c r="E203" i="57" s="1"/>
  <c r="E223" i="57"/>
  <c r="E222" i="57" s="1"/>
  <c r="E246" i="57"/>
  <c r="E244" i="57" s="1"/>
  <c r="E243" i="57" s="1"/>
  <c r="D244" i="57"/>
  <c r="D243" i="57" s="1"/>
  <c r="D260" i="57"/>
  <c r="E261" i="57"/>
  <c r="E260" i="57" s="1"/>
  <c r="D314" i="57"/>
  <c r="D344" i="57"/>
  <c r="E345" i="57"/>
  <c r="E344" i="57" s="1"/>
  <c r="D399" i="57"/>
  <c r="E400" i="57"/>
  <c r="E399" i="57" s="1"/>
  <c r="D409" i="57"/>
  <c r="E410" i="57"/>
  <c r="E409" i="57" s="1"/>
  <c r="H486" i="57"/>
  <c r="E509" i="57"/>
  <c r="E523" i="57"/>
  <c r="E522" i="57" s="1"/>
  <c r="E539" i="57"/>
  <c r="E538" i="57" s="1"/>
  <c r="D538" i="57"/>
  <c r="E548" i="57"/>
  <c r="E547" i="57" s="1"/>
  <c r="D547" i="57"/>
  <c r="D556" i="57"/>
  <c r="E557" i="57"/>
  <c r="E556" i="57" s="1"/>
  <c r="E723" i="57"/>
  <c r="E722" i="57" s="1"/>
  <c r="D722" i="57"/>
  <c r="E772" i="57"/>
  <c r="E771" i="57" s="1"/>
  <c r="D61" i="57"/>
  <c r="E68" i="57"/>
  <c r="E67" i="57" s="1"/>
  <c r="C153" i="57"/>
  <c r="D167" i="57"/>
  <c r="E168" i="57"/>
  <c r="E167" i="57" s="1"/>
  <c r="E199" i="57"/>
  <c r="E198" i="57" s="1"/>
  <c r="E197" i="57" s="1"/>
  <c r="D223" i="57"/>
  <c r="D222" i="57" s="1"/>
  <c r="E234" i="57"/>
  <c r="E233" i="57" s="1"/>
  <c r="D233" i="57"/>
  <c r="D368" i="57"/>
  <c r="E369" i="57"/>
  <c r="E368" i="57" s="1"/>
  <c r="D378" i="57"/>
  <c r="E379" i="57"/>
  <c r="E378" i="57" s="1"/>
  <c r="D382" i="57"/>
  <c r="D388" i="57"/>
  <c r="E389" i="57"/>
  <c r="E388" i="57" s="1"/>
  <c r="E397" i="57"/>
  <c r="E395" i="57" s="1"/>
  <c r="D395" i="57"/>
  <c r="E528" i="57"/>
  <c r="C560" i="57"/>
  <c r="D610" i="57"/>
  <c r="E611" i="57"/>
  <c r="E610" i="57" s="1"/>
  <c r="H646" i="57"/>
  <c r="H717" i="57"/>
  <c r="J717" i="57" s="1"/>
  <c r="C716" i="57"/>
  <c r="H716" i="57" s="1"/>
  <c r="J716" i="57" s="1"/>
  <c r="E747" i="57"/>
  <c r="E746" i="57" s="1"/>
  <c r="D746" i="57"/>
  <c r="D743" i="57" s="1"/>
  <c r="D726" i="57" s="1"/>
  <c r="D725" i="57" s="1"/>
  <c r="H171" i="57"/>
  <c r="C170" i="57"/>
  <c r="H170" i="57" s="1"/>
  <c r="J170" i="57" s="1"/>
  <c r="E175" i="57"/>
  <c r="E174" i="57" s="1"/>
  <c r="D174" i="57"/>
  <c r="C203" i="57"/>
  <c r="C178" i="57" s="1"/>
  <c r="H260" i="57"/>
  <c r="C259" i="57"/>
  <c r="E264" i="57"/>
  <c r="E263" i="57" s="1"/>
  <c r="D263" i="57"/>
  <c r="E413" i="57"/>
  <c r="E412" i="57" s="1"/>
  <c r="D412" i="57"/>
  <c r="D486" i="57"/>
  <c r="D484" i="57" s="1"/>
  <c r="E506" i="57"/>
  <c r="E504" i="57" s="1"/>
  <c r="D504" i="57"/>
  <c r="E587" i="57"/>
  <c r="E592" i="57"/>
  <c r="E595" i="57"/>
  <c r="E647" i="57"/>
  <c r="E646" i="57" s="1"/>
  <c r="D646" i="57"/>
  <c r="E653" i="57"/>
  <c r="E661" i="57"/>
  <c r="D718" i="57"/>
  <c r="D750" i="57"/>
  <c r="E754" i="57"/>
  <c r="E750" i="57" s="1"/>
  <c r="D756" i="57"/>
  <c r="D755" i="57" s="1"/>
  <c r="D11" i="57"/>
  <c r="D97" i="57"/>
  <c r="D117" i="57"/>
  <c r="D123" i="57"/>
  <c r="D129" i="57"/>
  <c r="D143" i="57"/>
  <c r="D149" i="57"/>
  <c r="D135" i="57" s="1"/>
  <c r="D154" i="57"/>
  <c r="D153" i="57" s="1"/>
  <c r="D152" i="57" s="1"/>
  <c r="D160" i="57"/>
  <c r="E196" i="57"/>
  <c r="E195" i="57" s="1"/>
  <c r="E188" i="57" s="1"/>
  <c r="E202" i="57"/>
  <c r="E201" i="57" s="1"/>
  <c r="E200" i="57" s="1"/>
  <c r="D229" i="57"/>
  <c r="D228" i="57" s="1"/>
  <c r="E354" i="57"/>
  <c r="E353" i="57" s="1"/>
  <c r="D353" i="57"/>
  <c r="E423" i="57"/>
  <c r="E422" i="57" s="1"/>
  <c r="D422" i="57"/>
  <c r="D340" i="57" s="1"/>
  <c r="E446" i="57"/>
  <c r="E445" i="57" s="1"/>
  <c r="D445" i="57"/>
  <c r="E456" i="57"/>
  <c r="E455" i="57" s="1"/>
  <c r="D455" i="57"/>
  <c r="E487" i="57"/>
  <c r="E486" i="57" s="1"/>
  <c r="E484" i="57" s="1"/>
  <c r="E483" i="57" s="1"/>
  <c r="D497" i="57"/>
  <c r="H513" i="57"/>
  <c r="C509" i="57"/>
  <c r="H509" i="57" s="1"/>
  <c r="E563" i="57"/>
  <c r="E562" i="57" s="1"/>
  <c r="D562" i="57"/>
  <c r="E603" i="57"/>
  <c r="D683" i="57"/>
  <c r="E684" i="57"/>
  <c r="E683" i="57" s="1"/>
  <c r="D687" i="57"/>
  <c r="E694" i="57"/>
  <c r="E719" i="57"/>
  <c r="E718" i="57" s="1"/>
  <c r="E717" i="57" s="1"/>
  <c r="E716" i="57" s="1"/>
  <c r="D734" i="57"/>
  <c r="D733" i="57" s="1"/>
  <c r="E743" i="57"/>
  <c r="E757" i="57"/>
  <c r="E756" i="57" s="1"/>
  <c r="E755" i="57" s="1"/>
  <c r="E532" i="57"/>
  <c r="E531" i="57" s="1"/>
  <c r="D531" i="57"/>
  <c r="H552" i="57"/>
  <c r="C551" i="57"/>
  <c r="E577" i="57"/>
  <c r="D592" i="57"/>
  <c r="E628" i="57"/>
  <c r="E644" i="57"/>
  <c r="E642" i="57" s="1"/>
  <c r="D642" i="57"/>
  <c r="E666" i="57"/>
  <c r="E665" i="57" s="1"/>
  <c r="D665" i="57"/>
  <c r="E671" i="57"/>
  <c r="E681" i="57"/>
  <c r="E679" i="57" s="1"/>
  <c r="D679" i="57"/>
  <c r="E701" i="57"/>
  <c r="E700" i="57" s="1"/>
  <c r="D700" i="57"/>
  <c r="E734" i="57"/>
  <c r="E733" i="57" s="1"/>
  <c r="E726" i="57" s="1"/>
  <c r="E725" i="57" s="1"/>
  <c r="E751" i="57"/>
  <c r="E178" i="57" l="1"/>
  <c r="E177" i="57" s="1"/>
  <c r="E2" i="57"/>
  <c r="C177" i="57"/>
  <c r="H177" i="57" s="1"/>
  <c r="J177" i="57" s="1"/>
  <c r="H178" i="57"/>
  <c r="J178" i="57" s="1"/>
  <c r="C550" i="57"/>
  <c r="H550" i="57" s="1"/>
  <c r="J550" i="57" s="1"/>
  <c r="H551" i="57"/>
  <c r="J551" i="57" s="1"/>
  <c r="D483" i="57"/>
  <c r="E561" i="57"/>
  <c r="E444" i="57"/>
  <c r="D717" i="57"/>
  <c r="D716" i="57" s="1"/>
  <c r="E645" i="57"/>
  <c r="E340" i="57"/>
  <c r="E339" i="57" s="1"/>
  <c r="D259" i="57"/>
  <c r="H67" i="57"/>
  <c r="J67" i="57" s="1"/>
  <c r="C2" i="57"/>
  <c r="E170" i="57"/>
  <c r="H560" i="57"/>
  <c r="J560" i="57" s="1"/>
  <c r="C559" i="57"/>
  <c r="H559" i="57" s="1"/>
  <c r="J559" i="57" s="1"/>
  <c r="H153" i="57"/>
  <c r="J153" i="57" s="1"/>
  <c r="C152" i="57"/>
  <c r="H152" i="57" s="1"/>
  <c r="J152" i="57" s="1"/>
  <c r="D116" i="57"/>
  <c r="D115" i="57" s="1"/>
  <c r="H115" i="57"/>
  <c r="J115" i="57" s="1"/>
  <c r="D561" i="57"/>
  <c r="D560" i="57" s="1"/>
  <c r="D444" i="57"/>
  <c r="D339" i="57" s="1"/>
  <c r="D67" i="57"/>
  <c r="D2" i="57" s="1"/>
  <c r="D645" i="57"/>
  <c r="C258" i="57"/>
  <c r="H259" i="57"/>
  <c r="J259" i="57" s="1"/>
  <c r="E259" i="57"/>
  <c r="E258" i="57" s="1"/>
  <c r="E257" i="57" s="1"/>
  <c r="C483" i="57"/>
  <c r="H483" i="57" s="1"/>
  <c r="J483" i="57" s="1"/>
  <c r="H484" i="57"/>
  <c r="D178" i="57"/>
  <c r="D177" i="57" s="1"/>
  <c r="E152" i="57"/>
  <c r="E114" i="57" s="1"/>
  <c r="C257" i="57" l="1"/>
  <c r="H258" i="57"/>
  <c r="J258" i="57" s="1"/>
  <c r="D559" i="57"/>
  <c r="D114" i="57"/>
  <c r="H2" i="57"/>
  <c r="J2" i="57" s="1"/>
  <c r="D258" i="57"/>
  <c r="D257" i="57" s="1"/>
  <c r="C114" i="57"/>
  <c r="H114" i="57" s="1"/>
  <c r="J114" i="57" s="1"/>
  <c r="E560" i="57"/>
  <c r="E559" i="57" s="1"/>
  <c r="H1" i="57" l="1"/>
  <c r="J1" i="57" s="1"/>
  <c r="H256" i="57"/>
  <c r="J256" i="57" s="1"/>
  <c r="H257" i="57"/>
  <c r="J257" i="57" s="1"/>
  <c r="D778" i="56" l="1"/>
  <c r="E778" i="56" s="1"/>
  <c r="E777" i="56"/>
  <c r="D777" i="56"/>
  <c r="C777" i="56"/>
  <c r="D776" i="56"/>
  <c r="E776" i="56" s="1"/>
  <c r="E775" i="56"/>
  <c r="D775" i="56"/>
  <c r="D774" i="56"/>
  <c r="E774" i="56" s="1"/>
  <c r="E773" i="56"/>
  <c r="D773" i="56"/>
  <c r="D772" i="56"/>
  <c r="D771" i="56" s="1"/>
  <c r="C772" i="56"/>
  <c r="C771" i="56" s="1"/>
  <c r="E770" i="56"/>
  <c r="D770" i="56"/>
  <c r="E769" i="56"/>
  <c r="D769" i="56"/>
  <c r="D768" i="56" s="1"/>
  <c r="E768" i="56"/>
  <c r="E767" i="56" s="1"/>
  <c r="C768" i="56"/>
  <c r="C767" i="56" s="1"/>
  <c r="D767" i="56"/>
  <c r="D766" i="56"/>
  <c r="D765" i="56" s="1"/>
  <c r="C765" i="56"/>
  <c r="D764" i="56"/>
  <c r="E764" i="56" s="1"/>
  <c r="D763" i="56"/>
  <c r="E763" i="56" s="1"/>
  <c r="D762" i="56"/>
  <c r="E762" i="56" s="1"/>
  <c r="D761" i="56"/>
  <c r="C761" i="56"/>
  <c r="C760" i="56" s="1"/>
  <c r="D759" i="56"/>
  <c r="E759" i="56" s="1"/>
  <c r="D758" i="56"/>
  <c r="E758" i="56" s="1"/>
  <c r="E757" i="56"/>
  <c r="D757" i="56"/>
  <c r="D756" i="56"/>
  <c r="D755" i="56" s="1"/>
  <c r="C756" i="56"/>
  <c r="C755" i="56"/>
  <c r="E754" i="56"/>
  <c r="D754" i="56"/>
  <c r="D753" i="56"/>
  <c r="D752" i="56"/>
  <c r="E752" i="56" s="1"/>
  <c r="C751" i="56"/>
  <c r="C750" i="56" s="1"/>
  <c r="D749" i="56"/>
  <c r="E749" i="56" s="1"/>
  <c r="D748" i="56"/>
  <c r="E748" i="56" s="1"/>
  <c r="E747" i="56"/>
  <c r="E746" i="56" s="1"/>
  <c r="D747" i="56"/>
  <c r="D746" i="56"/>
  <c r="C746" i="56"/>
  <c r="E745" i="56"/>
  <c r="D745" i="56"/>
  <c r="E744" i="56"/>
  <c r="E743" i="56" s="1"/>
  <c r="D744" i="56"/>
  <c r="C744" i="56"/>
  <c r="C743" i="56" s="1"/>
  <c r="E742" i="56"/>
  <c r="E741" i="56" s="1"/>
  <c r="D742" i="56"/>
  <c r="D741" i="56"/>
  <c r="C741" i="56"/>
  <c r="D740" i="56"/>
  <c r="E740" i="56" s="1"/>
  <c r="E739" i="56" s="1"/>
  <c r="D739" i="56"/>
  <c r="C739" i="56"/>
  <c r="E738" i="56"/>
  <c r="D738" i="56"/>
  <c r="E737" i="56"/>
  <c r="D737" i="56"/>
  <c r="E736" i="56"/>
  <c r="D736" i="56"/>
  <c r="E735" i="56"/>
  <c r="E734" i="56" s="1"/>
  <c r="E733" i="56" s="1"/>
  <c r="D735" i="56"/>
  <c r="D734" i="56"/>
  <c r="C734" i="56"/>
  <c r="C733" i="56" s="1"/>
  <c r="D733" i="56"/>
  <c r="E732" i="56"/>
  <c r="D732" i="56"/>
  <c r="E731" i="56"/>
  <c r="E730" i="56" s="1"/>
  <c r="D731" i="56"/>
  <c r="C731" i="56"/>
  <c r="D730" i="56"/>
  <c r="C730" i="56"/>
  <c r="E729" i="56"/>
  <c r="D729" i="56"/>
  <c r="E728" i="56"/>
  <c r="E727" i="56" s="1"/>
  <c r="D728" i="56"/>
  <c r="D727" i="56" s="1"/>
  <c r="C727" i="56"/>
  <c r="H724" i="56"/>
  <c r="D724" i="56"/>
  <c r="E724" i="56" s="1"/>
  <c r="H723" i="56"/>
  <c r="D723" i="56"/>
  <c r="H722" i="56"/>
  <c r="C722" i="56"/>
  <c r="H721" i="56"/>
  <c r="E721" i="56"/>
  <c r="D721" i="56"/>
  <c r="H720" i="56"/>
  <c r="D720" i="56"/>
  <c r="E720" i="56" s="1"/>
  <c r="H719" i="56"/>
  <c r="D719" i="56"/>
  <c r="E719" i="56" s="1"/>
  <c r="H718" i="56"/>
  <c r="D718" i="56"/>
  <c r="C718" i="56"/>
  <c r="C717" i="56"/>
  <c r="H715" i="56"/>
  <c r="E715" i="56"/>
  <c r="D715" i="56"/>
  <c r="H714" i="56"/>
  <c r="D714" i="56"/>
  <c r="E714" i="56" s="1"/>
  <c r="H713" i="56"/>
  <c r="D713" i="56"/>
  <c r="E713" i="56" s="1"/>
  <c r="H712" i="56"/>
  <c r="E712" i="56"/>
  <c r="D712" i="56"/>
  <c r="H711" i="56"/>
  <c r="D711" i="56"/>
  <c r="E711" i="56" s="1"/>
  <c r="H710" i="56"/>
  <c r="E710" i="56"/>
  <c r="D710" i="56"/>
  <c r="H709" i="56"/>
  <c r="D709" i="56"/>
  <c r="E709" i="56" s="1"/>
  <c r="H708" i="56"/>
  <c r="E708" i="56"/>
  <c r="D708" i="56"/>
  <c r="H707" i="56"/>
  <c r="E707" i="56"/>
  <c r="D707" i="56"/>
  <c r="H706" i="56"/>
  <c r="E706" i="56"/>
  <c r="D706" i="56"/>
  <c r="H705" i="56"/>
  <c r="D705" i="56"/>
  <c r="E705" i="56" s="1"/>
  <c r="H704" i="56"/>
  <c r="E704" i="56"/>
  <c r="D704" i="56"/>
  <c r="H703" i="56"/>
  <c r="E703" i="56"/>
  <c r="D703" i="56"/>
  <c r="H702" i="56"/>
  <c r="E702" i="56"/>
  <c r="D702" i="56"/>
  <c r="H701" i="56"/>
  <c r="D701" i="56"/>
  <c r="H700" i="56"/>
  <c r="C700" i="56"/>
  <c r="H699" i="56"/>
  <c r="E699" i="56"/>
  <c r="D699" i="56"/>
  <c r="H698" i="56"/>
  <c r="D698" i="56"/>
  <c r="E698" i="56" s="1"/>
  <c r="H697" i="56"/>
  <c r="E697" i="56"/>
  <c r="D697" i="56"/>
  <c r="H696" i="56"/>
  <c r="D696" i="56"/>
  <c r="H695" i="56"/>
  <c r="E695" i="56"/>
  <c r="D695" i="56"/>
  <c r="H694" i="56"/>
  <c r="C694" i="56"/>
  <c r="H693" i="56"/>
  <c r="E693" i="56"/>
  <c r="D693" i="56"/>
  <c r="H692" i="56"/>
  <c r="D692" i="56"/>
  <c r="E692" i="56" s="1"/>
  <c r="H691" i="56"/>
  <c r="D691" i="56"/>
  <c r="E691" i="56" s="1"/>
  <c r="H690" i="56"/>
  <c r="E690" i="56"/>
  <c r="D690" i="56"/>
  <c r="H689" i="56"/>
  <c r="D689" i="56"/>
  <c r="E689" i="56" s="1"/>
  <c r="H688" i="56"/>
  <c r="E688" i="56"/>
  <c r="D688" i="56"/>
  <c r="C687" i="56"/>
  <c r="H687" i="56" s="1"/>
  <c r="H686" i="56"/>
  <c r="D686" i="56"/>
  <c r="E686" i="56" s="1"/>
  <c r="H685" i="56"/>
  <c r="E685" i="56"/>
  <c r="D685" i="56"/>
  <c r="H684" i="56"/>
  <c r="D684" i="56"/>
  <c r="C683" i="56"/>
  <c r="H683" i="56" s="1"/>
  <c r="H682" i="56"/>
  <c r="E682" i="56"/>
  <c r="D682" i="56"/>
  <c r="H681" i="56"/>
  <c r="D681" i="56"/>
  <c r="H680" i="56"/>
  <c r="E680" i="56"/>
  <c r="D680" i="56"/>
  <c r="H679" i="56"/>
  <c r="C679" i="56"/>
  <c r="H678" i="56"/>
  <c r="E678" i="56"/>
  <c r="D678" i="56"/>
  <c r="H677" i="56"/>
  <c r="E677" i="56"/>
  <c r="E676" i="56" s="1"/>
  <c r="D677" i="56"/>
  <c r="D676" i="56" s="1"/>
  <c r="H676" i="56"/>
  <c r="C676" i="56"/>
  <c r="H675" i="56"/>
  <c r="D675" i="56"/>
  <c r="E675" i="56" s="1"/>
  <c r="H674" i="56"/>
  <c r="E674" i="56"/>
  <c r="D674" i="56"/>
  <c r="H673" i="56"/>
  <c r="D673" i="56"/>
  <c r="E673" i="56" s="1"/>
  <c r="H672" i="56"/>
  <c r="E672" i="56"/>
  <c r="E671" i="56" s="1"/>
  <c r="D672" i="56"/>
  <c r="C671" i="56"/>
  <c r="H671" i="56" s="1"/>
  <c r="H670" i="56"/>
  <c r="D670" i="56"/>
  <c r="E670" i="56" s="1"/>
  <c r="H669" i="56"/>
  <c r="E669" i="56"/>
  <c r="D669" i="56"/>
  <c r="H668" i="56"/>
  <c r="D668" i="56"/>
  <c r="E668" i="56" s="1"/>
  <c r="H667" i="56"/>
  <c r="E667" i="56"/>
  <c r="D667" i="56"/>
  <c r="H666" i="56"/>
  <c r="D666" i="56"/>
  <c r="C665" i="56"/>
  <c r="H665" i="56" s="1"/>
  <c r="H664" i="56"/>
  <c r="E664" i="56"/>
  <c r="D664" i="56"/>
  <c r="H663" i="56"/>
  <c r="D663" i="56"/>
  <c r="H662" i="56"/>
  <c r="E662" i="56"/>
  <c r="D662" i="56"/>
  <c r="H661" i="56"/>
  <c r="C661" i="56"/>
  <c r="H660" i="56"/>
  <c r="D660" i="56"/>
  <c r="E660" i="56" s="1"/>
  <c r="H659" i="56"/>
  <c r="E659" i="56"/>
  <c r="D659" i="56"/>
  <c r="H658" i="56"/>
  <c r="E658" i="56"/>
  <c r="D658" i="56"/>
  <c r="H657" i="56"/>
  <c r="E657" i="56"/>
  <c r="D657" i="56"/>
  <c r="H656" i="56"/>
  <c r="D656" i="56"/>
  <c r="E656" i="56" s="1"/>
  <c r="H655" i="56"/>
  <c r="E655" i="56"/>
  <c r="D655" i="56"/>
  <c r="H654" i="56"/>
  <c r="E654" i="56"/>
  <c r="E653" i="56" s="1"/>
  <c r="D654" i="56"/>
  <c r="D653" i="56" s="1"/>
  <c r="C653" i="56"/>
  <c r="H652" i="56"/>
  <c r="E652" i="56"/>
  <c r="D652" i="56"/>
  <c r="H651" i="56"/>
  <c r="D651" i="56"/>
  <c r="E651" i="56" s="1"/>
  <c r="H650" i="56"/>
  <c r="E650" i="56"/>
  <c r="D650" i="56"/>
  <c r="H649" i="56"/>
  <c r="E649" i="56"/>
  <c r="D649" i="56"/>
  <c r="H648" i="56"/>
  <c r="E648" i="56"/>
  <c r="D648" i="56"/>
  <c r="H647" i="56"/>
  <c r="D647" i="56"/>
  <c r="H646" i="56"/>
  <c r="C646" i="56"/>
  <c r="H644" i="56"/>
  <c r="D644" i="56"/>
  <c r="H643" i="56"/>
  <c r="E643" i="56"/>
  <c r="D643" i="56"/>
  <c r="H642" i="56"/>
  <c r="J642" i="56" s="1"/>
  <c r="C642" i="56"/>
  <c r="H641" i="56"/>
  <c r="E641" i="56"/>
  <c r="D641" i="56"/>
  <c r="H640" i="56"/>
  <c r="D640" i="56"/>
  <c r="E640" i="56" s="1"/>
  <c r="H639" i="56"/>
  <c r="E639" i="56"/>
  <c r="D639" i="56"/>
  <c r="J638" i="56"/>
  <c r="D638" i="56"/>
  <c r="C638" i="56"/>
  <c r="H638" i="56" s="1"/>
  <c r="H637" i="56"/>
  <c r="D637" i="56"/>
  <c r="E637" i="56" s="1"/>
  <c r="H636" i="56"/>
  <c r="D636" i="56"/>
  <c r="E636" i="56" s="1"/>
  <c r="H635" i="56"/>
  <c r="E635" i="56"/>
  <c r="D635" i="56"/>
  <c r="H634" i="56"/>
  <c r="D634" i="56"/>
  <c r="E634" i="56" s="1"/>
  <c r="H633" i="56"/>
  <c r="E633" i="56"/>
  <c r="D633" i="56"/>
  <c r="H632" i="56"/>
  <c r="D632" i="56"/>
  <c r="E632" i="56" s="1"/>
  <c r="H631" i="56"/>
  <c r="E631" i="56"/>
  <c r="D631" i="56"/>
  <c r="H630" i="56"/>
  <c r="E630" i="56"/>
  <c r="D630" i="56"/>
  <c r="H629" i="56"/>
  <c r="D629" i="56"/>
  <c r="D628" i="56" s="1"/>
  <c r="C628" i="56"/>
  <c r="H628" i="56" s="1"/>
  <c r="H627" i="56"/>
  <c r="D627" i="56"/>
  <c r="E627" i="56" s="1"/>
  <c r="H626" i="56"/>
  <c r="E626" i="56"/>
  <c r="D626" i="56"/>
  <c r="H625" i="56"/>
  <c r="E625" i="56"/>
  <c r="D625" i="56"/>
  <c r="H624" i="56"/>
  <c r="D624" i="56"/>
  <c r="E624" i="56" s="1"/>
  <c r="H623" i="56"/>
  <c r="D623" i="56"/>
  <c r="E623" i="56" s="1"/>
  <c r="H622" i="56"/>
  <c r="E622" i="56"/>
  <c r="D622" i="56"/>
  <c r="H621" i="56"/>
  <c r="D621" i="56"/>
  <c r="E621" i="56" s="1"/>
  <c r="H620" i="56"/>
  <c r="E620" i="56"/>
  <c r="D620" i="56"/>
  <c r="H619" i="56"/>
  <c r="D619" i="56"/>
  <c r="E619" i="56" s="1"/>
  <c r="E616" i="56" s="1"/>
  <c r="H618" i="56"/>
  <c r="E618" i="56"/>
  <c r="D618" i="56"/>
  <c r="H617" i="56"/>
  <c r="E617" i="56"/>
  <c r="D617" i="56"/>
  <c r="D616" i="56"/>
  <c r="C616" i="56"/>
  <c r="H616" i="56" s="1"/>
  <c r="H615" i="56"/>
  <c r="D615" i="56"/>
  <c r="E615" i="56" s="1"/>
  <c r="H614" i="56"/>
  <c r="D614" i="56"/>
  <c r="E614" i="56" s="1"/>
  <c r="H613" i="56"/>
  <c r="E613" i="56"/>
  <c r="D613" i="56"/>
  <c r="H612" i="56"/>
  <c r="D612" i="56"/>
  <c r="E612" i="56" s="1"/>
  <c r="H611" i="56"/>
  <c r="D611" i="56"/>
  <c r="E611" i="56" s="1"/>
  <c r="H610" i="56"/>
  <c r="D610" i="56"/>
  <c r="C610" i="56"/>
  <c r="H609" i="56"/>
  <c r="D609" i="56"/>
  <c r="E609" i="56" s="1"/>
  <c r="H608" i="56"/>
  <c r="E608" i="56"/>
  <c r="D608" i="56"/>
  <c r="H607" i="56"/>
  <c r="E607" i="56"/>
  <c r="D607" i="56"/>
  <c r="H606" i="56"/>
  <c r="D606" i="56"/>
  <c r="E606" i="56" s="1"/>
  <c r="H605" i="56"/>
  <c r="D605" i="56"/>
  <c r="E605" i="56" s="1"/>
  <c r="H604" i="56"/>
  <c r="E604" i="56"/>
  <c r="E603" i="56" s="1"/>
  <c r="D604" i="56"/>
  <c r="H603" i="56"/>
  <c r="D603" i="56"/>
  <c r="C603" i="56"/>
  <c r="H602" i="56"/>
  <c r="D602" i="56"/>
  <c r="E602" i="56" s="1"/>
  <c r="H601" i="56"/>
  <c r="D601" i="56"/>
  <c r="E601" i="56" s="1"/>
  <c r="H600" i="56"/>
  <c r="D600" i="56"/>
  <c r="C599" i="56"/>
  <c r="H599" i="56" s="1"/>
  <c r="H598" i="56"/>
  <c r="E598" i="56"/>
  <c r="D598" i="56"/>
  <c r="H597" i="56"/>
  <c r="D597" i="56"/>
  <c r="E597" i="56" s="1"/>
  <c r="H596" i="56"/>
  <c r="E596" i="56"/>
  <c r="E595" i="56" s="1"/>
  <c r="D596" i="56"/>
  <c r="C595" i="56"/>
  <c r="H595" i="56" s="1"/>
  <c r="H594" i="56"/>
  <c r="D594" i="56"/>
  <c r="E594" i="56" s="1"/>
  <c r="H593" i="56"/>
  <c r="E593" i="56"/>
  <c r="E592" i="56" s="1"/>
  <c r="D593" i="56"/>
  <c r="H592" i="56"/>
  <c r="D592" i="56"/>
  <c r="C592" i="56"/>
  <c r="H591" i="56"/>
  <c r="D591" i="56"/>
  <c r="H590" i="56"/>
  <c r="E590" i="56"/>
  <c r="D590" i="56"/>
  <c r="H589" i="56"/>
  <c r="D589" i="56"/>
  <c r="E589" i="56" s="1"/>
  <c r="H588" i="56"/>
  <c r="E588" i="56"/>
  <c r="D588" i="56"/>
  <c r="H587" i="56"/>
  <c r="C587" i="56"/>
  <c r="H586" i="56"/>
  <c r="E586" i="56"/>
  <c r="D586" i="56"/>
  <c r="H585" i="56"/>
  <c r="D585" i="56"/>
  <c r="E585" i="56" s="1"/>
  <c r="H584" i="56"/>
  <c r="D584" i="56"/>
  <c r="E584" i="56" s="1"/>
  <c r="H583" i="56"/>
  <c r="E583" i="56"/>
  <c r="D583" i="56"/>
  <c r="H582" i="56"/>
  <c r="D582" i="56"/>
  <c r="C581" i="56"/>
  <c r="H581" i="56" s="1"/>
  <c r="H580" i="56"/>
  <c r="E580" i="56"/>
  <c r="D580" i="56"/>
  <c r="H579" i="56"/>
  <c r="D579" i="56"/>
  <c r="H578" i="56"/>
  <c r="E578" i="56"/>
  <c r="D578" i="56"/>
  <c r="H577" i="56"/>
  <c r="C577" i="56"/>
  <c r="H576" i="56"/>
  <c r="E576" i="56"/>
  <c r="D576" i="56"/>
  <c r="H575" i="56"/>
  <c r="D575" i="56"/>
  <c r="E575" i="56" s="1"/>
  <c r="H574" i="56"/>
  <c r="D574" i="56"/>
  <c r="E574" i="56" s="1"/>
  <c r="H573" i="56"/>
  <c r="E573" i="56"/>
  <c r="D573" i="56"/>
  <c r="H572" i="56"/>
  <c r="D572" i="56"/>
  <c r="E572" i="56" s="1"/>
  <c r="H571" i="56"/>
  <c r="D571" i="56"/>
  <c r="E571" i="56" s="1"/>
  <c r="H570" i="56"/>
  <c r="D570" i="56"/>
  <c r="C569" i="56"/>
  <c r="H569" i="56" s="1"/>
  <c r="H568" i="56"/>
  <c r="E568" i="56"/>
  <c r="D568" i="56"/>
  <c r="H567" i="56"/>
  <c r="E567" i="56"/>
  <c r="D567" i="56"/>
  <c r="H566" i="56"/>
  <c r="D566" i="56"/>
  <c r="E566" i="56" s="1"/>
  <c r="H565" i="56"/>
  <c r="D565" i="56"/>
  <c r="E565" i="56" s="1"/>
  <c r="H564" i="56"/>
  <c r="E564" i="56"/>
  <c r="D564" i="56"/>
  <c r="H563" i="56"/>
  <c r="D563" i="56"/>
  <c r="E563" i="56" s="1"/>
  <c r="E562" i="56" s="1"/>
  <c r="C562" i="56"/>
  <c r="H558" i="56"/>
  <c r="E558" i="56"/>
  <c r="D558" i="56"/>
  <c r="H557" i="56"/>
  <c r="D557" i="56"/>
  <c r="C556" i="56"/>
  <c r="H556" i="56" s="1"/>
  <c r="H555" i="56"/>
  <c r="E555" i="56"/>
  <c r="D555" i="56"/>
  <c r="H554" i="56"/>
  <c r="D554" i="56"/>
  <c r="H553" i="56"/>
  <c r="E553" i="56"/>
  <c r="D553" i="56"/>
  <c r="H552" i="56"/>
  <c r="C552" i="56"/>
  <c r="H551" i="56"/>
  <c r="J551" i="56" s="1"/>
  <c r="C551" i="56"/>
  <c r="J550" i="56"/>
  <c r="H550" i="56"/>
  <c r="C550" i="56"/>
  <c r="H549" i="56"/>
  <c r="D549" i="56"/>
  <c r="H548" i="56"/>
  <c r="E548" i="56"/>
  <c r="D548" i="56"/>
  <c r="J547" i="56"/>
  <c r="C547" i="56"/>
  <c r="H547" i="56" s="1"/>
  <c r="H546" i="56"/>
  <c r="E546" i="56"/>
  <c r="D546" i="56"/>
  <c r="H545" i="56"/>
  <c r="E545" i="56"/>
  <c r="E544" i="56" s="1"/>
  <c r="D545" i="56"/>
  <c r="D544" i="56"/>
  <c r="D538" i="56" s="1"/>
  <c r="C544" i="56"/>
  <c r="H543" i="56"/>
  <c r="D543" i="56"/>
  <c r="E543" i="56" s="1"/>
  <c r="H542" i="56"/>
  <c r="D542" i="56"/>
  <c r="E542" i="56" s="1"/>
  <c r="H541" i="56"/>
  <c r="E541" i="56"/>
  <c r="D541" i="56"/>
  <c r="H540" i="56"/>
  <c r="D540" i="56"/>
  <c r="E540" i="56" s="1"/>
  <c r="H539" i="56"/>
  <c r="E539" i="56"/>
  <c r="D539" i="56"/>
  <c r="H537" i="56"/>
  <c r="D537" i="56"/>
  <c r="E537" i="56" s="1"/>
  <c r="H536" i="56"/>
  <c r="E536" i="56"/>
  <c r="D536" i="56"/>
  <c r="H535" i="56"/>
  <c r="E535" i="56"/>
  <c r="D535" i="56"/>
  <c r="H534" i="56"/>
  <c r="D534" i="56"/>
  <c r="E534" i="56" s="1"/>
  <c r="H533" i="56"/>
  <c r="D533" i="56"/>
  <c r="E533" i="56" s="1"/>
  <c r="H532" i="56"/>
  <c r="E532" i="56"/>
  <c r="E531" i="56" s="1"/>
  <c r="D532" i="56"/>
  <c r="H531" i="56"/>
  <c r="D531" i="56"/>
  <c r="C531" i="56"/>
  <c r="H530" i="56"/>
  <c r="D530" i="56"/>
  <c r="D529" i="56" s="1"/>
  <c r="D528" i="56" s="1"/>
  <c r="C529" i="56"/>
  <c r="H527" i="56"/>
  <c r="E527" i="56"/>
  <c r="D527" i="56"/>
  <c r="H526" i="56"/>
  <c r="D526" i="56"/>
  <c r="E526" i="56" s="1"/>
  <c r="H525" i="56"/>
  <c r="E525" i="56"/>
  <c r="D525" i="56"/>
  <c r="H524" i="56"/>
  <c r="E524" i="56"/>
  <c r="D524" i="56"/>
  <c r="H523" i="56"/>
  <c r="D523" i="56"/>
  <c r="D522" i="56" s="1"/>
  <c r="C522" i="56"/>
  <c r="H522" i="56" s="1"/>
  <c r="H521" i="56"/>
  <c r="D521" i="56"/>
  <c r="E521" i="56" s="1"/>
  <c r="H520" i="56"/>
  <c r="E520" i="56"/>
  <c r="D520" i="56"/>
  <c r="H519" i="56"/>
  <c r="D519" i="56"/>
  <c r="E519" i="56" s="1"/>
  <c r="H518" i="56"/>
  <c r="E518" i="56"/>
  <c r="D518" i="56"/>
  <c r="H517" i="56"/>
  <c r="D517" i="56"/>
  <c r="E517" i="56" s="1"/>
  <c r="H516" i="56"/>
  <c r="E516" i="56"/>
  <c r="D516" i="56"/>
  <c r="H515" i="56"/>
  <c r="E515" i="56"/>
  <c r="D515" i="56"/>
  <c r="H514" i="56"/>
  <c r="E514" i="56"/>
  <c r="E513" i="56" s="1"/>
  <c r="D514" i="56"/>
  <c r="D513" i="56"/>
  <c r="C513" i="56"/>
  <c r="H513" i="56" s="1"/>
  <c r="H512" i="56"/>
  <c r="D512" i="56"/>
  <c r="E512" i="56" s="1"/>
  <c r="H511" i="56"/>
  <c r="E511" i="56"/>
  <c r="D511" i="56"/>
  <c r="H510" i="56"/>
  <c r="D510" i="56"/>
  <c r="C509" i="56"/>
  <c r="H509" i="56" s="1"/>
  <c r="H508" i="56"/>
  <c r="E508" i="56"/>
  <c r="D508" i="56"/>
  <c r="H507" i="56"/>
  <c r="D507" i="56"/>
  <c r="E507" i="56" s="1"/>
  <c r="E504" i="56" s="1"/>
  <c r="H506" i="56"/>
  <c r="E506" i="56"/>
  <c r="D506" i="56"/>
  <c r="H505" i="56"/>
  <c r="E505" i="56"/>
  <c r="D505" i="56"/>
  <c r="D504" i="56"/>
  <c r="C504" i="56"/>
  <c r="H504" i="56" s="1"/>
  <c r="H503" i="56"/>
  <c r="D503" i="56"/>
  <c r="E503" i="56" s="1"/>
  <c r="H502" i="56"/>
  <c r="D502" i="56"/>
  <c r="E502" i="56" s="1"/>
  <c r="H501" i="56"/>
  <c r="E501" i="56"/>
  <c r="D501" i="56"/>
  <c r="H500" i="56"/>
  <c r="H499" i="56"/>
  <c r="E499" i="56"/>
  <c r="D499" i="56"/>
  <c r="H498" i="56"/>
  <c r="D498" i="56"/>
  <c r="D497" i="56" s="1"/>
  <c r="C497" i="56"/>
  <c r="H497" i="56" s="1"/>
  <c r="H496" i="56"/>
  <c r="E496" i="56"/>
  <c r="D496" i="56"/>
  <c r="H495" i="56"/>
  <c r="D495" i="56"/>
  <c r="C494" i="56"/>
  <c r="H494" i="56" s="1"/>
  <c r="H493" i="56"/>
  <c r="E493" i="56"/>
  <c r="D493" i="56"/>
  <c r="H492" i="56"/>
  <c r="E492" i="56"/>
  <c r="E491" i="56" s="1"/>
  <c r="D492" i="56"/>
  <c r="D491" i="56"/>
  <c r="C491" i="56"/>
  <c r="H491" i="56" s="1"/>
  <c r="H490" i="56"/>
  <c r="D490" i="56"/>
  <c r="E490" i="56" s="1"/>
  <c r="H489" i="56"/>
  <c r="D489" i="56"/>
  <c r="E489" i="56" s="1"/>
  <c r="H488" i="56"/>
  <c r="D488" i="56"/>
  <c r="H487" i="56"/>
  <c r="D487" i="56"/>
  <c r="E486" i="56"/>
  <c r="C486" i="56"/>
  <c r="H485" i="56"/>
  <c r="E485" i="56"/>
  <c r="D485" i="56"/>
  <c r="H482" i="56"/>
  <c r="H481" i="56"/>
  <c r="D481" i="56"/>
  <c r="E481" i="56" s="1"/>
  <c r="H480" i="56"/>
  <c r="E480" i="56"/>
  <c r="D480" i="56"/>
  <c r="H479" i="56"/>
  <c r="D479" i="56"/>
  <c r="E479" i="56" s="1"/>
  <c r="H478" i="56"/>
  <c r="E478" i="56"/>
  <c r="D478" i="56"/>
  <c r="H477" i="56"/>
  <c r="D477" i="56"/>
  <c r="C477" i="56"/>
  <c r="H476" i="56"/>
  <c r="D476" i="56"/>
  <c r="H475" i="56"/>
  <c r="E475" i="56"/>
  <c r="D475" i="56"/>
  <c r="H474" i="56"/>
  <c r="C474" i="56"/>
  <c r="H473" i="56"/>
  <c r="E473" i="56"/>
  <c r="D473" i="56"/>
  <c r="H472" i="56"/>
  <c r="D472" i="56"/>
  <c r="E472" i="56" s="1"/>
  <c r="H471" i="56"/>
  <c r="D471" i="56"/>
  <c r="E471" i="56" s="1"/>
  <c r="H470" i="56"/>
  <c r="E470" i="56"/>
  <c r="D470" i="56"/>
  <c r="H469" i="56"/>
  <c r="D469" i="56"/>
  <c r="D468" i="56" s="1"/>
  <c r="C468" i="56"/>
  <c r="H468" i="56" s="1"/>
  <c r="H467" i="56"/>
  <c r="E467" i="56"/>
  <c r="D467" i="56"/>
  <c r="H466" i="56"/>
  <c r="D466" i="56"/>
  <c r="E466" i="56" s="1"/>
  <c r="H465" i="56"/>
  <c r="E465" i="56"/>
  <c r="D465" i="56"/>
  <c r="H464" i="56"/>
  <c r="E464" i="56"/>
  <c r="D464" i="56"/>
  <c r="E463" i="56"/>
  <c r="D463" i="56"/>
  <c r="C463" i="56"/>
  <c r="H463" i="56" s="1"/>
  <c r="H462" i="56"/>
  <c r="E462" i="56"/>
  <c r="D462" i="56"/>
  <c r="H461" i="56"/>
  <c r="D461" i="56"/>
  <c r="E461" i="56" s="1"/>
  <c r="H460" i="56"/>
  <c r="E460" i="56"/>
  <c r="D460" i="56"/>
  <c r="H459" i="56"/>
  <c r="E459" i="56"/>
  <c r="D459" i="56"/>
  <c r="C459" i="56"/>
  <c r="H458" i="56"/>
  <c r="E458" i="56"/>
  <c r="D458" i="56"/>
  <c r="H457" i="56"/>
  <c r="D457" i="56"/>
  <c r="E457" i="56" s="1"/>
  <c r="H456" i="56"/>
  <c r="D456" i="56"/>
  <c r="C455" i="56"/>
  <c r="H455" i="56" s="1"/>
  <c r="H454" i="56"/>
  <c r="E454" i="56"/>
  <c r="D454" i="56"/>
  <c r="H453" i="56"/>
  <c r="E453" i="56"/>
  <c r="D453" i="56"/>
  <c r="H452" i="56"/>
  <c r="E452" i="56"/>
  <c r="D452" i="56"/>
  <c r="H451" i="56"/>
  <c r="D451" i="56"/>
  <c r="H450" i="56"/>
  <c r="C450" i="56"/>
  <c r="H449" i="56"/>
  <c r="E449" i="56"/>
  <c r="D449" i="56"/>
  <c r="H448" i="56"/>
  <c r="D448" i="56"/>
  <c r="E448" i="56" s="1"/>
  <c r="H447" i="56"/>
  <c r="D447" i="56"/>
  <c r="E447" i="56" s="1"/>
  <c r="H446" i="56"/>
  <c r="D446" i="56"/>
  <c r="C445" i="56"/>
  <c r="H445" i="56" s="1"/>
  <c r="H443" i="56"/>
  <c r="E443" i="56"/>
  <c r="D443" i="56"/>
  <c r="H442" i="56"/>
  <c r="E442" i="56"/>
  <c r="D442" i="56"/>
  <c r="H441" i="56"/>
  <c r="D441" i="56"/>
  <c r="E441" i="56" s="1"/>
  <c r="H440" i="56"/>
  <c r="D440" i="56"/>
  <c r="E440" i="56" s="1"/>
  <c r="H439" i="56"/>
  <c r="E439" i="56"/>
  <c r="D439" i="56"/>
  <c r="H438" i="56"/>
  <c r="D438" i="56"/>
  <c r="E438" i="56" s="1"/>
  <c r="H437" i="56"/>
  <c r="D437" i="56"/>
  <c r="E437" i="56" s="1"/>
  <c r="H436" i="56"/>
  <c r="D436" i="56"/>
  <c r="E436" i="56" s="1"/>
  <c r="H435" i="56"/>
  <c r="E435" i="56"/>
  <c r="D435" i="56"/>
  <c r="H434" i="56"/>
  <c r="D434" i="56"/>
  <c r="E434" i="56" s="1"/>
  <c r="H433" i="56"/>
  <c r="E433" i="56"/>
  <c r="D433" i="56"/>
  <c r="H432" i="56"/>
  <c r="D432" i="56"/>
  <c r="E432" i="56" s="1"/>
  <c r="H431" i="56"/>
  <c r="E431" i="56"/>
  <c r="D431" i="56"/>
  <c r="H430" i="56"/>
  <c r="E430" i="56"/>
  <c r="D430" i="56"/>
  <c r="D429" i="56"/>
  <c r="C429" i="56"/>
  <c r="H429" i="56" s="1"/>
  <c r="H428" i="56"/>
  <c r="D428" i="56"/>
  <c r="E428" i="56" s="1"/>
  <c r="H427" i="56"/>
  <c r="D427" i="56"/>
  <c r="E427" i="56" s="1"/>
  <c r="H426" i="56"/>
  <c r="E426" i="56"/>
  <c r="D426" i="56"/>
  <c r="H425" i="56"/>
  <c r="D425" i="56"/>
  <c r="E425" i="56" s="1"/>
  <c r="H424" i="56"/>
  <c r="D424" i="56"/>
  <c r="E424" i="56" s="1"/>
  <c r="H423" i="56"/>
  <c r="D423" i="56"/>
  <c r="C422" i="56"/>
  <c r="H422" i="56" s="1"/>
  <c r="H421" i="56"/>
  <c r="E421" i="56"/>
  <c r="D421" i="56"/>
  <c r="H420" i="56"/>
  <c r="E420" i="56"/>
  <c r="D420" i="56"/>
  <c r="H419" i="56"/>
  <c r="E419" i="56"/>
  <c r="D419" i="56"/>
  <c r="H418" i="56"/>
  <c r="D418" i="56"/>
  <c r="H417" i="56"/>
  <c r="E417" i="56"/>
  <c r="D417" i="56"/>
  <c r="H416" i="56"/>
  <c r="C416" i="56"/>
  <c r="H415" i="56"/>
  <c r="E415" i="56"/>
  <c r="D415" i="56"/>
  <c r="H414" i="56"/>
  <c r="E414" i="56"/>
  <c r="D414" i="56"/>
  <c r="H413" i="56"/>
  <c r="D413" i="56"/>
  <c r="H412" i="56"/>
  <c r="C412" i="56"/>
  <c r="H411" i="56"/>
  <c r="E411" i="56"/>
  <c r="D411" i="56"/>
  <c r="H410" i="56"/>
  <c r="D410" i="56"/>
  <c r="C409" i="56"/>
  <c r="H409" i="56" s="1"/>
  <c r="H408" i="56"/>
  <c r="E408" i="56"/>
  <c r="D408" i="56"/>
  <c r="H407" i="56"/>
  <c r="D407" i="56"/>
  <c r="E407" i="56" s="1"/>
  <c r="H406" i="56"/>
  <c r="E406" i="56"/>
  <c r="D406" i="56"/>
  <c r="H405" i="56"/>
  <c r="E405" i="56"/>
  <c r="E404" i="56" s="1"/>
  <c r="D405" i="56"/>
  <c r="D404" i="56"/>
  <c r="C404" i="56"/>
  <c r="H404" i="56" s="1"/>
  <c r="H403" i="56"/>
  <c r="D403" i="56"/>
  <c r="E403" i="56" s="1"/>
  <c r="H402" i="56"/>
  <c r="D402" i="56"/>
  <c r="E402" i="56" s="1"/>
  <c r="H401" i="56"/>
  <c r="E401" i="56"/>
  <c r="D401" i="56"/>
  <c r="H400" i="56"/>
  <c r="D400" i="56"/>
  <c r="C399" i="56"/>
  <c r="H399" i="56" s="1"/>
  <c r="H398" i="56"/>
  <c r="E398" i="56"/>
  <c r="D398" i="56"/>
  <c r="H397" i="56"/>
  <c r="D397" i="56"/>
  <c r="H396" i="56"/>
  <c r="E396" i="56"/>
  <c r="D396" i="56"/>
  <c r="H395" i="56"/>
  <c r="C395" i="56"/>
  <c r="H394" i="56"/>
  <c r="E394" i="56"/>
  <c r="D394" i="56"/>
  <c r="H393" i="56"/>
  <c r="D393" i="56"/>
  <c r="D392" i="56" s="1"/>
  <c r="C392" i="56"/>
  <c r="H392" i="56" s="1"/>
  <c r="H391" i="56"/>
  <c r="D391" i="56"/>
  <c r="E391" i="56" s="1"/>
  <c r="H390" i="56"/>
  <c r="E390" i="56"/>
  <c r="D390" i="56"/>
  <c r="H389" i="56"/>
  <c r="D389" i="56"/>
  <c r="C388" i="56"/>
  <c r="H388" i="56" s="1"/>
  <c r="H387" i="56"/>
  <c r="E387" i="56"/>
  <c r="D387" i="56"/>
  <c r="H386" i="56"/>
  <c r="D386" i="56"/>
  <c r="E386" i="56" s="1"/>
  <c r="H385" i="56"/>
  <c r="E385" i="56"/>
  <c r="D385" i="56"/>
  <c r="H384" i="56"/>
  <c r="E384" i="56"/>
  <c r="D384" i="56"/>
  <c r="H383" i="56"/>
  <c r="D383" i="56"/>
  <c r="D382" i="56" s="1"/>
  <c r="C382" i="56"/>
  <c r="H382" i="56" s="1"/>
  <c r="H381" i="56"/>
  <c r="D381" i="56"/>
  <c r="E381" i="56" s="1"/>
  <c r="H380" i="56"/>
  <c r="E380" i="56"/>
  <c r="D380" i="56"/>
  <c r="H379" i="56"/>
  <c r="D379" i="56"/>
  <c r="C378" i="56"/>
  <c r="H378" i="56" s="1"/>
  <c r="H377" i="56"/>
  <c r="E377" i="56"/>
  <c r="D377" i="56"/>
  <c r="H376" i="56"/>
  <c r="D376" i="56"/>
  <c r="E376" i="56" s="1"/>
  <c r="H375" i="56"/>
  <c r="E375" i="56"/>
  <c r="D375" i="56"/>
  <c r="H374" i="56"/>
  <c r="E374" i="56"/>
  <c r="E373" i="56" s="1"/>
  <c r="D374" i="56"/>
  <c r="D373" i="56"/>
  <c r="C373" i="56"/>
  <c r="H373" i="56" s="1"/>
  <c r="H372" i="56"/>
  <c r="D372" i="56"/>
  <c r="E372" i="56" s="1"/>
  <c r="H371" i="56"/>
  <c r="D371" i="56"/>
  <c r="E371" i="56" s="1"/>
  <c r="H370" i="56"/>
  <c r="E370" i="56"/>
  <c r="D370" i="56"/>
  <c r="H369" i="56"/>
  <c r="D369" i="56"/>
  <c r="C368" i="56"/>
  <c r="H368" i="56" s="1"/>
  <c r="H367" i="56"/>
  <c r="E367" i="56"/>
  <c r="D367" i="56"/>
  <c r="H366" i="56"/>
  <c r="D366" i="56"/>
  <c r="E366" i="56" s="1"/>
  <c r="H365" i="56"/>
  <c r="E365" i="56"/>
  <c r="D365" i="56"/>
  <c r="H364" i="56"/>
  <c r="E364" i="56"/>
  <c r="D364" i="56"/>
  <c r="H363" i="56"/>
  <c r="D363" i="56"/>
  <c r="D362" i="56" s="1"/>
  <c r="C362" i="56"/>
  <c r="H362" i="56" s="1"/>
  <c r="H361" i="56"/>
  <c r="D361" i="56"/>
  <c r="E361" i="56" s="1"/>
  <c r="H360" i="56"/>
  <c r="E360" i="56"/>
  <c r="D360" i="56"/>
  <c r="H359" i="56"/>
  <c r="D359" i="56"/>
  <c r="E359" i="56" s="1"/>
  <c r="H358" i="56"/>
  <c r="E358" i="56"/>
  <c r="D358" i="56"/>
  <c r="H357" i="56"/>
  <c r="D357" i="56"/>
  <c r="C357" i="56"/>
  <c r="H356" i="56"/>
  <c r="D356" i="56"/>
  <c r="E356" i="56" s="1"/>
  <c r="H355" i="56"/>
  <c r="E355" i="56"/>
  <c r="D355" i="56"/>
  <c r="H354" i="56"/>
  <c r="E354" i="56"/>
  <c r="E353" i="56" s="1"/>
  <c r="D354" i="56"/>
  <c r="D353" i="56"/>
  <c r="C353" i="56"/>
  <c r="H352" i="56"/>
  <c r="D352" i="56"/>
  <c r="E352" i="56" s="1"/>
  <c r="H351" i="56"/>
  <c r="D351" i="56"/>
  <c r="E351" i="56" s="1"/>
  <c r="H350" i="56"/>
  <c r="E350" i="56"/>
  <c r="D350" i="56"/>
  <c r="H349" i="56"/>
  <c r="D349" i="56"/>
  <c r="C348" i="56"/>
  <c r="H348" i="56" s="1"/>
  <c r="H347" i="56"/>
  <c r="E347" i="56"/>
  <c r="D347" i="56"/>
  <c r="H346" i="56"/>
  <c r="D346" i="56"/>
  <c r="H345" i="56"/>
  <c r="E345" i="56"/>
  <c r="D345" i="56"/>
  <c r="H344" i="56"/>
  <c r="C344" i="56"/>
  <c r="H343" i="56"/>
  <c r="E343" i="56"/>
  <c r="D343" i="56"/>
  <c r="H342" i="56"/>
  <c r="D342" i="56"/>
  <c r="E342" i="56" s="1"/>
  <c r="H341" i="56"/>
  <c r="D341" i="56"/>
  <c r="H338" i="56"/>
  <c r="D338" i="56"/>
  <c r="E338" i="56" s="1"/>
  <c r="H337" i="56"/>
  <c r="E337" i="56"/>
  <c r="D337" i="56"/>
  <c r="H336" i="56"/>
  <c r="E336" i="56"/>
  <c r="D336" i="56"/>
  <c r="H335" i="56"/>
  <c r="D335" i="56"/>
  <c r="E335" i="56" s="1"/>
  <c r="H334" i="56"/>
  <c r="D334" i="56"/>
  <c r="E334" i="56" s="1"/>
  <c r="H333" i="56"/>
  <c r="E333" i="56"/>
  <c r="D333" i="56"/>
  <c r="H332" i="56"/>
  <c r="D332" i="56"/>
  <c r="E332" i="56" s="1"/>
  <c r="H331" i="56"/>
  <c r="H330" i="56"/>
  <c r="D330" i="56"/>
  <c r="E330" i="56" s="1"/>
  <c r="H329" i="56"/>
  <c r="D329" i="56"/>
  <c r="H328" i="56"/>
  <c r="C328" i="56"/>
  <c r="H327" i="56"/>
  <c r="D327" i="56"/>
  <c r="E327" i="56" s="1"/>
  <c r="H326" i="56"/>
  <c r="E326" i="56"/>
  <c r="D326" i="56"/>
  <c r="H325" i="56"/>
  <c r="H324" i="56"/>
  <c r="E324" i="56"/>
  <c r="D324" i="56"/>
  <c r="H323" i="56"/>
  <c r="E323" i="56"/>
  <c r="D323" i="56"/>
  <c r="H322" i="56"/>
  <c r="E322" i="56"/>
  <c r="D322" i="56"/>
  <c r="H321" i="56"/>
  <c r="D321" i="56"/>
  <c r="E321" i="56" s="1"/>
  <c r="H320" i="56"/>
  <c r="E320" i="56"/>
  <c r="D320" i="56"/>
  <c r="H319" i="56"/>
  <c r="E319" i="56"/>
  <c r="D319" i="56"/>
  <c r="H318" i="56"/>
  <c r="E318" i="56"/>
  <c r="D318" i="56"/>
  <c r="H317" i="56"/>
  <c r="D317" i="56"/>
  <c r="E317" i="56" s="1"/>
  <c r="H316" i="56"/>
  <c r="E316" i="56"/>
  <c r="D316" i="56"/>
  <c r="H315" i="56"/>
  <c r="E315" i="56"/>
  <c r="C314" i="56"/>
  <c r="H314" i="56" s="1"/>
  <c r="H313" i="56"/>
  <c r="E313" i="56"/>
  <c r="D313" i="56"/>
  <c r="H312" i="56"/>
  <c r="D312" i="56"/>
  <c r="E312" i="56" s="1"/>
  <c r="H311" i="56"/>
  <c r="E311" i="56"/>
  <c r="D311" i="56"/>
  <c r="H310" i="56"/>
  <c r="E310" i="56"/>
  <c r="D310" i="56"/>
  <c r="H309" i="56"/>
  <c r="E309" i="56"/>
  <c r="D309" i="56"/>
  <c r="H308" i="56"/>
  <c r="H307" i="56"/>
  <c r="E307" i="56"/>
  <c r="D307" i="56"/>
  <c r="H306" i="56"/>
  <c r="D306" i="56"/>
  <c r="E306" i="56" s="1"/>
  <c r="H305" i="56"/>
  <c r="H304" i="56"/>
  <c r="D304" i="56"/>
  <c r="E304" i="56" s="1"/>
  <c r="H303" i="56"/>
  <c r="E303" i="56"/>
  <c r="D303" i="56"/>
  <c r="H302" i="56"/>
  <c r="H301" i="56"/>
  <c r="E301" i="56"/>
  <c r="D301" i="56"/>
  <c r="H300" i="56"/>
  <c r="D300" i="56"/>
  <c r="E300" i="56" s="1"/>
  <c r="H299" i="56"/>
  <c r="D299" i="56"/>
  <c r="E299" i="56" s="1"/>
  <c r="H298" i="56"/>
  <c r="H297" i="56"/>
  <c r="D297" i="56"/>
  <c r="E297" i="56" s="1"/>
  <c r="H296" i="56"/>
  <c r="H295" i="56"/>
  <c r="D295" i="56"/>
  <c r="E295" i="56" s="1"/>
  <c r="H294" i="56"/>
  <c r="D294" i="56"/>
  <c r="E294" i="56" s="1"/>
  <c r="H293" i="56"/>
  <c r="E293" i="56"/>
  <c r="D293" i="56"/>
  <c r="H292" i="56"/>
  <c r="D292" i="56"/>
  <c r="E292" i="56" s="1"/>
  <c r="H291" i="56"/>
  <c r="E291" i="56"/>
  <c r="D291" i="56"/>
  <c r="H290" i="56"/>
  <c r="D290" i="56"/>
  <c r="E290" i="56" s="1"/>
  <c r="H289" i="56"/>
  <c r="H288" i="56"/>
  <c r="D288" i="56"/>
  <c r="E288" i="56" s="1"/>
  <c r="H287" i="56"/>
  <c r="E287" i="56"/>
  <c r="D287" i="56"/>
  <c r="H286" i="56"/>
  <c r="E286" i="56"/>
  <c r="D286" i="56"/>
  <c r="H285" i="56"/>
  <c r="D285" i="56"/>
  <c r="E285" i="56" s="1"/>
  <c r="H284" i="56"/>
  <c r="D284" i="56"/>
  <c r="E284" i="56" s="1"/>
  <c r="H283" i="56"/>
  <c r="E283" i="56"/>
  <c r="D283" i="56"/>
  <c r="H282" i="56"/>
  <c r="D282" i="56"/>
  <c r="E282" i="56" s="1"/>
  <c r="H281" i="56"/>
  <c r="D281" i="56"/>
  <c r="E281" i="56" s="1"/>
  <c r="H280" i="56"/>
  <c r="D280" i="56"/>
  <c r="E280" i="56" s="1"/>
  <c r="H279" i="56"/>
  <c r="E279" i="56"/>
  <c r="D279" i="56"/>
  <c r="H278" i="56"/>
  <c r="D278" i="56"/>
  <c r="E278" i="56" s="1"/>
  <c r="H277" i="56"/>
  <c r="E277" i="56"/>
  <c r="D277" i="56"/>
  <c r="H276" i="56"/>
  <c r="D276" i="56"/>
  <c r="E276" i="56" s="1"/>
  <c r="H275" i="56"/>
  <c r="E275" i="56"/>
  <c r="D275" i="56"/>
  <c r="H274" i="56"/>
  <c r="E274" i="56"/>
  <c r="D274" i="56"/>
  <c r="H273" i="56"/>
  <c r="E273" i="56"/>
  <c r="D273" i="56"/>
  <c r="H272" i="56"/>
  <c r="D272" i="56"/>
  <c r="E272" i="56" s="1"/>
  <c r="H271" i="56"/>
  <c r="E271" i="56"/>
  <c r="D271" i="56"/>
  <c r="H270" i="56"/>
  <c r="E270" i="56"/>
  <c r="D270" i="56"/>
  <c r="H269" i="56"/>
  <c r="E269" i="56"/>
  <c r="D269" i="56"/>
  <c r="H268" i="56"/>
  <c r="D268" i="56"/>
  <c r="E268" i="56" s="1"/>
  <c r="H267" i="56"/>
  <c r="E267" i="56"/>
  <c r="D267" i="56"/>
  <c r="H266" i="56"/>
  <c r="E266" i="56"/>
  <c r="D266" i="56"/>
  <c r="H265" i="56"/>
  <c r="H264" i="56"/>
  <c r="E264" i="56"/>
  <c r="E263" i="56" s="1"/>
  <c r="D264" i="56"/>
  <c r="D263" i="56" s="1"/>
  <c r="C263" i="56"/>
  <c r="H263" i="56" s="1"/>
  <c r="H262" i="56"/>
  <c r="E262" i="56"/>
  <c r="D262" i="56"/>
  <c r="H261" i="56"/>
  <c r="D261" i="56"/>
  <c r="C260" i="56"/>
  <c r="H260" i="56" s="1"/>
  <c r="D252" i="56"/>
  <c r="E252" i="56" s="1"/>
  <c r="D251" i="56"/>
  <c r="D250" i="56" s="1"/>
  <c r="C250" i="56"/>
  <c r="E249" i="56"/>
  <c r="D249" i="56"/>
  <c r="E248" i="56"/>
  <c r="D248" i="56"/>
  <c r="E247" i="56"/>
  <c r="D247" i="56"/>
  <c r="E246" i="56"/>
  <c r="D246" i="56"/>
  <c r="E245" i="56"/>
  <c r="D245" i="56"/>
  <c r="D244" i="56"/>
  <c r="C244" i="56"/>
  <c r="C243" i="56" s="1"/>
  <c r="D243" i="56"/>
  <c r="E242" i="56"/>
  <c r="D242" i="56"/>
  <c r="E241" i="56"/>
  <c r="D241" i="56"/>
  <c r="E240" i="56"/>
  <c r="D240" i="56"/>
  <c r="E239" i="56"/>
  <c r="E238" i="56" s="1"/>
  <c r="D239" i="56"/>
  <c r="C239" i="56"/>
  <c r="D238" i="56"/>
  <c r="C238" i="56"/>
  <c r="E237" i="56"/>
  <c r="D237" i="56"/>
  <c r="E236" i="56"/>
  <c r="E235" i="56" s="1"/>
  <c r="D236" i="56"/>
  <c r="D235" i="56" s="1"/>
  <c r="C236" i="56"/>
  <c r="C235" i="56"/>
  <c r="E234" i="56"/>
  <c r="E233" i="56" s="1"/>
  <c r="D234" i="56"/>
  <c r="D233" i="56"/>
  <c r="C233" i="56"/>
  <c r="C228" i="56" s="1"/>
  <c r="D232" i="56"/>
  <c r="E232" i="56" s="1"/>
  <c r="D231" i="56"/>
  <c r="D230" i="56"/>
  <c r="E230" i="56" s="1"/>
  <c r="C229" i="56"/>
  <c r="D227" i="56"/>
  <c r="E226" i="56"/>
  <c r="D226" i="56"/>
  <c r="D225" i="56"/>
  <c r="E225" i="56" s="1"/>
  <c r="D224" i="56"/>
  <c r="E224" i="56" s="1"/>
  <c r="C223" i="56"/>
  <c r="C222" i="56"/>
  <c r="E221" i="56"/>
  <c r="E220" i="56" s="1"/>
  <c r="D221" i="56"/>
  <c r="D220" i="56"/>
  <c r="C220" i="56"/>
  <c r="C215" i="56" s="1"/>
  <c r="E219" i="56"/>
  <c r="D219" i="56"/>
  <c r="D218" i="56"/>
  <c r="E218" i="56" s="1"/>
  <c r="E216" i="56" s="1"/>
  <c r="E217" i="56"/>
  <c r="D217" i="56"/>
  <c r="D216" i="56"/>
  <c r="C216" i="56"/>
  <c r="E214" i="56"/>
  <c r="E213" i="56" s="1"/>
  <c r="D214" i="56"/>
  <c r="D213" i="56"/>
  <c r="C213" i="56"/>
  <c r="D212" i="56"/>
  <c r="E212" i="56" s="1"/>
  <c r="E211" i="56" s="1"/>
  <c r="D211" i="56"/>
  <c r="C211" i="56"/>
  <c r="E210" i="56"/>
  <c r="D210" i="56"/>
  <c r="E209" i="56"/>
  <c r="D209" i="56"/>
  <c r="E208" i="56"/>
  <c r="D208" i="56"/>
  <c r="D207" i="56" s="1"/>
  <c r="E207" i="56"/>
  <c r="C207" i="56"/>
  <c r="E206" i="56"/>
  <c r="D206" i="56"/>
  <c r="D205" i="56"/>
  <c r="C204" i="56"/>
  <c r="D202" i="56"/>
  <c r="E202" i="56" s="1"/>
  <c r="E201" i="56" s="1"/>
  <c r="E200" i="56" s="1"/>
  <c r="C201" i="56"/>
  <c r="C200" i="56"/>
  <c r="D199" i="56"/>
  <c r="E199" i="56" s="1"/>
  <c r="E198" i="56"/>
  <c r="E197" i="56" s="1"/>
  <c r="C198" i="56"/>
  <c r="C197" i="56"/>
  <c r="D196" i="56"/>
  <c r="E196" i="56" s="1"/>
  <c r="E195" i="56"/>
  <c r="D195" i="56"/>
  <c r="C195" i="56"/>
  <c r="D194" i="56"/>
  <c r="D193" i="56" s="1"/>
  <c r="C193" i="56"/>
  <c r="D192" i="56"/>
  <c r="E192" i="56" s="1"/>
  <c r="D191" i="56"/>
  <c r="E191" i="56" s="1"/>
  <c r="D190" i="56"/>
  <c r="E190" i="56" s="1"/>
  <c r="C189" i="56"/>
  <c r="C188" i="56" s="1"/>
  <c r="D187" i="56"/>
  <c r="E187" i="56" s="1"/>
  <c r="E185" i="56" s="1"/>
  <c r="E184" i="56" s="1"/>
  <c r="D186" i="56"/>
  <c r="E186" i="56" s="1"/>
  <c r="C185" i="56"/>
  <c r="C184" i="56"/>
  <c r="D183" i="56"/>
  <c r="E183" i="56" s="1"/>
  <c r="E182" i="56" s="1"/>
  <c r="C182" i="56"/>
  <c r="E181" i="56"/>
  <c r="E180" i="56" s="1"/>
  <c r="D181" i="56"/>
  <c r="D180" i="56" s="1"/>
  <c r="C180" i="56"/>
  <c r="C179" i="56" s="1"/>
  <c r="H176" i="56"/>
  <c r="D176" i="56"/>
  <c r="E176" i="56" s="1"/>
  <c r="H175" i="56"/>
  <c r="E175" i="56"/>
  <c r="D175" i="56"/>
  <c r="H174" i="56"/>
  <c r="E174" i="56"/>
  <c r="C174" i="56"/>
  <c r="H173" i="56"/>
  <c r="E173" i="56"/>
  <c r="D173" i="56"/>
  <c r="H172" i="56"/>
  <c r="D172" i="56"/>
  <c r="D171" i="56" s="1"/>
  <c r="C171" i="56"/>
  <c r="H171" i="56" s="1"/>
  <c r="J170" i="56"/>
  <c r="C170" i="56"/>
  <c r="H170" i="56" s="1"/>
  <c r="H169" i="56"/>
  <c r="D169" i="56"/>
  <c r="E169" i="56" s="1"/>
  <c r="H168" i="56"/>
  <c r="D168" i="56"/>
  <c r="C167" i="56"/>
  <c r="H167" i="56" s="1"/>
  <c r="H166" i="56"/>
  <c r="E166" i="56"/>
  <c r="D166" i="56"/>
  <c r="H165" i="56"/>
  <c r="E165" i="56"/>
  <c r="E164" i="56" s="1"/>
  <c r="D165" i="56"/>
  <c r="D164" i="56"/>
  <c r="C164" i="56"/>
  <c r="H162" i="56"/>
  <c r="D162" i="56"/>
  <c r="E162" i="56" s="1"/>
  <c r="H161" i="56"/>
  <c r="E161" i="56"/>
  <c r="D161" i="56"/>
  <c r="D160" i="56"/>
  <c r="C160" i="56"/>
  <c r="H160" i="56" s="1"/>
  <c r="H159" i="56"/>
  <c r="D159" i="56"/>
  <c r="E159" i="56" s="1"/>
  <c r="H158" i="56"/>
  <c r="E158" i="56"/>
  <c r="E157" i="56" s="1"/>
  <c r="D158" i="56"/>
  <c r="H157" i="56"/>
  <c r="D157" i="56"/>
  <c r="C157" i="56"/>
  <c r="H156" i="56"/>
  <c r="D156" i="56"/>
  <c r="E156" i="56" s="1"/>
  <c r="H155" i="56"/>
  <c r="D155" i="56"/>
  <c r="D154" i="56" s="1"/>
  <c r="D153" i="56" s="1"/>
  <c r="H154" i="56"/>
  <c r="C154" i="56"/>
  <c r="H151" i="56"/>
  <c r="D151" i="56"/>
  <c r="E151" i="56" s="1"/>
  <c r="H150" i="56"/>
  <c r="D150" i="56"/>
  <c r="D149" i="56" s="1"/>
  <c r="H149" i="56"/>
  <c r="C149" i="56"/>
  <c r="H148" i="56"/>
  <c r="D148" i="56"/>
  <c r="E148" i="56" s="1"/>
  <c r="H147" i="56"/>
  <c r="E147" i="56"/>
  <c r="E146" i="56" s="1"/>
  <c r="D147" i="56"/>
  <c r="H146" i="56"/>
  <c r="C146" i="56"/>
  <c r="H145" i="56"/>
  <c r="D145" i="56"/>
  <c r="E145" i="56" s="1"/>
  <c r="H144" i="56"/>
  <c r="E144" i="56"/>
  <c r="D144" i="56"/>
  <c r="D143" i="56"/>
  <c r="C143" i="56"/>
  <c r="H143" i="56" s="1"/>
  <c r="H142" i="56"/>
  <c r="D142" i="56"/>
  <c r="E142" i="56" s="1"/>
  <c r="H141" i="56"/>
  <c r="E141" i="56"/>
  <c r="E140" i="56" s="1"/>
  <c r="D141" i="56"/>
  <c r="H140" i="56"/>
  <c r="D140" i="56"/>
  <c r="C140" i="56"/>
  <c r="H139" i="56"/>
  <c r="D139" i="56"/>
  <c r="E139" i="56" s="1"/>
  <c r="H138" i="56"/>
  <c r="D138" i="56"/>
  <c r="E138" i="56" s="1"/>
  <c r="H137" i="56"/>
  <c r="D137" i="56"/>
  <c r="C136" i="56"/>
  <c r="H136" i="56" s="1"/>
  <c r="C135" i="56"/>
  <c r="H135" i="56" s="1"/>
  <c r="J135" i="56" s="1"/>
  <c r="H134" i="56"/>
  <c r="D134" i="56"/>
  <c r="E134" i="56" s="1"/>
  <c r="H133" i="56"/>
  <c r="E133" i="56"/>
  <c r="E132" i="56" s="1"/>
  <c r="D133" i="56"/>
  <c r="H132" i="56"/>
  <c r="D132" i="56"/>
  <c r="C132" i="56"/>
  <c r="H131" i="56"/>
  <c r="D131" i="56"/>
  <c r="E131" i="56" s="1"/>
  <c r="H130" i="56"/>
  <c r="D130" i="56"/>
  <c r="D129" i="56" s="1"/>
  <c r="H129" i="56"/>
  <c r="C129" i="56"/>
  <c r="H128" i="56"/>
  <c r="D128" i="56"/>
  <c r="E128" i="56" s="1"/>
  <c r="H127" i="56"/>
  <c r="E127" i="56"/>
  <c r="E126" i="56" s="1"/>
  <c r="D127" i="56"/>
  <c r="H126" i="56"/>
  <c r="C126" i="56"/>
  <c r="H125" i="56"/>
  <c r="D125" i="56"/>
  <c r="E125" i="56" s="1"/>
  <c r="H124" i="56"/>
  <c r="E124" i="56"/>
  <c r="D124" i="56"/>
  <c r="D123" i="56"/>
  <c r="C123" i="56"/>
  <c r="H123" i="56" s="1"/>
  <c r="H122" i="56"/>
  <c r="D122" i="56"/>
  <c r="E122" i="56" s="1"/>
  <c r="H121" i="56"/>
  <c r="E121" i="56"/>
  <c r="E120" i="56" s="1"/>
  <c r="D121" i="56"/>
  <c r="H120" i="56"/>
  <c r="D120" i="56"/>
  <c r="C120" i="56"/>
  <c r="H119" i="56"/>
  <c r="D119" i="56"/>
  <c r="E119" i="56" s="1"/>
  <c r="H118" i="56"/>
  <c r="D118" i="56"/>
  <c r="D117" i="56" s="1"/>
  <c r="H117" i="56"/>
  <c r="C117" i="56"/>
  <c r="H113" i="56"/>
  <c r="E113" i="56"/>
  <c r="D113" i="56"/>
  <c r="H112" i="56"/>
  <c r="D112" i="56"/>
  <c r="E112" i="56" s="1"/>
  <c r="H111" i="56"/>
  <c r="D111" i="56"/>
  <c r="E111" i="56" s="1"/>
  <c r="H110" i="56"/>
  <c r="D110" i="56"/>
  <c r="E110" i="56" s="1"/>
  <c r="H109" i="56"/>
  <c r="E109" i="56"/>
  <c r="D109" i="56"/>
  <c r="H108" i="56"/>
  <c r="D108" i="56"/>
  <c r="E108" i="56" s="1"/>
  <c r="H107" i="56"/>
  <c r="E107" i="56"/>
  <c r="D107" i="56"/>
  <c r="H106" i="56"/>
  <c r="D106" i="56"/>
  <c r="E106" i="56" s="1"/>
  <c r="H105" i="56"/>
  <c r="E105" i="56"/>
  <c r="D105" i="56"/>
  <c r="H104" i="56"/>
  <c r="E104" i="56"/>
  <c r="D104" i="56"/>
  <c r="H103" i="56"/>
  <c r="D103" i="56"/>
  <c r="E103" i="56" s="1"/>
  <c r="H102" i="56"/>
  <c r="D102" i="56"/>
  <c r="E102" i="56" s="1"/>
  <c r="H101" i="56"/>
  <c r="E101" i="56"/>
  <c r="D101" i="56"/>
  <c r="H100" i="56"/>
  <c r="D100" i="56"/>
  <c r="E100" i="56" s="1"/>
  <c r="H99" i="56"/>
  <c r="D99" i="56"/>
  <c r="E99" i="56" s="1"/>
  <c r="H98" i="56"/>
  <c r="D98" i="56"/>
  <c r="E98" i="56" s="1"/>
  <c r="H97" i="56"/>
  <c r="J97" i="56" s="1"/>
  <c r="D97" i="56"/>
  <c r="C97" i="56"/>
  <c r="H96" i="56"/>
  <c r="D96" i="56"/>
  <c r="E96" i="56" s="1"/>
  <c r="H95" i="56"/>
  <c r="E95" i="56"/>
  <c r="D95" i="56"/>
  <c r="H94" i="56"/>
  <c r="E94" i="56"/>
  <c r="D94" i="56"/>
  <c r="H93" i="56"/>
  <c r="D93" i="56"/>
  <c r="E93" i="56" s="1"/>
  <c r="H92" i="56"/>
  <c r="D92" i="56"/>
  <c r="E92" i="56" s="1"/>
  <c r="H91" i="56"/>
  <c r="E91" i="56"/>
  <c r="D91" i="56"/>
  <c r="H90" i="56"/>
  <c r="D90" i="56"/>
  <c r="E90" i="56" s="1"/>
  <c r="H89" i="56"/>
  <c r="D89" i="56"/>
  <c r="E89" i="56" s="1"/>
  <c r="H88" i="56"/>
  <c r="D88" i="56"/>
  <c r="E88" i="56" s="1"/>
  <c r="H87" i="56"/>
  <c r="E87" i="56"/>
  <c r="D87" i="56"/>
  <c r="H86" i="56"/>
  <c r="D86" i="56"/>
  <c r="E86" i="56" s="1"/>
  <c r="H85" i="56"/>
  <c r="D85" i="56"/>
  <c r="E85" i="56" s="1"/>
  <c r="H84" i="56"/>
  <c r="D84" i="56"/>
  <c r="E84" i="56" s="1"/>
  <c r="H83" i="56"/>
  <c r="E83" i="56"/>
  <c r="D83" i="56"/>
  <c r="H82" i="56"/>
  <c r="D82" i="56"/>
  <c r="E82" i="56" s="1"/>
  <c r="H81" i="56"/>
  <c r="E81" i="56"/>
  <c r="D81" i="56"/>
  <c r="H80" i="56"/>
  <c r="D80" i="56"/>
  <c r="E80" i="56" s="1"/>
  <c r="H79" i="56"/>
  <c r="E79" i="56"/>
  <c r="D79" i="56"/>
  <c r="H78" i="56"/>
  <c r="E78" i="56"/>
  <c r="D78" i="56"/>
  <c r="H77" i="56"/>
  <c r="D77" i="56"/>
  <c r="E77" i="56" s="1"/>
  <c r="H76" i="56"/>
  <c r="D76" i="56"/>
  <c r="E76" i="56" s="1"/>
  <c r="H75" i="56"/>
  <c r="E75" i="56"/>
  <c r="D75" i="56"/>
  <c r="H74" i="56"/>
  <c r="D74" i="56"/>
  <c r="E74" i="56" s="1"/>
  <c r="H73" i="56"/>
  <c r="D73" i="56"/>
  <c r="E73" i="56" s="1"/>
  <c r="H72" i="56"/>
  <c r="D72" i="56"/>
  <c r="E72" i="56" s="1"/>
  <c r="H71" i="56"/>
  <c r="E71" i="56"/>
  <c r="D71" i="56"/>
  <c r="H70" i="56"/>
  <c r="D70" i="56"/>
  <c r="E70" i="56" s="1"/>
  <c r="H69" i="56"/>
  <c r="D69" i="56"/>
  <c r="E69" i="56" s="1"/>
  <c r="J68" i="56"/>
  <c r="C68" i="56"/>
  <c r="H68" i="56" s="1"/>
  <c r="H66" i="56"/>
  <c r="D66" i="56"/>
  <c r="E66" i="56" s="1"/>
  <c r="H65" i="56"/>
  <c r="D65" i="56"/>
  <c r="E65" i="56" s="1"/>
  <c r="H64" i="56"/>
  <c r="D64" i="56"/>
  <c r="E64" i="56" s="1"/>
  <c r="H63" i="56"/>
  <c r="E63" i="56"/>
  <c r="D63" i="56"/>
  <c r="H62" i="56"/>
  <c r="D62" i="56"/>
  <c r="E62" i="56" s="1"/>
  <c r="E61" i="56" s="1"/>
  <c r="H61" i="56"/>
  <c r="J61" i="56" s="1"/>
  <c r="C61" i="56"/>
  <c r="H60" i="56"/>
  <c r="D60" i="56"/>
  <c r="E60" i="56" s="1"/>
  <c r="H59" i="56"/>
  <c r="E59" i="56"/>
  <c r="D59" i="56"/>
  <c r="H58" i="56"/>
  <c r="D58" i="56"/>
  <c r="E58" i="56" s="1"/>
  <c r="H57" i="56"/>
  <c r="E57" i="56"/>
  <c r="D57" i="56"/>
  <c r="H56" i="56"/>
  <c r="E56" i="56"/>
  <c r="D56" i="56"/>
  <c r="H55" i="56"/>
  <c r="D55" i="56"/>
  <c r="E55" i="56" s="1"/>
  <c r="H54" i="56"/>
  <c r="D54" i="56"/>
  <c r="E54" i="56" s="1"/>
  <c r="H53" i="56"/>
  <c r="E53" i="56"/>
  <c r="D53" i="56"/>
  <c r="H52" i="56"/>
  <c r="D52" i="56"/>
  <c r="E52" i="56" s="1"/>
  <c r="H51" i="56"/>
  <c r="D51" i="56"/>
  <c r="E51" i="56" s="1"/>
  <c r="H50" i="56"/>
  <c r="D50" i="56"/>
  <c r="E50" i="56" s="1"/>
  <c r="H49" i="56"/>
  <c r="E49" i="56"/>
  <c r="D49" i="56"/>
  <c r="H48" i="56"/>
  <c r="D48" i="56"/>
  <c r="E48" i="56" s="1"/>
  <c r="H47" i="56"/>
  <c r="D47" i="56"/>
  <c r="E47" i="56" s="1"/>
  <c r="H46" i="56"/>
  <c r="D46" i="56"/>
  <c r="E46" i="56" s="1"/>
  <c r="H45" i="56"/>
  <c r="E45" i="56"/>
  <c r="D45" i="56"/>
  <c r="H44" i="56"/>
  <c r="D44" i="56"/>
  <c r="E44" i="56" s="1"/>
  <c r="H43" i="56"/>
  <c r="E43" i="56"/>
  <c r="D43" i="56"/>
  <c r="H42" i="56"/>
  <c r="D42" i="56"/>
  <c r="E42" i="56" s="1"/>
  <c r="H41" i="56"/>
  <c r="E41" i="56"/>
  <c r="D41" i="56"/>
  <c r="H40" i="56"/>
  <c r="E40" i="56"/>
  <c r="D40" i="56"/>
  <c r="H39" i="56"/>
  <c r="D39" i="56"/>
  <c r="E39" i="56" s="1"/>
  <c r="C38" i="56"/>
  <c r="H38" i="56" s="1"/>
  <c r="J38" i="56" s="1"/>
  <c r="H37" i="56"/>
  <c r="D37" i="56"/>
  <c r="E37" i="56" s="1"/>
  <c r="H36" i="56"/>
  <c r="D36" i="56"/>
  <c r="E36" i="56" s="1"/>
  <c r="H35" i="56"/>
  <c r="E35" i="56"/>
  <c r="D35" i="56"/>
  <c r="H34" i="56"/>
  <c r="D34" i="56"/>
  <c r="E34" i="56" s="1"/>
  <c r="H33" i="56"/>
  <c r="D33" i="56"/>
  <c r="E33" i="56" s="1"/>
  <c r="H32" i="56"/>
  <c r="D32" i="56"/>
  <c r="E32" i="56" s="1"/>
  <c r="H31" i="56"/>
  <c r="E31" i="56"/>
  <c r="D31" i="56"/>
  <c r="H30" i="56"/>
  <c r="D30" i="56"/>
  <c r="E30" i="56" s="1"/>
  <c r="H29" i="56"/>
  <c r="E29" i="56"/>
  <c r="D29" i="56"/>
  <c r="H28" i="56"/>
  <c r="D28" i="56"/>
  <c r="E28" i="56" s="1"/>
  <c r="H27" i="56"/>
  <c r="E27" i="56"/>
  <c r="D27" i="56"/>
  <c r="H26" i="56"/>
  <c r="E26" i="56"/>
  <c r="D26" i="56"/>
  <c r="H25" i="56"/>
  <c r="D25" i="56"/>
  <c r="E25" i="56" s="1"/>
  <c r="H24" i="56"/>
  <c r="D24" i="56"/>
  <c r="E24" i="56" s="1"/>
  <c r="H23" i="56"/>
  <c r="E23" i="56"/>
  <c r="D23" i="56"/>
  <c r="H22" i="56"/>
  <c r="D22" i="56"/>
  <c r="E22" i="56" s="1"/>
  <c r="H21" i="56"/>
  <c r="D21" i="56"/>
  <c r="E21" i="56" s="1"/>
  <c r="H20" i="56"/>
  <c r="D20" i="56"/>
  <c r="E20" i="56" s="1"/>
  <c r="H19" i="56"/>
  <c r="E19" i="56"/>
  <c r="D19" i="56"/>
  <c r="H18" i="56"/>
  <c r="D18" i="56"/>
  <c r="E18" i="56" s="1"/>
  <c r="H17" i="56"/>
  <c r="D17" i="56"/>
  <c r="E17" i="56" s="1"/>
  <c r="H16" i="56"/>
  <c r="D16" i="56"/>
  <c r="E16" i="56" s="1"/>
  <c r="H15" i="56"/>
  <c r="E15" i="56"/>
  <c r="D15" i="56"/>
  <c r="H14" i="56"/>
  <c r="D14" i="56"/>
  <c r="E14" i="56" s="1"/>
  <c r="H13" i="56"/>
  <c r="E13" i="56"/>
  <c r="D13" i="56"/>
  <c r="H12" i="56"/>
  <c r="D12" i="56"/>
  <c r="E12" i="56" s="1"/>
  <c r="C11" i="56"/>
  <c r="H11" i="56" s="1"/>
  <c r="J11" i="56" s="1"/>
  <c r="H10" i="56"/>
  <c r="D10" i="56"/>
  <c r="E10" i="56" s="1"/>
  <c r="H9" i="56"/>
  <c r="E9" i="56"/>
  <c r="D9" i="56"/>
  <c r="H8" i="56"/>
  <c r="D8" i="56"/>
  <c r="E8" i="56" s="1"/>
  <c r="H7" i="56"/>
  <c r="D7" i="56"/>
  <c r="E7" i="56" s="1"/>
  <c r="H6" i="56"/>
  <c r="D6" i="56"/>
  <c r="H5" i="56"/>
  <c r="E5" i="56"/>
  <c r="D5" i="56"/>
  <c r="C4" i="56"/>
  <c r="H4" i="56" s="1"/>
  <c r="J4" i="56" s="1"/>
  <c r="D778" i="55"/>
  <c r="C777" i="55"/>
  <c r="D776" i="55"/>
  <c r="E776" i="55" s="1"/>
  <c r="D775" i="55"/>
  <c r="E775" i="55" s="1"/>
  <c r="D774" i="55"/>
  <c r="E774" i="55" s="1"/>
  <c r="D773" i="55"/>
  <c r="C772" i="55"/>
  <c r="C771" i="55"/>
  <c r="D770" i="55"/>
  <c r="E770" i="55" s="1"/>
  <c r="D769" i="55"/>
  <c r="C768" i="55"/>
  <c r="C767" i="55" s="1"/>
  <c r="D766" i="55"/>
  <c r="E766" i="55" s="1"/>
  <c r="E765" i="55" s="1"/>
  <c r="D765" i="55"/>
  <c r="C765" i="55"/>
  <c r="E764" i="55"/>
  <c r="D764" i="55"/>
  <c r="D763" i="55"/>
  <c r="E763" i="55" s="1"/>
  <c r="E761" i="55" s="1"/>
  <c r="E760" i="55" s="1"/>
  <c r="E762" i="55"/>
  <c r="D762" i="55"/>
  <c r="D761" i="55"/>
  <c r="D760" i="55" s="1"/>
  <c r="C761" i="55"/>
  <c r="C760" i="55"/>
  <c r="E759" i="55"/>
  <c r="D759" i="55"/>
  <c r="D758" i="55"/>
  <c r="E758" i="55" s="1"/>
  <c r="E757" i="55"/>
  <c r="E756" i="55" s="1"/>
  <c r="E755" i="55" s="1"/>
  <c r="D757" i="55"/>
  <c r="C756" i="55"/>
  <c r="C755" i="55" s="1"/>
  <c r="E754" i="55"/>
  <c r="D754" i="55"/>
  <c r="D753" i="55"/>
  <c r="E753" i="55" s="1"/>
  <c r="E751" i="55" s="1"/>
  <c r="E752" i="55"/>
  <c r="D752" i="55"/>
  <c r="C751" i="55"/>
  <c r="C750" i="55" s="1"/>
  <c r="E749" i="55"/>
  <c r="D749" i="55"/>
  <c r="E748" i="55"/>
  <c r="D748" i="55"/>
  <c r="E747" i="55"/>
  <c r="D747" i="55"/>
  <c r="E746" i="55"/>
  <c r="D746" i="55"/>
  <c r="C746" i="55"/>
  <c r="C743" i="55" s="1"/>
  <c r="D745" i="55"/>
  <c r="C744" i="55"/>
  <c r="D742" i="55"/>
  <c r="C741" i="55"/>
  <c r="E740" i="55"/>
  <c r="E739" i="55" s="1"/>
  <c r="D740" i="55"/>
  <c r="D739" i="55" s="1"/>
  <c r="C739" i="55"/>
  <c r="E738" i="55"/>
  <c r="D738" i="55"/>
  <c r="D737" i="55"/>
  <c r="E737" i="55" s="1"/>
  <c r="D736" i="55"/>
  <c r="E736" i="55" s="1"/>
  <c r="D735" i="55"/>
  <c r="C734" i="55"/>
  <c r="C733" i="55"/>
  <c r="D732" i="55"/>
  <c r="E732" i="55" s="1"/>
  <c r="E731" i="55"/>
  <c r="E730" i="55" s="1"/>
  <c r="D731" i="55"/>
  <c r="D730" i="55" s="1"/>
  <c r="C731" i="55"/>
  <c r="C730" i="55"/>
  <c r="D729" i="55"/>
  <c r="E729" i="55" s="1"/>
  <c r="D728" i="55"/>
  <c r="E728" i="55" s="1"/>
  <c r="E727" i="55" s="1"/>
  <c r="D727" i="55"/>
  <c r="C727" i="55"/>
  <c r="H724" i="55"/>
  <c r="D724" i="55"/>
  <c r="E724" i="55" s="1"/>
  <c r="H723" i="55"/>
  <c r="D723" i="55"/>
  <c r="H722" i="55"/>
  <c r="C722" i="55"/>
  <c r="H721" i="55"/>
  <c r="D721" i="55"/>
  <c r="E721" i="55" s="1"/>
  <c r="H720" i="55"/>
  <c r="E720" i="55"/>
  <c r="D720" i="55"/>
  <c r="H719" i="55"/>
  <c r="E719" i="55"/>
  <c r="D719" i="55"/>
  <c r="E718" i="55"/>
  <c r="D718" i="55"/>
  <c r="C718" i="55"/>
  <c r="H715" i="55"/>
  <c r="E715" i="55"/>
  <c r="D715" i="55"/>
  <c r="H714" i="55"/>
  <c r="E714" i="55"/>
  <c r="D714" i="55"/>
  <c r="H713" i="55"/>
  <c r="D713" i="55"/>
  <c r="E713" i="55" s="1"/>
  <c r="H712" i="55"/>
  <c r="D712" i="55"/>
  <c r="E712" i="55" s="1"/>
  <c r="H711" i="55"/>
  <c r="E711" i="55"/>
  <c r="D711" i="55"/>
  <c r="H710" i="55"/>
  <c r="D710" i="55"/>
  <c r="E710" i="55" s="1"/>
  <c r="H709" i="55"/>
  <c r="D709" i="55"/>
  <c r="E709" i="55" s="1"/>
  <c r="H708" i="55"/>
  <c r="D708" i="55"/>
  <c r="E708" i="55" s="1"/>
  <c r="H707" i="55"/>
  <c r="E707" i="55"/>
  <c r="D707" i="55"/>
  <c r="H706" i="55"/>
  <c r="D706" i="55"/>
  <c r="E706" i="55" s="1"/>
  <c r="H705" i="55"/>
  <c r="D705" i="55"/>
  <c r="E705" i="55" s="1"/>
  <c r="H704" i="55"/>
  <c r="D704" i="55"/>
  <c r="E704" i="55" s="1"/>
  <c r="H703" i="55"/>
  <c r="E703" i="55"/>
  <c r="D703" i="55"/>
  <c r="H702" i="55"/>
  <c r="D702" i="55"/>
  <c r="H701" i="55"/>
  <c r="E701" i="55"/>
  <c r="D701" i="55"/>
  <c r="H700" i="55"/>
  <c r="C700" i="55"/>
  <c r="H699" i="55"/>
  <c r="D699" i="55"/>
  <c r="E699" i="55" s="1"/>
  <c r="H698" i="55"/>
  <c r="E698" i="55"/>
  <c r="D698" i="55"/>
  <c r="H697" i="55"/>
  <c r="D697" i="55"/>
  <c r="E697" i="55" s="1"/>
  <c r="H696" i="55"/>
  <c r="E696" i="55"/>
  <c r="D696" i="55"/>
  <c r="H695" i="55"/>
  <c r="D695" i="55"/>
  <c r="H694" i="55"/>
  <c r="C694" i="55"/>
  <c r="H693" i="55"/>
  <c r="E693" i="55"/>
  <c r="D693" i="55"/>
  <c r="H692" i="55"/>
  <c r="D692" i="55"/>
  <c r="E692" i="55" s="1"/>
  <c r="H691" i="55"/>
  <c r="E691" i="55"/>
  <c r="D691" i="55"/>
  <c r="H690" i="55"/>
  <c r="D690" i="55"/>
  <c r="E690" i="55" s="1"/>
  <c r="E687" i="55" s="1"/>
  <c r="H689" i="55"/>
  <c r="E689" i="55"/>
  <c r="D689" i="55"/>
  <c r="H688" i="55"/>
  <c r="E688" i="55"/>
  <c r="D688" i="55"/>
  <c r="D687" i="55"/>
  <c r="C687" i="55"/>
  <c r="H687" i="55" s="1"/>
  <c r="H686" i="55"/>
  <c r="D686" i="55"/>
  <c r="E686" i="55" s="1"/>
  <c r="H685" i="55"/>
  <c r="D685" i="55"/>
  <c r="E685" i="55" s="1"/>
  <c r="H684" i="55"/>
  <c r="E684" i="55"/>
  <c r="E683" i="55" s="1"/>
  <c r="D684" i="55"/>
  <c r="H683" i="55"/>
  <c r="D683" i="55"/>
  <c r="C683" i="55"/>
  <c r="H682" i="55"/>
  <c r="D682" i="55"/>
  <c r="E682" i="55" s="1"/>
  <c r="H681" i="55"/>
  <c r="D681" i="55"/>
  <c r="E681" i="55" s="1"/>
  <c r="H680" i="55"/>
  <c r="D680" i="55"/>
  <c r="C679" i="55"/>
  <c r="H679" i="55" s="1"/>
  <c r="H678" i="55"/>
  <c r="E678" i="55"/>
  <c r="D678" i="55"/>
  <c r="H677" i="55"/>
  <c r="E677" i="55"/>
  <c r="E676" i="55" s="1"/>
  <c r="D677" i="55"/>
  <c r="D676" i="55"/>
  <c r="C676" i="55"/>
  <c r="H676" i="55" s="1"/>
  <c r="H675" i="55"/>
  <c r="D675" i="55"/>
  <c r="E675" i="55" s="1"/>
  <c r="H674" i="55"/>
  <c r="D674" i="55"/>
  <c r="E674" i="55" s="1"/>
  <c r="H673" i="55"/>
  <c r="E673" i="55"/>
  <c r="D673" i="55"/>
  <c r="H672" i="55"/>
  <c r="D672" i="55"/>
  <c r="D671" i="55" s="1"/>
  <c r="C671" i="55"/>
  <c r="H671" i="55" s="1"/>
  <c r="H670" i="55"/>
  <c r="E670" i="55"/>
  <c r="D670" i="55"/>
  <c r="H669" i="55"/>
  <c r="D669" i="55"/>
  <c r="E669" i="55" s="1"/>
  <c r="H668" i="55"/>
  <c r="E668" i="55"/>
  <c r="D668" i="55"/>
  <c r="H667" i="55"/>
  <c r="E667" i="55"/>
  <c r="D667" i="55"/>
  <c r="H666" i="55"/>
  <c r="D666" i="55"/>
  <c r="E666" i="55" s="1"/>
  <c r="E665" i="55" s="1"/>
  <c r="D665" i="55"/>
  <c r="C665" i="55"/>
  <c r="H665" i="55" s="1"/>
  <c r="H664" i="55"/>
  <c r="D664" i="55"/>
  <c r="E664" i="55" s="1"/>
  <c r="H663" i="55"/>
  <c r="E663" i="55"/>
  <c r="D663" i="55"/>
  <c r="H662" i="55"/>
  <c r="E662" i="55"/>
  <c r="E661" i="55" s="1"/>
  <c r="D662" i="55"/>
  <c r="D661" i="55" s="1"/>
  <c r="C661" i="55"/>
  <c r="H660" i="55"/>
  <c r="E660" i="55"/>
  <c r="D660" i="55"/>
  <c r="H659" i="55"/>
  <c r="D659" i="55"/>
  <c r="E659" i="55" s="1"/>
  <c r="H658" i="55"/>
  <c r="E658" i="55"/>
  <c r="D658" i="55"/>
  <c r="H657" i="55"/>
  <c r="E657" i="55"/>
  <c r="D657" i="55"/>
  <c r="H656" i="55"/>
  <c r="D656" i="55"/>
  <c r="E656" i="55" s="1"/>
  <c r="H655" i="55"/>
  <c r="D655" i="55"/>
  <c r="E655" i="55" s="1"/>
  <c r="H654" i="55"/>
  <c r="E654" i="55"/>
  <c r="E653" i="55" s="1"/>
  <c r="D654" i="55"/>
  <c r="H653" i="55"/>
  <c r="D653" i="55"/>
  <c r="C653" i="55"/>
  <c r="H652" i="55"/>
  <c r="D652" i="55"/>
  <c r="E652" i="55" s="1"/>
  <c r="H651" i="55"/>
  <c r="D651" i="55"/>
  <c r="E651" i="55" s="1"/>
  <c r="H650" i="55"/>
  <c r="D650" i="55"/>
  <c r="E650" i="55" s="1"/>
  <c r="H649" i="55"/>
  <c r="E649" i="55"/>
  <c r="D649" i="55"/>
  <c r="H648" i="55"/>
  <c r="D648" i="55"/>
  <c r="E648" i="55" s="1"/>
  <c r="H647" i="55"/>
  <c r="D647" i="55"/>
  <c r="E647" i="55" s="1"/>
  <c r="H646" i="55"/>
  <c r="D646" i="55"/>
  <c r="C646" i="55"/>
  <c r="H644" i="55"/>
  <c r="D644" i="55"/>
  <c r="E644" i="55" s="1"/>
  <c r="H643" i="55"/>
  <c r="D643" i="55"/>
  <c r="C642" i="55"/>
  <c r="H642" i="55" s="1"/>
  <c r="J642" i="55" s="1"/>
  <c r="H641" i="55"/>
  <c r="D641" i="55"/>
  <c r="E641" i="55" s="1"/>
  <c r="H640" i="55"/>
  <c r="E640" i="55"/>
  <c r="D640" i="55"/>
  <c r="H639" i="55"/>
  <c r="D639" i="55"/>
  <c r="H638" i="55"/>
  <c r="J638" i="55" s="1"/>
  <c r="C638" i="55"/>
  <c r="H637" i="55"/>
  <c r="E637" i="55"/>
  <c r="D637" i="55"/>
  <c r="H636" i="55"/>
  <c r="D636" i="55"/>
  <c r="E636" i="55" s="1"/>
  <c r="H635" i="55"/>
  <c r="D635" i="55"/>
  <c r="E635" i="55" s="1"/>
  <c r="H634" i="55"/>
  <c r="E634" i="55"/>
  <c r="D634" i="55"/>
  <c r="H633" i="55"/>
  <c r="D633" i="55"/>
  <c r="E633" i="55" s="1"/>
  <c r="H632" i="55"/>
  <c r="D632" i="55"/>
  <c r="E632" i="55" s="1"/>
  <c r="H631" i="55"/>
  <c r="D631" i="55"/>
  <c r="E631" i="55" s="1"/>
  <c r="H630" i="55"/>
  <c r="E630" i="55"/>
  <c r="D630" i="55"/>
  <c r="H629" i="55"/>
  <c r="D629" i="55"/>
  <c r="C628" i="55"/>
  <c r="H628" i="55" s="1"/>
  <c r="H627" i="55"/>
  <c r="E627" i="55"/>
  <c r="D627" i="55"/>
  <c r="H626" i="55"/>
  <c r="D626" i="55"/>
  <c r="E626" i="55" s="1"/>
  <c r="H625" i="55"/>
  <c r="E625" i="55"/>
  <c r="D625" i="55"/>
  <c r="H624" i="55"/>
  <c r="E624" i="55"/>
  <c r="D624" i="55"/>
  <c r="H623" i="55"/>
  <c r="D623" i="55"/>
  <c r="E623" i="55" s="1"/>
  <c r="H622" i="55"/>
  <c r="D622" i="55"/>
  <c r="E622" i="55" s="1"/>
  <c r="E616" i="55" s="1"/>
  <c r="H621" i="55"/>
  <c r="E621" i="55"/>
  <c r="D621" i="55"/>
  <c r="H620" i="55"/>
  <c r="D620" i="55"/>
  <c r="E620" i="55" s="1"/>
  <c r="H619" i="55"/>
  <c r="E619" i="55"/>
  <c r="D619" i="55"/>
  <c r="H618" i="55"/>
  <c r="D618" i="55"/>
  <c r="E618" i="55" s="1"/>
  <c r="H617" i="55"/>
  <c r="E617" i="55"/>
  <c r="D617" i="55"/>
  <c r="H616" i="55"/>
  <c r="C616" i="55"/>
  <c r="H615" i="55"/>
  <c r="E615" i="55"/>
  <c r="E610" i="55" s="1"/>
  <c r="D615" i="55"/>
  <c r="H614" i="55"/>
  <c r="D614" i="55"/>
  <c r="E614" i="55" s="1"/>
  <c r="H613" i="55"/>
  <c r="D613" i="55"/>
  <c r="E613" i="55" s="1"/>
  <c r="H612" i="55"/>
  <c r="E612" i="55"/>
  <c r="D612" i="55"/>
  <c r="H611" i="55"/>
  <c r="D611" i="55"/>
  <c r="E611" i="55" s="1"/>
  <c r="D610" i="55"/>
  <c r="C610" i="55"/>
  <c r="H610" i="55" s="1"/>
  <c r="H609" i="55"/>
  <c r="D609" i="55"/>
  <c r="E609" i="55" s="1"/>
  <c r="H608" i="55"/>
  <c r="D608" i="55"/>
  <c r="E608" i="55" s="1"/>
  <c r="H607" i="55"/>
  <c r="E607" i="55"/>
  <c r="D607" i="55"/>
  <c r="H606" i="55"/>
  <c r="D606" i="55"/>
  <c r="E606" i="55" s="1"/>
  <c r="H605" i="55"/>
  <c r="D605" i="55"/>
  <c r="E605" i="55" s="1"/>
  <c r="H604" i="55"/>
  <c r="D604" i="55"/>
  <c r="C603" i="55"/>
  <c r="H603" i="55" s="1"/>
  <c r="H602" i="55"/>
  <c r="E602" i="55"/>
  <c r="D602" i="55"/>
  <c r="H601" i="55"/>
  <c r="D601" i="55"/>
  <c r="E601" i="55" s="1"/>
  <c r="H600" i="55"/>
  <c r="E600" i="55"/>
  <c r="E599" i="55" s="1"/>
  <c r="D600" i="55"/>
  <c r="D599" i="55"/>
  <c r="C599" i="55"/>
  <c r="H599" i="55" s="1"/>
  <c r="H598" i="55"/>
  <c r="D598" i="55"/>
  <c r="E598" i="55" s="1"/>
  <c r="H597" i="55"/>
  <c r="E597" i="55"/>
  <c r="D597" i="55"/>
  <c r="H596" i="55"/>
  <c r="D596" i="55"/>
  <c r="E596" i="55" s="1"/>
  <c r="D595" i="55"/>
  <c r="C595" i="55"/>
  <c r="H595" i="55" s="1"/>
  <c r="H594" i="55"/>
  <c r="D594" i="55"/>
  <c r="E594" i="55" s="1"/>
  <c r="H593" i="55"/>
  <c r="D593" i="55"/>
  <c r="C592" i="55"/>
  <c r="H592" i="55" s="1"/>
  <c r="H591" i="55"/>
  <c r="E591" i="55"/>
  <c r="D591" i="55"/>
  <c r="H590" i="55"/>
  <c r="E590" i="55"/>
  <c r="D590" i="55"/>
  <c r="H589" i="55"/>
  <c r="E589" i="55"/>
  <c r="D589" i="55"/>
  <c r="H588" i="55"/>
  <c r="D588" i="55"/>
  <c r="H587" i="55"/>
  <c r="C587" i="55"/>
  <c r="H586" i="55"/>
  <c r="E586" i="55"/>
  <c r="D586" i="55"/>
  <c r="H585" i="55"/>
  <c r="D585" i="55"/>
  <c r="E585" i="55" s="1"/>
  <c r="H584" i="55"/>
  <c r="D584" i="55"/>
  <c r="E584" i="55" s="1"/>
  <c r="H583" i="55"/>
  <c r="D583" i="55"/>
  <c r="E583" i="55" s="1"/>
  <c r="H582" i="55"/>
  <c r="E582" i="55"/>
  <c r="D582" i="55"/>
  <c r="H581" i="55"/>
  <c r="D581" i="55"/>
  <c r="C581" i="55"/>
  <c r="H580" i="55"/>
  <c r="D580" i="55"/>
  <c r="E580" i="55" s="1"/>
  <c r="H579" i="55"/>
  <c r="E579" i="55"/>
  <c r="D579" i="55"/>
  <c r="H578" i="55"/>
  <c r="D578" i="55"/>
  <c r="C577" i="55"/>
  <c r="H576" i="55"/>
  <c r="E576" i="55"/>
  <c r="D576" i="55"/>
  <c r="H575" i="55"/>
  <c r="D575" i="55"/>
  <c r="E575" i="55" s="1"/>
  <c r="H574" i="55"/>
  <c r="D574" i="55"/>
  <c r="E574" i="55" s="1"/>
  <c r="H573" i="55"/>
  <c r="D573" i="55"/>
  <c r="E573" i="55" s="1"/>
  <c r="H572" i="55"/>
  <c r="E572" i="55"/>
  <c r="D572" i="55"/>
  <c r="H571" i="55"/>
  <c r="D571" i="55"/>
  <c r="E571" i="55" s="1"/>
  <c r="H570" i="55"/>
  <c r="D570" i="55"/>
  <c r="E570" i="55" s="1"/>
  <c r="H569" i="55"/>
  <c r="D569" i="55"/>
  <c r="C569" i="55"/>
  <c r="H568" i="55"/>
  <c r="D568" i="55"/>
  <c r="E568" i="55" s="1"/>
  <c r="H567" i="55"/>
  <c r="E567" i="55"/>
  <c r="D567" i="55"/>
  <c r="H566" i="55"/>
  <c r="E566" i="55"/>
  <c r="D566" i="55"/>
  <c r="H565" i="55"/>
  <c r="D565" i="55"/>
  <c r="E565" i="55" s="1"/>
  <c r="H564" i="55"/>
  <c r="D564" i="55"/>
  <c r="E564" i="55" s="1"/>
  <c r="H563" i="55"/>
  <c r="E563" i="55"/>
  <c r="D563" i="55"/>
  <c r="H562" i="55"/>
  <c r="C562" i="55"/>
  <c r="H558" i="55"/>
  <c r="D558" i="55"/>
  <c r="E558" i="55" s="1"/>
  <c r="H557" i="55"/>
  <c r="D557" i="55"/>
  <c r="H556" i="55"/>
  <c r="C556" i="55"/>
  <c r="H555" i="55"/>
  <c r="D555" i="55"/>
  <c r="E555" i="55" s="1"/>
  <c r="H554" i="55"/>
  <c r="D554" i="55"/>
  <c r="E554" i="55" s="1"/>
  <c r="H553" i="55"/>
  <c r="D553" i="55"/>
  <c r="C552" i="55"/>
  <c r="H552" i="55" s="1"/>
  <c r="H549" i="55"/>
  <c r="D549" i="55"/>
  <c r="E549" i="55" s="1"/>
  <c r="H548" i="55"/>
  <c r="D548" i="55"/>
  <c r="E548" i="55" s="1"/>
  <c r="H547" i="55"/>
  <c r="J547" i="55" s="1"/>
  <c r="D547" i="55"/>
  <c r="C547" i="55"/>
  <c r="H546" i="55"/>
  <c r="D546" i="55"/>
  <c r="H545" i="55"/>
  <c r="E545" i="55"/>
  <c r="D545" i="55"/>
  <c r="H544" i="55"/>
  <c r="C544" i="55"/>
  <c r="H543" i="55"/>
  <c r="E543" i="55"/>
  <c r="D543" i="55"/>
  <c r="H542" i="55"/>
  <c r="E542" i="55"/>
  <c r="D542" i="55"/>
  <c r="H541" i="55"/>
  <c r="D541" i="55"/>
  <c r="E541" i="55" s="1"/>
  <c r="H540" i="55"/>
  <c r="E540" i="55"/>
  <c r="D540" i="55"/>
  <c r="H539" i="55"/>
  <c r="E539" i="55"/>
  <c r="D539" i="55"/>
  <c r="C538" i="55"/>
  <c r="H538" i="55" s="1"/>
  <c r="H537" i="55"/>
  <c r="D537" i="55"/>
  <c r="E537" i="55" s="1"/>
  <c r="H536" i="55"/>
  <c r="D536" i="55"/>
  <c r="E536" i="55" s="1"/>
  <c r="H535" i="55"/>
  <c r="E535" i="55"/>
  <c r="D535" i="55"/>
  <c r="H534" i="55"/>
  <c r="D534" i="55"/>
  <c r="E534" i="55" s="1"/>
  <c r="H533" i="55"/>
  <c r="E533" i="55"/>
  <c r="D533" i="55"/>
  <c r="H532" i="55"/>
  <c r="D532" i="55"/>
  <c r="H531" i="55"/>
  <c r="C531" i="55"/>
  <c r="C528" i="55" s="1"/>
  <c r="H530" i="55"/>
  <c r="E530" i="55"/>
  <c r="E529" i="55" s="1"/>
  <c r="D530" i="55"/>
  <c r="H529" i="55"/>
  <c r="D529" i="55"/>
  <c r="C529" i="55"/>
  <c r="H528" i="55"/>
  <c r="H527" i="55"/>
  <c r="D527" i="55"/>
  <c r="E527" i="55" s="1"/>
  <c r="H526" i="55"/>
  <c r="D526" i="55"/>
  <c r="E526" i="55" s="1"/>
  <c r="H525" i="55"/>
  <c r="D525" i="55"/>
  <c r="E525" i="55" s="1"/>
  <c r="H524" i="55"/>
  <c r="E524" i="55"/>
  <c r="D524" i="55"/>
  <c r="H523" i="55"/>
  <c r="D523" i="55"/>
  <c r="E523" i="55" s="1"/>
  <c r="E522" i="55"/>
  <c r="C522" i="55"/>
  <c r="H522" i="55" s="1"/>
  <c r="H521" i="55"/>
  <c r="E521" i="55"/>
  <c r="D521" i="55"/>
  <c r="H520" i="55"/>
  <c r="D520" i="55"/>
  <c r="E520" i="55" s="1"/>
  <c r="H519" i="55"/>
  <c r="E519" i="55"/>
  <c r="D519" i="55"/>
  <c r="H518" i="55"/>
  <c r="E518" i="55"/>
  <c r="D518" i="55"/>
  <c r="H517" i="55"/>
  <c r="D517" i="55"/>
  <c r="E517" i="55" s="1"/>
  <c r="H516" i="55"/>
  <c r="D516" i="55"/>
  <c r="E516" i="55" s="1"/>
  <c r="H515" i="55"/>
  <c r="E515" i="55"/>
  <c r="D515" i="55"/>
  <c r="H514" i="55"/>
  <c r="D514" i="55"/>
  <c r="C513" i="55"/>
  <c r="H512" i="55"/>
  <c r="E512" i="55"/>
  <c r="D512" i="55"/>
  <c r="H511" i="55"/>
  <c r="D511" i="55"/>
  <c r="H510" i="55"/>
  <c r="E510" i="55"/>
  <c r="D510" i="55"/>
  <c r="H508" i="55"/>
  <c r="E508" i="55"/>
  <c r="D508" i="55"/>
  <c r="H507" i="55"/>
  <c r="D507" i="55"/>
  <c r="E507" i="55" s="1"/>
  <c r="H506" i="55"/>
  <c r="D506" i="55"/>
  <c r="E506" i="55" s="1"/>
  <c r="H505" i="55"/>
  <c r="E505" i="55"/>
  <c r="D505" i="55"/>
  <c r="H504" i="55"/>
  <c r="C504" i="55"/>
  <c r="H503" i="55"/>
  <c r="D503" i="55"/>
  <c r="E503" i="55" s="1"/>
  <c r="H502" i="55"/>
  <c r="D502" i="55"/>
  <c r="E502" i="55" s="1"/>
  <c r="H501" i="55"/>
  <c r="D501" i="55"/>
  <c r="E501" i="55" s="1"/>
  <c r="H500" i="55"/>
  <c r="E500" i="55"/>
  <c r="D500" i="55"/>
  <c r="H499" i="55"/>
  <c r="D499" i="55"/>
  <c r="E499" i="55" s="1"/>
  <c r="H498" i="55"/>
  <c r="E498" i="55"/>
  <c r="E497" i="55" s="1"/>
  <c r="D498" i="55"/>
  <c r="D497" i="55"/>
  <c r="C497" i="55"/>
  <c r="H497" i="55" s="1"/>
  <c r="H496" i="55"/>
  <c r="D496" i="55"/>
  <c r="E496" i="55" s="1"/>
  <c r="H495" i="55"/>
  <c r="E495" i="55"/>
  <c r="E494" i="55" s="1"/>
  <c r="D495" i="55"/>
  <c r="H494" i="55"/>
  <c r="D494" i="55"/>
  <c r="C494" i="55"/>
  <c r="H493" i="55"/>
  <c r="D493" i="55"/>
  <c r="E493" i="55" s="1"/>
  <c r="H492" i="55"/>
  <c r="D492" i="55"/>
  <c r="H491" i="55"/>
  <c r="C491" i="55"/>
  <c r="H490" i="55"/>
  <c r="D490" i="55"/>
  <c r="E490" i="55" s="1"/>
  <c r="H489" i="55"/>
  <c r="E489" i="55"/>
  <c r="D489" i="55"/>
  <c r="H488" i="55"/>
  <c r="D488" i="55"/>
  <c r="E488" i="55" s="1"/>
  <c r="H487" i="55"/>
  <c r="E487" i="55"/>
  <c r="E486" i="55" s="1"/>
  <c r="D487" i="55"/>
  <c r="D486" i="55"/>
  <c r="C486" i="55"/>
  <c r="H485" i="55"/>
  <c r="D485" i="55"/>
  <c r="H482" i="55"/>
  <c r="H481" i="55"/>
  <c r="E481" i="55"/>
  <c r="D481" i="55"/>
  <c r="H480" i="55"/>
  <c r="D480" i="55"/>
  <c r="E480" i="55" s="1"/>
  <c r="H479" i="55"/>
  <c r="E479" i="55"/>
  <c r="D479" i="55"/>
  <c r="H478" i="55"/>
  <c r="E478" i="55"/>
  <c r="E477" i="55" s="1"/>
  <c r="D478" i="55"/>
  <c r="D477" i="55"/>
  <c r="C477" i="55"/>
  <c r="H477" i="55" s="1"/>
  <c r="H476" i="55"/>
  <c r="D476" i="55"/>
  <c r="E476" i="55" s="1"/>
  <c r="H475" i="55"/>
  <c r="D475" i="55"/>
  <c r="C474" i="55"/>
  <c r="H474" i="55" s="1"/>
  <c r="H473" i="55"/>
  <c r="E473" i="55"/>
  <c r="D473" i="55"/>
  <c r="H472" i="55"/>
  <c r="D472" i="55"/>
  <c r="E472" i="55" s="1"/>
  <c r="H471" i="55"/>
  <c r="E471" i="55"/>
  <c r="D471" i="55"/>
  <c r="H470" i="55"/>
  <c r="D470" i="55"/>
  <c r="H469" i="55"/>
  <c r="E469" i="55"/>
  <c r="D469" i="55"/>
  <c r="H468" i="55"/>
  <c r="C468" i="55"/>
  <c r="H467" i="55"/>
  <c r="E467" i="55"/>
  <c r="D467" i="55"/>
  <c r="H466" i="55"/>
  <c r="D466" i="55"/>
  <c r="E466" i="55" s="1"/>
  <c r="H465" i="55"/>
  <c r="D465" i="55"/>
  <c r="E465" i="55" s="1"/>
  <c r="H464" i="55"/>
  <c r="E464" i="55"/>
  <c r="E463" i="55" s="1"/>
  <c r="D464" i="55"/>
  <c r="H463" i="55"/>
  <c r="D463" i="55"/>
  <c r="C463" i="55"/>
  <c r="H462" i="55"/>
  <c r="D462" i="55"/>
  <c r="E462" i="55" s="1"/>
  <c r="H461" i="55"/>
  <c r="D461" i="55"/>
  <c r="E461" i="55" s="1"/>
  <c r="H460" i="55"/>
  <c r="D460" i="55"/>
  <c r="C459" i="55"/>
  <c r="H459" i="55" s="1"/>
  <c r="H458" i="55"/>
  <c r="E458" i="55"/>
  <c r="D458" i="55"/>
  <c r="H457" i="55"/>
  <c r="D457" i="55"/>
  <c r="E457" i="55" s="1"/>
  <c r="H456" i="55"/>
  <c r="E456" i="55"/>
  <c r="E455" i="55" s="1"/>
  <c r="D456" i="55"/>
  <c r="D455" i="55"/>
  <c r="C455" i="55"/>
  <c r="H455" i="55" s="1"/>
  <c r="H454" i="55"/>
  <c r="D454" i="55"/>
  <c r="E454" i="55" s="1"/>
  <c r="H453" i="55"/>
  <c r="E453" i="55"/>
  <c r="D453" i="55"/>
  <c r="H452" i="55"/>
  <c r="D452" i="55"/>
  <c r="E452" i="55" s="1"/>
  <c r="H451" i="55"/>
  <c r="D451" i="55"/>
  <c r="H450" i="55"/>
  <c r="C450" i="55"/>
  <c r="H449" i="55"/>
  <c r="D449" i="55"/>
  <c r="E449" i="55" s="1"/>
  <c r="H448" i="55"/>
  <c r="E448" i="55"/>
  <c r="D448" i="55"/>
  <c r="H447" i="55"/>
  <c r="D447" i="55"/>
  <c r="E447" i="55" s="1"/>
  <c r="H446" i="55"/>
  <c r="E446" i="55"/>
  <c r="E445" i="55" s="1"/>
  <c r="D446" i="55"/>
  <c r="D445" i="55"/>
  <c r="C445" i="55"/>
  <c r="H445" i="55" s="1"/>
  <c r="C444" i="55"/>
  <c r="H444" i="55" s="1"/>
  <c r="H443" i="55"/>
  <c r="D443" i="55"/>
  <c r="E443" i="55" s="1"/>
  <c r="H442" i="55"/>
  <c r="E442" i="55"/>
  <c r="D442" i="55"/>
  <c r="H441" i="55"/>
  <c r="D441" i="55"/>
  <c r="E441" i="55" s="1"/>
  <c r="H440" i="55"/>
  <c r="D440" i="55"/>
  <c r="E440" i="55" s="1"/>
  <c r="H439" i="55"/>
  <c r="D439" i="55"/>
  <c r="E439" i="55" s="1"/>
  <c r="H438" i="55"/>
  <c r="E438" i="55"/>
  <c r="D438" i="55"/>
  <c r="H437" i="55"/>
  <c r="D437" i="55"/>
  <c r="E437" i="55" s="1"/>
  <c r="H436" i="55"/>
  <c r="E436" i="55"/>
  <c r="D436" i="55"/>
  <c r="H435" i="55"/>
  <c r="D435" i="55"/>
  <c r="E435" i="55" s="1"/>
  <c r="H434" i="55"/>
  <c r="E434" i="55"/>
  <c r="D434" i="55"/>
  <c r="H433" i="55"/>
  <c r="E433" i="55"/>
  <c r="D433" i="55"/>
  <c r="H432" i="55"/>
  <c r="D432" i="55"/>
  <c r="E432" i="55" s="1"/>
  <c r="H431" i="55"/>
  <c r="D431" i="55"/>
  <c r="E431" i="55" s="1"/>
  <c r="H430" i="55"/>
  <c r="E430" i="55"/>
  <c r="E429" i="55" s="1"/>
  <c r="D430" i="55"/>
  <c r="H429" i="55"/>
  <c r="C429" i="55"/>
  <c r="H428" i="55"/>
  <c r="D428" i="55"/>
  <c r="E428" i="55" s="1"/>
  <c r="H427" i="55"/>
  <c r="D427" i="55"/>
  <c r="E427" i="55" s="1"/>
  <c r="H426" i="55"/>
  <c r="D426" i="55"/>
  <c r="E426" i="55" s="1"/>
  <c r="H425" i="55"/>
  <c r="E425" i="55"/>
  <c r="D425" i="55"/>
  <c r="H424" i="55"/>
  <c r="D424" i="55"/>
  <c r="E424" i="55" s="1"/>
  <c r="H423" i="55"/>
  <c r="D423" i="55"/>
  <c r="E423" i="55" s="1"/>
  <c r="H422" i="55"/>
  <c r="C422" i="55"/>
  <c r="H421" i="55"/>
  <c r="D421" i="55"/>
  <c r="E421" i="55" s="1"/>
  <c r="H420" i="55"/>
  <c r="E420" i="55"/>
  <c r="D420" i="55"/>
  <c r="H419" i="55"/>
  <c r="E419" i="55"/>
  <c r="D419" i="55"/>
  <c r="H418" i="55"/>
  <c r="D418" i="55"/>
  <c r="E418" i="55" s="1"/>
  <c r="H417" i="55"/>
  <c r="D417" i="55"/>
  <c r="H416" i="55"/>
  <c r="C416" i="55"/>
  <c r="H415" i="55"/>
  <c r="E415" i="55"/>
  <c r="D415" i="55"/>
  <c r="H414" i="55"/>
  <c r="D414" i="55"/>
  <c r="E414" i="55" s="1"/>
  <c r="H413" i="55"/>
  <c r="D413" i="55"/>
  <c r="E413" i="55" s="1"/>
  <c r="E412" i="55" s="1"/>
  <c r="H412" i="55"/>
  <c r="D412" i="55"/>
  <c r="C412" i="55"/>
  <c r="H411" i="55"/>
  <c r="D411" i="55"/>
  <c r="H410" i="55"/>
  <c r="E410" i="55"/>
  <c r="D410" i="55"/>
  <c r="H409" i="55"/>
  <c r="C409" i="55"/>
  <c r="H408" i="55"/>
  <c r="E408" i="55"/>
  <c r="D408" i="55"/>
  <c r="H407" i="55"/>
  <c r="D407" i="55"/>
  <c r="E407" i="55" s="1"/>
  <c r="H406" i="55"/>
  <c r="D406" i="55"/>
  <c r="E406" i="55" s="1"/>
  <c r="H405" i="55"/>
  <c r="E405" i="55"/>
  <c r="E404" i="55" s="1"/>
  <c r="D405" i="55"/>
  <c r="H404" i="55"/>
  <c r="D404" i="55"/>
  <c r="C404" i="55"/>
  <c r="H403" i="55"/>
  <c r="D403" i="55"/>
  <c r="E403" i="55" s="1"/>
  <c r="H402" i="55"/>
  <c r="D402" i="55"/>
  <c r="E402" i="55" s="1"/>
  <c r="H401" i="55"/>
  <c r="D401" i="55"/>
  <c r="E401" i="55" s="1"/>
  <c r="H400" i="55"/>
  <c r="E400" i="55"/>
  <c r="D400" i="55"/>
  <c r="H399" i="55"/>
  <c r="C399" i="55"/>
  <c r="H398" i="55"/>
  <c r="D398" i="55"/>
  <c r="E398" i="55" s="1"/>
  <c r="H397" i="55"/>
  <c r="D397" i="55"/>
  <c r="E397" i="55" s="1"/>
  <c r="H396" i="55"/>
  <c r="D396" i="55"/>
  <c r="C395" i="55"/>
  <c r="H395" i="55" s="1"/>
  <c r="H394" i="55"/>
  <c r="E394" i="55"/>
  <c r="D394" i="55"/>
  <c r="H393" i="55"/>
  <c r="E393" i="55"/>
  <c r="E392" i="55" s="1"/>
  <c r="D393" i="55"/>
  <c r="D392" i="55"/>
  <c r="C392" i="55"/>
  <c r="H392" i="55" s="1"/>
  <c r="H391" i="55"/>
  <c r="D391" i="55"/>
  <c r="E391" i="55" s="1"/>
  <c r="H390" i="55"/>
  <c r="D390" i="55"/>
  <c r="E390" i="55" s="1"/>
  <c r="H389" i="55"/>
  <c r="E389" i="55"/>
  <c r="E388" i="55" s="1"/>
  <c r="D389" i="55"/>
  <c r="H388" i="55"/>
  <c r="D388" i="55"/>
  <c r="C388" i="55"/>
  <c r="H387" i="55"/>
  <c r="D387" i="55"/>
  <c r="E387" i="55" s="1"/>
  <c r="H386" i="55"/>
  <c r="D386" i="55"/>
  <c r="E386" i="55" s="1"/>
  <c r="H385" i="55"/>
  <c r="D385" i="55"/>
  <c r="E385" i="55" s="1"/>
  <c r="H384" i="55"/>
  <c r="E384" i="55"/>
  <c r="D384" i="55"/>
  <c r="H383" i="55"/>
  <c r="D383" i="55"/>
  <c r="E383" i="55" s="1"/>
  <c r="E382" i="55"/>
  <c r="D382" i="55"/>
  <c r="C382" i="55"/>
  <c r="H382" i="55" s="1"/>
  <c r="H381" i="55"/>
  <c r="D381" i="55"/>
  <c r="E381" i="55" s="1"/>
  <c r="H380" i="55"/>
  <c r="D380" i="55"/>
  <c r="E380" i="55" s="1"/>
  <c r="H379" i="55"/>
  <c r="E379" i="55"/>
  <c r="E378" i="55" s="1"/>
  <c r="D379" i="55"/>
  <c r="H378" i="55"/>
  <c r="D378" i="55"/>
  <c r="C378" i="55"/>
  <c r="H377" i="55"/>
  <c r="D377" i="55"/>
  <c r="E377" i="55" s="1"/>
  <c r="H376" i="55"/>
  <c r="D376" i="55"/>
  <c r="E376" i="55" s="1"/>
  <c r="H375" i="55"/>
  <c r="D375" i="55"/>
  <c r="E375" i="55" s="1"/>
  <c r="H374" i="55"/>
  <c r="E374" i="55"/>
  <c r="E373" i="55" s="1"/>
  <c r="D374" i="55"/>
  <c r="H373" i="55"/>
  <c r="D373" i="55"/>
  <c r="C373" i="55"/>
  <c r="H372" i="55"/>
  <c r="D372" i="55"/>
  <c r="E372" i="55" s="1"/>
  <c r="H371" i="55"/>
  <c r="D371" i="55"/>
  <c r="E371" i="55" s="1"/>
  <c r="H370" i="55"/>
  <c r="D370" i="55"/>
  <c r="H369" i="55"/>
  <c r="E369" i="55"/>
  <c r="D369" i="55"/>
  <c r="H368" i="55"/>
  <c r="C368" i="55"/>
  <c r="H367" i="55"/>
  <c r="D367" i="55"/>
  <c r="E367" i="55" s="1"/>
  <c r="H366" i="55"/>
  <c r="E366" i="55"/>
  <c r="D366" i="55"/>
  <c r="H365" i="55"/>
  <c r="D365" i="55"/>
  <c r="E365" i="55" s="1"/>
  <c r="H364" i="55"/>
  <c r="E364" i="55"/>
  <c r="D364" i="55"/>
  <c r="H363" i="55"/>
  <c r="E363" i="55"/>
  <c r="D363" i="55"/>
  <c r="C362" i="55"/>
  <c r="H362" i="55" s="1"/>
  <c r="H361" i="55"/>
  <c r="D361" i="55"/>
  <c r="E361" i="55" s="1"/>
  <c r="H360" i="55"/>
  <c r="D360" i="55"/>
  <c r="E360" i="55" s="1"/>
  <c r="H359" i="55"/>
  <c r="E359" i="55"/>
  <c r="D359" i="55"/>
  <c r="H358" i="55"/>
  <c r="D358" i="55"/>
  <c r="C357" i="55"/>
  <c r="H357" i="55" s="1"/>
  <c r="H356" i="55"/>
  <c r="E356" i="55"/>
  <c r="D356" i="55"/>
  <c r="H355" i="55"/>
  <c r="D355" i="55"/>
  <c r="H354" i="55"/>
  <c r="E354" i="55"/>
  <c r="D354" i="55"/>
  <c r="H353" i="55"/>
  <c r="C353" i="55"/>
  <c r="H352" i="55"/>
  <c r="E352" i="55"/>
  <c r="D352" i="55"/>
  <c r="H351" i="55"/>
  <c r="D351" i="55"/>
  <c r="E351" i="55" s="1"/>
  <c r="H350" i="55"/>
  <c r="D350" i="55"/>
  <c r="E350" i="55" s="1"/>
  <c r="H349" i="55"/>
  <c r="E349" i="55"/>
  <c r="E348" i="55" s="1"/>
  <c r="D349" i="55"/>
  <c r="H348" i="55"/>
  <c r="D348" i="55"/>
  <c r="C348" i="55"/>
  <c r="H347" i="55"/>
  <c r="D347" i="55"/>
  <c r="E347" i="55" s="1"/>
  <c r="H346" i="55"/>
  <c r="D346" i="55"/>
  <c r="E346" i="55" s="1"/>
  <c r="H345" i="55"/>
  <c r="D345" i="55"/>
  <c r="C344" i="55"/>
  <c r="H344" i="55" s="1"/>
  <c r="H343" i="55"/>
  <c r="E343" i="55"/>
  <c r="D343" i="55"/>
  <c r="H342" i="55"/>
  <c r="D342" i="55"/>
  <c r="E342" i="55" s="1"/>
  <c r="H341" i="55"/>
  <c r="E341" i="55"/>
  <c r="D341" i="55"/>
  <c r="C340" i="55"/>
  <c r="H340" i="55" s="1"/>
  <c r="H338" i="55"/>
  <c r="D338" i="55"/>
  <c r="E338" i="55" s="1"/>
  <c r="H337" i="55"/>
  <c r="D337" i="55"/>
  <c r="E337" i="55" s="1"/>
  <c r="H336" i="55"/>
  <c r="E336" i="55"/>
  <c r="D336" i="55"/>
  <c r="H335" i="55"/>
  <c r="D335" i="55"/>
  <c r="E335" i="55" s="1"/>
  <c r="H334" i="55"/>
  <c r="D334" i="55"/>
  <c r="E334" i="55" s="1"/>
  <c r="H333" i="55"/>
  <c r="D333" i="55"/>
  <c r="E333" i="55" s="1"/>
  <c r="H332" i="55"/>
  <c r="E332" i="55"/>
  <c r="D332" i="55"/>
  <c r="H331" i="55"/>
  <c r="H330" i="55"/>
  <c r="E330" i="55"/>
  <c r="D330" i="55"/>
  <c r="H329" i="55"/>
  <c r="D329" i="55"/>
  <c r="E329" i="55" s="1"/>
  <c r="E328" i="55" s="1"/>
  <c r="D328" i="55"/>
  <c r="C328" i="55"/>
  <c r="H327" i="55"/>
  <c r="D327" i="55"/>
  <c r="E327" i="55" s="1"/>
  <c r="H326" i="55"/>
  <c r="D326" i="55"/>
  <c r="E326" i="55" s="1"/>
  <c r="H325" i="55"/>
  <c r="H324" i="55"/>
  <c r="D324" i="55"/>
  <c r="E324" i="55" s="1"/>
  <c r="H323" i="55"/>
  <c r="E323" i="55"/>
  <c r="D323" i="55"/>
  <c r="H322" i="55"/>
  <c r="D322" i="55"/>
  <c r="E322" i="55" s="1"/>
  <c r="H321" i="55"/>
  <c r="D321" i="55"/>
  <c r="E321" i="55" s="1"/>
  <c r="H320" i="55"/>
  <c r="D320" i="55"/>
  <c r="E320" i="55" s="1"/>
  <c r="H319" i="55"/>
  <c r="E319" i="55"/>
  <c r="D319" i="55"/>
  <c r="H318" i="55"/>
  <c r="D318" i="55"/>
  <c r="E318" i="55" s="1"/>
  <c r="H317" i="55"/>
  <c r="E317" i="55"/>
  <c r="D317" i="55"/>
  <c r="H316" i="55"/>
  <c r="D316" i="55"/>
  <c r="H315" i="55"/>
  <c r="H313" i="55"/>
  <c r="D313" i="55"/>
  <c r="H312" i="55"/>
  <c r="D312" i="55"/>
  <c r="E312" i="55" s="1"/>
  <c r="H311" i="55"/>
  <c r="D311" i="55"/>
  <c r="E311" i="55" s="1"/>
  <c r="H310" i="55"/>
  <c r="E310" i="55"/>
  <c r="D310" i="55"/>
  <c r="H309" i="55"/>
  <c r="D309" i="55"/>
  <c r="E309" i="55" s="1"/>
  <c r="H308" i="55"/>
  <c r="H307" i="55"/>
  <c r="D307" i="55"/>
  <c r="E307" i="55" s="1"/>
  <c r="H306" i="55"/>
  <c r="E306" i="55"/>
  <c r="D306" i="55"/>
  <c r="H305" i="55"/>
  <c r="H304" i="55"/>
  <c r="E304" i="55"/>
  <c r="D304" i="55"/>
  <c r="H303" i="55"/>
  <c r="D303" i="55"/>
  <c r="E303" i="55" s="1"/>
  <c r="H302" i="55"/>
  <c r="H301" i="55"/>
  <c r="D301" i="55"/>
  <c r="E301" i="55" s="1"/>
  <c r="H300" i="55"/>
  <c r="E300" i="55"/>
  <c r="D300" i="55"/>
  <c r="H299" i="55"/>
  <c r="E299" i="55"/>
  <c r="D299" i="55"/>
  <c r="H298" i="55"/>
  <c r="H297" i="55"/>
  <c r="E297" i="55"/>
  <c r="D297" i="55"/>
  <c r="H296" i="55"/>
  <c r="H295" i="55"/>
  <c r="E295" i="55"/>
  <c r="D295" i="55"/>
  <c r="H294" i="55"/>
  <c r="D294" i="55"/>
  <c r="E294" i="55" s="1"/>
  <c r="H293" i="55"/>
  <c r="D293" i="55"/>
  <c r="E293" i="55" s="1"/>
  <c r="H292" i="55"/>
  <c r="E292" i="55"/>
  <c r="D292" i="55"/>
  <c r="H291" i="55"/>
  <c r="D291" i="55"/>
  <c r="E291" i="55" s="1"/>
  <c r="H290" i="55"/>
  <c r="D290" i="55"/>
  <c r="E290" i="55" s="1"/>
  <c r="H289" i="55"/>
  <c r="H288" i="55"/>
  <c r="D288" i="55"/>
  <c r="E288" i="55" s="1"/>
  <c r="H287" i="55"/>
  <c r="D287" i="55"/>
  <c r="E287" i="55" s="1"/>
  <c r="H286" i="55"/>
  <c r="E286" i="55"/>
  <c r="D286" i="55"/>
  <c r="H285" i="55"/>
  <c r="D285" i="55"/>
  <c r="E285" i="55" s="1"/>
  <c r="H284" i="55"/>
  <c r="E284" i="55"/>
  <c r="D284" i="55"/>
  <c r="H283" i="55"/>
  <c r="D283" i="55"/>
  <c r="E283" i="55" s="1"/>
  <c r="H282" i="55"/>
  <c r="E282" i="55"/>
  <c r="D282" i="55"/>
  <c r="H281" i="55"/>
  <c r="E281" i="55"/>
  <c r="D281" i="55"/>
  <c r="H280" i="55"/>
  <c r="D280" i="55"/>
  <c r="E280" i="55" s="1"/>
  <c r="H279" i="55"/>
  <c r="D279" i="55"/>
  <c r="E279" i="55" s="1"/>
  <c r="H278" i="55"/>
  <c r="E278" i="55"/>
  <c r="D278" i="55"/>
  <c r="H277" i="55"/>
  <c r="D277" i="55"/>
  <c r="E277" i="55" s="1"/>
  <c r="H276" i="55"/>
  <c r="D276" i="55"/>
  <c r="E276" i="55" s="1"/>
  <c r="H275" i="55"/>
  <c r="D275" i="55"/>
  <c r="E275" i="55" s="1"/>
  <c r="H274" i="55"/>
  <c r="E274" i="55"/>
  <c r="D274" i="55"/>
  <c r="H273" i="55"/>
  <c r="D273" i="55"/>
  <c r="E273" i="55" s="1"/>
  <c r="H272" i="55"/>
  <c r="D272" i="55"/>
  <c r="E272" i="55" s="1"/>
  <c r="H271" i="55"/>
  <c r="D271" i="55"/>
  <c r="E271" i="55" s="1"/>
  <c r="H270" i="55"/>
  <c r="E270" i="55"/>
  <c r="D270" i="55"/>
  <c r="H269" i="55"/>
  <c r="D269" i="55"/>
  <c r="E269" i="55" s="1"/>
  <c r="H268" i="55"/>
  <c r="E268" i="55"/>
  <c r="D268" i="55"/>
  <c r="H267" i="55"/>
  <c r="D267" i="55"/>
  <c r="E267" i="55" s="1"/>
  <c r="H266" i="55"/>
  <c r="E266" i="55"/>
  <c r="D266" i="55"/>
  <c r="H265" i="55"/>
  <c r="H264" i="55"/>
  <c r="E264" i="55"/>
  <c r="D264" i="55"/>
  <c r="H263" i="55"/>
  <c r="C263" i="55"/>
  <c r="H262" i="55"/>
  <c r="E262" i="55"/>
  <c r="D262" i="55"/>
  <c r="H261" i="55"/>
  <c r="D261" i="55"/>
  <c r="D260" i="55" s="1"/>
  <c r="C260" i="55"/>
  <c r="H260" i="55" s="1"/>
  <c r="D252" i="55"/>
  <c r="E252" i="55" s="1"/>
  <c r="D251" i="55"/>
  <c r="E251" i="55" s="1"/>
  <c r="E250" i="55" s="1"/>
  <c r="D250" i="55"/>
  <c r="C250" i="55"/>
  <c r="E249" i="55"/>
  <c r="D249" i="55"/>
  <c r="E248" i="55"/>
  <c r="D248" i="55"/>
  <c r="E247" i="55"/>
  <c r="D247" i="55"/>
  <c r="E246" i="55"/>
  <c r="D246" i="55"/>
  <c r="E245" i="55"/>
  <c r="D245" i="55"/>
  <c r="E244" i="55"/>
  <c r="E243" i="55" s="1"/>
  <c r="D244" i="55"/>
  <c r="C244" i="55"/>
  <c r="D243" i="55"/>
  <c r="C243" i="55"/>
  <c r="E242" i="55"/>
  <c r="D242" i="55"/>
  <c r="D241" i="55"/>
  <c r="E241" i="55" s="1"/>
  <c r="E239" i="55" s="1"/>
  <c r="E238" i="55" s="1"/>
  <c r="E240" i="55"/>
  <c r="D240" i="55"/>
  <c r="D239" i="55"/>
  <c r="D238" i="55" s="1"/>
  <c r="C239" i="55"/>
  <c r="C238" i="55"/>
  <c r="E237" i="55"/>
  <c r="E236" i="55" s="1"/>
  <c r="E235" i="55" s="1"/>
  <c r="D237" i="55"/>
  <c r="D236" i="55"/>
  <c r="D235" i="55" s="1"/>
  <c r="C236" i="55"/>
  <c r="C235" i="55" s="1"/>
  <c r="E234" i="55"/>
  <c r="E233" i="55" s="1"/>
  <c r="D234" i="55"/>
  <c r="D233" i="55"/>
  <c r="C233" i="55"/>
  <c r="C228" i="55" s="1"/>
  <c r="D232" i="55"/>
  <c r="E232" i="55" s="1"/>
  <c r="D231" i="55"/>
  <c r="E231" i="55" s="1"/>
  <c r="D230" i="55"/>
  <c r="E230" i="55" s="1"/>
  <c r="E229" i="55"/>
  <c r="E228" i="55" s="1"/>
  <c r="C229" i="55"/>
  <c r="D227" i="55"/>
  <c r="E227" i="55" s="1"/>
  <c r="D226" i="55"/>
  <c r="E226" i="55" s="1"/>
  <c r="D225" i="55"/>
  <c r="E225" i="55" s="1"/>
  <c r="D224" i="55"/>
  <c r="E224" i="55" s="1"/>
  <c r="C223" i="55"/>
  <c r="C222" i="55"/>
  <c r="E221" i="55"/>
  <c r="E220" i="55" s="1"/>
  <c r="D221" i="55"/>
  <c r="D220" i="55"/>
  <c r="C220" i="55"/>
  <c r="C215" i="55" s="1"/>
  <c r="E219" i="55"/>
  <c r="E216" i="55" s="1"/>
  <c r="D219" i="55"/>
  <c r="D218" i="55"/>
  <c r="E218" i="55" s="1"/>
  <c r="E217" i="55"/>
  <c r="D217" i="55"/>
  <c r="C216" i="55"/>
  <c r="E214" i="55"/>
  <c r="E213" i="55" s="1"/>
  <c r="D214" i="55"/>
  <c r="D213" i="55"/>
  <c r="C213" i="55"/>
  <c r="D212" i="55"/>
  <c r="C211" i="55"/>
  <c r="E210" i="55"/>
  <c r="D210" i="55"/>
  <c r="E209" i="55"/>
  <c r="D209" i="55"/>
  <c r="E208" i="55"/>
  <c r="E207" i="55" s="1"/>
  <c r="D208" i="55"/>
  <c r="D207" i="55" s="1"/>
  <c r="C207" i="55"/>
  <c r="E206" i="55"/>
  <c r="E204" i="55" s="1"/>
  <c r="D206" i="55"/>
  <c r="D205" i="55"/>
  <c r="E205" i="55" s="1"/>
  <c r="D204" i="55"/>
  <c r="C204" i="55"/>
  <c r="C203" i="55"/>
  <c r="D202" i="55"/>
  <c r="E202" i="55" s="1"/>
  <c r="E201" i="55"/>
  <c r="E200" i="55" s="1"/>
  <c r="D201" i="55"/>
  <c r="D200" i="55" s="1"/>
  <c r="C201" i="55"/>
  <c r="C200" i="55"/>
  <c r="D199" i="55"/>
  <c r="C198" i="55"/>
  <c r="C197" i="55"/>
  <c r="D196" i="55"/>
  <c r="C195" i="55"/>
  <c r="E194" i="55"/>
  <c r="E193" i="55" s="1"/>
  <c r="D194" i="55"/>
  <c r="D193" i="55" s="1"/>
  <c r="C193" i="55"/>
  <c r="D192" i="55"/>
  <c r="E192" i="55" s="1"/>
  <c r="D191" i="55"/>
  <c r="E191" i="55" s="1"/>
  <c r="D190" i="55"/>
  <c r="E190" i="55" s="1"/>
  <c r="C189" i="55"/>
  <c r="C188" i="55"/>
  <c r="E187" i="55"/>
  <c r="E185" i="55" s="1"/>
  <c r="E184" i="55" s="1"/>
  <c r="D187" i="55"/>
  <c r="D186" i="55"/>
  <c r="E186" i="55" s="1"/>
  <c r="D185" i="55"/>
  <c r="C185" i="55"/>
  <c r="D184" i="55"/>
  <c r="C184" i="55"/>
  <c r="D183" i="55"/>
  <c r="E183" i="55" s="1"/>
  <c r="E182" i="55"/>
  <c r="D182" i="55"/>
  <c r="D179" i="55" s="1"/>
  <c r="C182" i="55"/>
  <c r="D181" i="55"/>
  <c r="D180" i="55" s="1"/>
  <c r="C180" i="55"/>
  <c r="C179" i="55" s="1"/>
  <c r="C178" i="55" s="1"/>
  <c r="H176" i="55"/>
  <c r="E176" i="55"/>
  <c r="D176" i="55"/>
  <c r="H175" i="55"/>
  <c r="D175" i="55"/>
  <c r="H174" i="55"/>
  <c r="C174" i="55"/>
  <c r="C170" i="55" s="1"/>
  <c r="H173" i="55"/>
  <c r="D173" i="55"/>
  <c r="E173" i="55" s="1"/>
  <c r="H172" i="55"/>
  <c r="E172" i="55"/>
  <c r="D172" i="55"/>
  <c r="H171" i="55"/>
  <c r="E171" i="55"/>
  <c r="D171" i="55"/>
  <c r="C171" i="55"/>
  <c r="H170" i="55"/>
  <c r="J170" i="55" s="1"/>
  <c r="H169" i="55"/>
  <c r="E169" i="55"/>
  <c r="D169" i="55"/>
  <c r="H168" i="55"/>
  <c r="D168" i="55"/>
  <c r="E168" i="55" s="1"/>
  <c r="E167" i="55" s="1"/>
  <c r="D167" i="55"/>
  <c r="C167" i="55"/>
  <c r="H167" i="55" s="1"/>
  <c r="H166" i="55"/>
  <c r="D166" i="55"/>
  <c r="E166" i="55" s="1"/>
  <c r="H165" i="55"/>
  <c r="D165" i="55"/>
  <c r="E165" i="55" s="1"/>
  <c r="E164" i="55" s="1"/>
  <c r="E163" i="55" s="1"/>
  <c r="H164" i="55"/>
  <c r="C164" i="55"/>
  <c r="H162" i="55"/>
  <c r="D162" i="55"/>
  <c r="E162" i="55" s="1"/>
  <c r="H161" i="55"/>
  <c r="E161" i="55"/>
  <c r="E160" i="55" s="1"/>
  <c r="D161" i="55"/>
  <c r="H160" i="55"/>
  <c r="D160" i="55"/>
  <c r="C160" i="55"/>
  <c r="H159" i="55"/>
  <c r="D159" i="55"/>
  <c r="E159" i="55" s="1"/>
  <c r="H158" i="55"/>
  <c r="D158" i="55"/>
  <c r="C157" i="55"/>
  <c r="C153" i="55" s="1"/>
  <c r="H156" i="55"/>
  <c r="D156" i="55"/>
  <c r="E156" i="55" s="1"/>
  <c r="H155" i="55"/>
  <c r="E155" i="55"/>
  <c r="E154" i="55" s="1"/>
  <c r="D155" i="55"/>
  <c r="H154" i="55"/>
  <c r="D154" i="55"/>
  <c r="C154" i="55"/>
  <c r="H153" i="55"/>
  <c r="J153" i="55" s="1"/>
  <c r="H151" i="55"/>
  <c r="D151" i="55"/>
  <c r="E151" i="55" s="1"/>
  <c r="H150" i="55"/>
  <c r="E150" i="55"/>
  <c r="E149" i="55" s="1"/>
  <c r="D150" i="55"/>
  <c r="H149" i="55"/>
  <c r="D149" i="55"/>
  <c r="C149" i="55"/>
  <c r="H148" i="55"/>
  <c r="D148" i="55"/>
  <c r="E148" i="55" s="1"/>
  <c r="H147" i="55"/>
  <c r="D147" i="55"/>
  <c r="C146" i="55"/>
  <c r="H146" i="55" s="1"/>
  <c r="H145" i="55"/>
  <c r="D145" i="55"/>
  <c r="E145" i="55" s="1"/>
  <c r="H144" i="55"/>
  <c r="E144" i="55"/>
  <c r="E143" i="55" s="1"/>
  <c r="D144" i="55"/>
  <c r="H143" i="55"/>
  <c r="D143" i="55"/>
  <c r="C143" i="55"/>
  <c r="H142" i="55"/>
  <c r="D142" i="55"/>
  <c r="E142" i="55" s="1"/>
  <c r="H141" i="55"/>
  <c r="D141" i="55"/>
  <c r="C140" i="55"/>
  <c r="H140" i="55" s="1"/>
  <c r="H139" i="55"/>
  <c r="D139" i="55"/>
  <c r="E139" i="55" s="1"/>
  <c r="H138" i="55"/>
  <c r="E138" i="55"/>
  <c r="D138" i="55"/>
  <c r="H137" i="55"/>
  <c r="D137" i="55"/>
  <c r="D136" i="55" s="1"/>
  <c r="C136" i="55"/>
  <c r="H134" i="55"/>
  <c r="D134" i="55"/>
  <c r="E134" i="55" s="1"/>
  <c r="H133" i="55"/>
  <c r="D133" i="55"/>
  <c r="C132" i="55"/>
  <c r="H132" i="55" s="1"/>
  <c r="H131" i="55"/>
  <c r="D131" i="55"/>
  <c r="E131" i="55" s="1"/>
  <c r="H130" i="55"/>
  <c r="E130" i="55"/>
  <c r="E129" i="55" s="1"/>
  <c r="D130" i="55"/>
  <c r="H129" i="55"/>
  <c r="D129" i="55"/>
  <c r="C129" i="55"/>
  <c r="H128" i="55"/>
  <c r="D128" i="55"/>
  <c r="E128" i="55" s="1"/>
  <c r="H127" i="55"/>
  <c r="D127" i="55"/>
  <c r="C126" i="55"/>
  <c r="H126" i="55" s="1"/>
  <c r="H125" i="55"/>
  <c r="D125" i="55"/>
  <c r="E125" i="55" s="1"/>
  <c r="H124" i="55"/>
  <c r="E124" i="55"/>
  <c r="E123" i="55" s="1"/>
  <c r="D124" i="55"/>
  <c r="H123" i="55"/>
  <c r="D123" i="55"/>
  <c r="C123" i="55"/>
  <c r="H122" i="55"/>
  <c r="D122" i="55"/>
  <c r="E122" i="55" s="1"/>
  <c r="H121" i="55"/>
  <c r="D121" i="55"/>
  <c r="C120" i="55"/>
  <c r="C116" i="55" s="1"/>
  <c r="H116" i="55" s="1"/>
  <c r="J116" i="55" s="1"/>
  <c r="H119" i="55"/>
  <c r="D119" i="55"/>
  <c r="E119" i="55" s="1"/>
  <c r="H118" i="55"/>
  <c r="E118" i="55"/>
  <c r="E117" i="55" s="1"/>
  <c r="D118" i="55"/>
  <c r="H117" i="55"/>
  <c r="D117" i="55"/>
  <c r="C117" i="55"/>
  <c r="H113" i="55"/>
  <c r="D113" i="55"/>
  <c r="E113" i="55" s="1"/>
  <c r="H112" i="55"/>
  <c r="D112" i="55"/>
  <c r="E112" i="55" s="1"/>
  <c r="H111" i="55"/>
  <c r="E111" i="55"/>
  <c r="D111" i="55"/>
  <c r="H110" i="55"/>
  <c r="D110" i="55"/>
  <c r="E110" i="55" s="1"/>
  <c r="H109" i="55"/>
  <c r="D109" i="55"/>
  <c r="E109" i="55" s="1"/>
  <c r="H108" i="55"/>
  <c r="D108" i="55"/>
  <c r="E108" i="55" s="1"/>
  <c r="H107" i="55"/>
  <c r="E107" i="55"/>
  <c r="D107" i="55"/>
  <c r="H106" i="55"/>
  <c r="D106" i="55"/>
  <c r="E106" i="55" s="1"/>
  <c r="H105" i="55"/>
  <c r="D105" i="55"/>
  <c r="E105" i="55" s="1"/>
  <c r="H104" i="55"/>
  <c r="D104" i="55"/>
  <c r="E104" i="55" s="1"/>
  <c r="H103" i="55"/>
  <c r="E103" i="55"/>
  <c r="D103" i="55"/>
  <c r="H102" i="55"/>
  <c r="D102" i="55"/>
  <c r="E102" i="55" s="1"/>
  <c r="H101" i="55"/>
  <c r="D101" i="55"/>
  <c r="E101" i="55" s="1"/>
  <c r="H100" i="55"/>
  <c r="D100" i="55"/>
  <c r="E100" i="55" s="1"/>
  <c r="H99" i="55"/>
  <c r="E99" i="55"/>
  <c r="D99" i="55"/>
  <c r="H98" i="55"/>
  <c r="D98" i="55"/>
  <c r="E98" i="55" s="1"/>
  <c r="H97" i="55"/>
  <c r="J97" i="55" s="1"/>
  <c r="C97" i="55"/>
  <c r="H96" i="55"/>
  <c r="D96" i="55"/>
  <c r="E96" i="55" s="1"/>
  <c r="H95" i="55"/>
  <c r="D95" i="55"/>
  <c r="E95" i="55" s="1"/>
  <c r="H94" i="55"/>
  <c r="D94" i="55"/>
  <c r="E94" i="55" s="1"/>
  <c r="H93" i="55"/>
  <c r="E93" i="55"/>
  <c r="D93" i="55"/>
  <c r="H92" i="55"/>
  <c r="E92" i="55"/>
  <c r="D92" i="55"/>
  <c r="H91" i="55"/>
  <c r="D91" i="55"/>
  <c r="E91" i="55" s="1"/>
  <c r="H90" i="55"/>
  <c r="D90" i="55"/>
  <c r="E90" i="55" s="1"/>
  <c r="H89" i="55"/>
  <c r="E89" i="55"/>
  <c r="D89" i="55"/>
  <c r="H88" i="55"/>
  <c r="D88" i="55"/>
  <c r="E88" i="55" s="1"/>
  <c r="H87" i="55"/>
  <c r="D87" i="55"/>
  <c r="E87" i="55" s="1"/>
  <c r="H86" i="55"/>
  <c r="D86" i="55"/>
  <c r="E86" i="55" s="1"/>
  <c r="H85" i="55"/>
  <c r="E85" i="55"/>
  <c r="D85" i="55"/>
  <c r="H84" i="55"/>
  <c r="E84" i="55"/>
  <c r="D84" i="55"/>
  <c r="H83" i="55"/>
  <c r="D83" i="55"/>
  <c r="E83" i="55" s="1"/>
  <c r="H82" i="55"/>
  <c r="D82" i="55"/>
  <c r="E82" i="55" s="1"/>
  <c r="H81" i="55"/>
  <c r="E81" i="55"/>
  <c r="D81" i="55"/>
  <c r="H80" i="55"/>
  <c r="D80" i="55"/>
  <c r="E80" i="55" s="1"/>
  <c r="H79" i="55"/>
  <c r="D79" i="55"/>
  <c r="E79" i="55" s="1"/>
  <c r="H78" i="55"/>
  <c r="D78" i="55"/>
  <c r="E78" i="55" s="1"/>
  <c r="H77" i="55"/>
  <c r="E77" i="55"/>
  <c r="D77" i="55"/>
  <c r="H76" i="55"/>
  <c r="E76" i="55"/>
  <c r="D76" i="55"/>
  <c r="H75" i="55"/>
  <c r="D75" i="55"/>
  <c r="E75" i="55" s="1"/>
  <c r="H74" i="55"/>
  <c r="D74" i="55"/>
  <c r="E74" i="55" s="1"/>
  <c r="H73" i="55"/>
  <c r="E73" i="55"/>
  <c r="D73" i="55"/>
  <c r="H72" i="55"/>
  <c r="D72" i="55"/>
  <c r="E72" i="55" s="1"/>
  <c r="H71" i="55"/>
  <c r="D71" i="55"/>
  <c r="E71" i="55" s="1"/>
  <c r="H70" i="55"/>
  <c r="D70" i="55"/>
  <c r="H69" i="55"/>
  <c r="E69" i="55"/>
  <c r="D69" i="55"/>
  <c r="C68" i="55"/>
  <c r="H68" i="55" s="1"/>
  <c r="J68" i="55" s="1"/>
  <c r="C67" i="55"/>
  <c r="H67" i="55" s="1"/>
  <c r="J67" i="55" s="1"/>
  <c r="H66" i="55"/>
  <c r="D66" i="55"/>
  <c r="E66" i="55" s="1"/>
  <c r="H65" i="55"/>
  <c r="E65" i="55"/>
  <c r="D65" i="55"/>
  <c r="H64" i="55"/>
  <c r="D64" i="55"/>
  <c r="E64" i="55" s="1"/>
  <c r="H63" i="55"/>
  <c r="D63" i="55"/>
  <c r="E63" i="55" s="1"/>
  <c r="H62" i="55"/>
  <c r="D62" i="55"/>
  <c r="E62" i="55" s="1"/>
  <c r="C61" i="55"/>
  <c r="H61" i="55" s="1"/>
  <c r="J61" i="55" s="1"/>
  <c r="H60" i="55"/>
  <c r="D60" i="55"/>
  <c r="E60" i="55" s="1"/>
  <c r="H59" i="55"/>
  <c r="E59" i="55"/>
  <c r="D59" i="55"/>
  <c r="H58" i="55"/>
  <c r="D58" i="55"/>
  <c r="E58" i="55" s="1"/>
  <c r="H57" i="55"/>
  <c r="D57" i="55"/>
  <c r="E57" i="55" s="1"/>
  <c r="H56" i="55"/>
  <c r="D56" i="55"/>
  <c r="E56" i="55" s="1"/>
  <c r="H55" i="55"/>
  <c r="E55" i="55"/>
  <c r="D55" i="55"/>
  <c r="H54" i="55"/>
  <c r="D54" i="55"/>
  <c r="E54" i="55" s="1"/>
  <c r="H53" i="55"/>
  <c r="D53" i="55"/>
  <c r="E53" i="55" s="1"/>
  <c r="H52" i="55"/>
  <c r="D52" i="55"/>
  <c r="E52" i="55" s="1"/>
  <c r="H51" i="55"/>
  <c r="E51" i="55"/>
  <c r="D51" i="55"/>
  <c r="H50" i="55"/>
  <c r="D50" i="55"/>
  <c r="E50" i="55" s="1"/>
  <c r="H49" i="55"/>
  <c r="E49" i="55"/>
  <c r="D49" i="55"/>
  <c r="H48" i="55"/>
  <c r="D48" i="55"/>
  <c r="E48" i="55" s="1"/>
  <c r="H47" i="55"/>
  <c r="E47" i="55"/>
  <c r="D47" i="55"/>
  <c r="H46" i="55"/>
  <c r="E46" i="55"/>
  <c r="D46" i="55"/>
  <c r="H45" i="55"/>
  <c r="D45" i="55"/>
  <c r="E45" i="55" s="1"/>
  <c r="H44" i="55"/>
  <c r="D44" i="55"/>
  <c r="E44" i="55" s="1"/>
  <c r="H43" i="55"/>
  <c r="E43" i="55"/>
  <c r="D43" i="55"/>
  <c r="H42" i="55"/>
  <c r="D42" i="55"/>
  <c r="E42" i="55" s="1"/>
  <c r="H41" i="55"/>
  <c r="D41" i="55"/>
  <c r="E41" i="55" s="1"/>
  <c r="H40" i="55"/>
  <c r="D40" i="55"/>
  <c r="H39" i="55"/>
  <c r="E39" i="55"/>
  <c r="D39" i="55"/>
  <c r="C38" i="55"/>
  <c r="H38" i="55" s="1"/>
  <c r="J38" i="55" s="1"/>
  <c r="H37" i="55"/>
  <c r="E37" i="55"/>
  <c r="D37" i="55"/>
  <c r="H36" i="55"/>
  <c r="D36" i="55"/>
  <c r="E36" i="55" s="1"/>
  <c r="H35" i="55"/>
  <c r="E35" i="55"/>
  <c r="D35" i="55"/>
  <c r="H34" i="55"/>
  <c r="D34" i="55"/>
  <c r="E34" i="55" s="1"/>
  <c r="H33" i="55"/>
  <c r="E33" i="55"/>
  <c r="D33" i="55"/>
  <c r="H32" i="55"/>
  <c r="E32" i="55"/>
  <c r="D32" i="55"/>
  <c r="H31" i="55"/>
  <c r="D31" i="55"/>
  <c r="E31" i="55" s="1"/>
  <c r="H30" i="55"/>
  <c r="D30" i="55"/>
  <c r="E30" i="55" s="1"/>
  <c r="H29" i="55"/>
  <c r="E29" i="55"/>
  <c r="D29" i="55"/>
  <c r="H28" i="55"/>
  <c r="D28" i="55"/>
  <c r="E28" i="55" s="1"/>
  <c r="H27" i="55"/>
  <c r="D27" i="55"/>
  <c r="E27" i="55" s="1"/>
  <c r="H26" i="55"/>
  <c r="D26" i="55"/>
  <c r="E26" i="55" s="1"/>
  <c r="H25" i="55"/>
  <c r="E25" i="55"/>
  <c r="D25" i="55"/>
  <c r="H24" i="55"/>
  <c r="D24" i="55"/>
  <c r="E24" i="55" s="1"/>
  <c r="H23" i="55"/>
  <c r="D23" i="55"/>
  <c r="E23" i="55" s="1"/>
  <c r="H22" i="55"/>
  <c r="D22" i="55"/>
  <c r="E22" i="55" s="1"/>
  <c r="H21" i="55"/>
  <c r="E21" i="55"/>
  <c r="D21" i="55"/>
  <c r="H20" i="55"/>
  <c r="D20" i="55"/>
  <c r="E20" i="55" s="1"/>
  <c r="H19" i="55"/>
  <c r="E19" i="55"/>
  <c r="D19" i="55"/>
  <c r="H18" i="55"/>
  <c r="D18" i="55"/>
  <c r="E18" i="55" s="1"/>
  <c r="H17" i="55"/>
  <c r="E17" i="55"/>
  <c r="D17" i="55"/>
  <c r="H16" i="55"/>
  <c r="E16" i="55"/>
  <c r="D16" i="55"/>
  <c r="H15" i="55"/>
  <c r="D15" i="55"/>
  <c r="E15" i="55" s="1"/>
  <c r="H14" i="55"/>
  <c r="D14" i="55"/>
  <c r="E14" i="55" s="1"/>
  <c r="H13" i="55"/>
  <c r="E13" i="55"/>
  <c r="D13" i="55"/>
  <c r="H12" i="55"/>
  <c r="D12" i="55"/>
  <c r="E12" i="55" s="1"/>
  <c r="H11" i="55"/>
  <c r="J11" i="55" s="1"/>
  <c r="C11" i="55"/>
  <c r="H10" i="55"/>
  <c r="D10" i="55"/>
  <c r="E10" i="55" s="1"/>
  <c r="H9" i="55"/>
  <c r="D9" i="55"/>
  <c r="E9" i="55" s="1"/>
  <c r="H8" i="55"/>
  <c r="D8" i="55"/>
  <c r="E8" i="55" s="1"/>
  <c r="H7" i="55"/>
  <c r="E7" i="55"/>
  <c r="D7" i="55"/>
  <c r="H6" i="55"/>
  <c r="D6" i="55"/>
  <c r="E6" i="55" s="1"/>
  <c r="H5" i="55"/>
  <c r="E5" i="55"/>
  <c r="D5" i="55"/>
  <c r="D4" i="55"/>
  <c r="C4" i="55"/>
  <c r="D778" i="54"/>
  <c r="E778" i="54" s="1"/>
  <c r="E777" i="54"/>
  <c r="D777" i="54"/>
  <c r="C777" i="54"/>
  <c r="D776" i="54"/>
  <c r="E776" i="54" s="1"/>
  <c r="E775" i="54"/>
  <c r="D775" i="54"/>
  <c r="D774" i="54"/>
  <c r="E774" i="54" s="1"/>
  <c r="E773" i="54"/>
  <c r="D773" i="54"/>
  <c r="C772" i="54"/>
  <c r="C771" i="54" s="1"/>
  <c r="E770" i="54"/>
  <c r="D770" i="54"/>
  <c r="E769" i="54"/>
  <c r="E768" i="54" s="1"/>
  <c r="E767" i="54" s="1"/>
  <c r="D769" i="54"/>
  <c r="D768" i="54" s="1"/>
  <c r="C768" i="54"/>
  <c r="C767" i="54" s="1"/>
  <c r="D767" i="54"/>
  <c r="D766" i="54"/>
  <c r="C765" i="54"/>
  <c r="D764" i="54"/>
  <c r="E764" i="54" s="1"/>
  <c r="D763" i="54"/>
  <c r="D762" i="54"/>
  <c r="E762" i="54" s="1"/>
  <c r="C761" i="54"/>
  <c r="C760" i="54"/>
  <c r="D759" i="54"/>
  <c r="E759" i="54" s="1"/>
  <c r="D758" i="54"/>
  <c r="E758" i="54" s="1"/>
  <c r="E757" i="54"/>
  <c r="D757" i="54"/>
  <c r="D756" i="54"/>
  <c r="D755" i="54" s="1"/>
  <c r="C756" i="54"/>
  <c r="C755" i="54"/>
  <c r="E754" i="54"/>
  <c r="D754" i="54"/>
  <c r="D753" i="54"/>
  <c r="D752" i="54"/>
  <c r="E752" i="54" s="1"/>
  <c r="C751" i="54"/>
  <c r="C750" i="54" s="1"/>
  <c r="D749" i="54"/>
  <c r="E749" i="54" s="1"/>
  <c r="D748" i="54"/>
  <c r="E748" i="54" s="1"/>
  <c r="E747" i="54"/>
  <c r="E746" i="54" s="1"/>
  <c r="D747" i="54"/>
  <c r="D746" i="54"/>
  <c r="C746" i="54"/>
  <c r="E745" i="54"/>
  <c r="E744" i="54" s="1"/>
  <c r="E743" i="54" s="1"/>
  <c r="D745" i="54"/>
  <c r="D744" i="54"/>
  <c r="C744" i="54"/>
  <c r="C743" i="54" s="1"/>
  <c r="E742" i="54"/>
  <c r="E741" i="54" s="1"/>
  <c r="D742" i="54"/>
  <c r="D741" i="54"/>
  <c r="C741" i="54"/>
  <c r="D740" i="54"/>
  <c r="E740" i="54" s="1"/>
  <c r="E739" i="54" s="1"/>
  <c r="D739" i="54"/>
  <c r="C739" i="54"/>
  <c r="E738" i="54"/>
  <c r="D738" i="54"/>
  <c r="E737" i="54"/>
  <c r="D737" i="54"/>
  <c r="E736" i="54"/>
  <c r="D736" i="54"/>
  <c r="E735" i="54"/>
  <c r="E734" i="54" s="1"/>
  <c r="E733" i="54" s="1"/>
  <c r="D735" i="54"/>
  <c r="D734" i="54"/>
  <c r="C734" i="54"/>
  <c r="C733" i="54" s="1"/>
  <c r="D733" i="54"/>
  <c r="E732" i="54"/>
  <c r="D732" i="54"/>
  <c r="E731" i="54"/>
  <c r="E730" i="54" s="1"/>
  <c r="D731" i="54"/>
  <c r="C731" i="54"/>
  <c r="D730" i="54"/>
  <c r="C730" i="54"/>
  <c r="C726" i="54" s="1"/>
  <c r="C725" i="54" s="1"/>
  <c r="H725" i="54" s="1"/>
  <c r="J725" i="54" s="1"/>
  <c r="E729" i="54"/>
  <c r="D729" i="54"/>
  <c r="D728" i="54"/>
  <c r="D727" i="54" s="1"/>
  <c r="C727" i="54"/>
  <c r="H724" i="54"/>
  <c r="D724" i="54"/>
  <c r="E724" i="54" s="1"/>
  <c r="H723" i="54"/>
  <c r="D723" i="54"/>
  <c r="H722" i="54"/>
  <c r="C722" i="54"/>
  <c r="H721" i="54"/>
  <c r="E721" i="54"/>
  <c r="D721" i="54"/>
  <c r="H720" i="54"/>
  <c r="D720" i="54"/>
  <c r="E720" i="54" s="1"/>
  <c r="H719" i="54"/>
  <c r="D719" i="54"/>
  <c r="H718" i="54"/>
  <c r="C718" i="54"/>
  <c r="C717" i="54"/>
  <c r="H715" i="54"/>
  <c r="E715" i="54"/>
  <c r="D715" i="54"/>
  <c r="H714" i="54"/>
  <c r="D714" i="54"/>
  <c r="E714" i="54" s="1"/>
  <c r="H713" i="54"/>
  <c r="D713" i="54"/>
  <c r="E713" i="54" s="1"/>
  <c r="H712" i="54"/>
  <c r="E712" i="54"/>
  <c r="D712" i="54"/>
  <c r="H711" i="54"/>
  <c r="D711" i="54"/>
  <c r="E711" i="54" s="1"/>
  <c r="H710" i="54"/>
  <c r="E710" i="54"/>
  <c r="D710" i="54"/>
  <c r="H709" i="54"/>
  <c r="D709" i="54"/>
  <c r="E709" i="54" s="1"/>
  <c r="H708" i="54"/>
  <c r="E708" i="54"/>
  <c r="D708" i="54"/>
  <c r="H707" i="54"/>
  <c r="E707" i="54"/>
  <c r="D707" i="54"/>
  <c r="H706" i="54"/>
  <c r="D706" i="54"/>
  <c r="E706" i="54" s="1"/>
  <c r="H705" i="54"/>
  <c r="D705" i="54"/>
  <c r="E705" i="54" s="1"/>
  <c r="H704" i="54"/>
  <c r="E704" i="54"/>
  <c r="D704" i="54"/>
  <c r="H703" i="54"/>
  <c r="D703" i="54"/>
  <c r="E703" i="54" s="1"/>
  <c r="H702" i="54"/>
  <c r="D702" i="54"/>
  <c r="E702" i="54" s="1"/>
  <c r="H701" i="54"/>
  <c r="D701" i="54"/>
  <c r="C700" i="54"/>
  <c r="H700" i="54" s="1"/>
  <c r="H699" i="54"/>
  <c r="E699" i="54"/>
  <c r="D699" i="54"/>
  <c r="H698" i="54"/>
  <c r="D698" i="54"/>
  <c r="E698" i="54" s="1"/>
  <c r="H697" i="54"/>
  <c r="E697" i="54"/>
  <c r="D697" i="54"/>
  <c r="H696" i="54"/>
  <c r="D696" i="54"/>
  <c r="H695" i="54"/>
  <c r="E695" i="54"/>
  <c r="D695" i="54"/>
  <c r="H694" i="54"/>
  <c r="C694" i="54"/>
  <c r="H693" i="54"/>
  <c r="E693" i="54"/>
  <c r="D693" i="54"/>
  <c r="H692" i="54"/>
  <c r="D692" i="54"/>
  <c r="E692" i="54" s="1"/>
  <c r="H691" i="54"/>
  <c r="D691" i="54"/>
  <c r="E691" i="54" s="1"/>
  <c r="H690" i="54"/>
  <c r="E690" i="54"/>
  <c r="D690" i="54"/>
  <c r="H689" i="54"/>
  <c r="D689" i="54"/>
  <c r="E689" i="54" s="1"/>
  <c r="H688" i="54"/>
  <c r="E688" i="54"/>
  <c r="D688" i="54"/>
  <c r="C687" i="54"/>
  <c r="H687" i="54" s="1"/>
  <c r="H686" i="54"/>
  <c r="D686" i="54"/>
  <c r="E686" i="54" s="1"/>
  <c r="H685" i="54"/>
  <c r="E685" i="54"/>
  <c r="D685" i="54"/>
  <c r="H684" i="54"/>
  <c r="D684" i="54"/>
  <c r="E684" i="54" s="1"/>
  <c r="E683" i="54"/>
  <c r="D683" i="54"/>
  <c r="C683" i="54"/>
  <c r="H683" i="54" s="1"/>
  <c r="H682" i="54"/>
  <c r="E682" i="54"/>
  <c r="D682" i="54"/>
  <c r="H681" i="54"/>
  <c r="D681" i="54"/>
  <c r="E681" i="54" s="1"/>
  <c r="H680" i="54"/>
  <c r="E680" i="54"/>
  <c r="D680" i="54"/>
  <c r="H679" i="54"/>
  <c r="E679" i="54"/>
  <c r="D679" i="54"/>
  <c r="C679" i="54"/>
  <c r="H678" i="54"/>
  <c r="E678" i="54"/>
  <c r="D678" i="54"/>
  <c r="H677" i="54"/>
  <c r="D677" i="54"/>
  <c r="H676" i="54"/>
  <c r="C676" i="54"/>
  <c r="H675" i="54"/>
  <c r="D675" i="54"/>
  <c r="E675" i="54" s="1"/>
  <c r="H674" i="54"/>
  <c r="E674" i="54"/>
  <c r="D674" i="54"/>
  <c r="H673" i="54"/>
  <c r="D673" i="54"/>
  <c r="H672" i="54"/>
  <c r="E672" i="54"/>
  <c r="D672" i="54"/>
  <c r="H671" i="54"/>
  <c r="C671" i="54"/>
  <c r="H670" i="54"/>
  <c r="D670" i="54"/>
  <c r="E670" i="54" s="1"/>
  <c r="H669" i="54"/>
  <c r="E669" i="54"/>
  <c r="D669" i="54"/>
  <c r="H668" i="54"/>
  <c r="D668" i="54"/>
  <c r="E668" i="54" s="1"/>
  <c r="H667" i="54"/>
  <c r="E667" i="54"/>
  <c r="D667" i="54"/>
  <c r="H666" i="54"/>
  <c r="D666" i="54"/>
  <c r="H665" i="54"/>
  <c r="C665" i="54"/>
  <c r="H664" i="54"/>
  <c r="E664" i="54"/>
  <c r="D664" i="54"/>
  <c r="H663" i="54"/>
  <c r="D663" i="54"/>
  <c r="E663" i="54" s="1"/>
  <c r="H662" i="54"/>
  <c r="E662" i="54"/>
  <c r="D662" i="54"/>
  <c r="H661" i="54"/>
  <c r="C661" i="54"/>
  <c r="H660" i="54"/>
  <c r="D660" i="54"/>
  <c r="E660" i="54" s="1"/>
  <c r="H659" i="54"/>
  <c r="E659" i="54"/>
  <c r="D659" i="54"/>
  <c r="H658" i="54"/>
  <c r="E658" i="54"/>
  <c r="D658" i="54"/>
  <c r="H657" i="54"/>
  <c r="E657" i="54"/>
  <c r="D657" i="54"/>
  <c r="H656" i="54"/>
  <c r="D656" i="54"/>
  <c r="E656" i="54" s="1"/>
  <c r="H655" i="54"/>
  <c r="E655" i="54"/>
  <c r="D655" i="54"/>
  <c r="H654" i="54"/>
  <c r="E654" i="54"/>
  <c r="E653" i="54" s="1"/>
  <c r="D654" i="54"/>
  <c r="D653" i="54" s="1"/>
  <c r="C653" i="54"/>
  <c r="H652" i="54"/>
  <c r="E652" i="54"/>
  <c r="D652" i="54"/>
  <c r="H651" i="54"/>
  <c r="D651" i="54"/>
  <c r="E651" i="54" s="1"/>
  <c r="H650" i="54"/>
  <c r="E650" i="54"/>
  <c r="D650" i="54"/>
  <c r="H649" i="54"/>
  <c r="E649" i="54"/>
  <c r="D649" i="54"/>
  <c r="H648" i="54"/>
  <c r="D648" i="54"/>
  <c r="E648" i="54" s="1"/>
  <c r="H647" i="54"/>
  <c r="D647" i="54"/>
  <c r="H646" i="54"/>
  <c r="C646" i="54"/>
  <c r="H644" i="54"/>
  <c r="D644" i="54"/>
  <c r="H643" i="54"/>
  <c r="E643" i="54"/>
  <c r="D643" i="54"/>
  <c r="C642" i="54"/>
  <c r="H642" i="54" s="1"/>
  <c r="J642" i="54" s="1"/>
  <c r="H641" i="54"/>
  <c r="E641" i="54"/>
  <c r="D641" i="54"/>
  <c r="H640" i="54"/>
  <c r="D640" i="54"/>
  <c r="E640" i="54" s="1"/>
  <c r="H639" i="54"/>
  <c r="E639" i="54"/>
  <c r="D639" i="54"/>
  <c r="D638" i="54"/>
  <c r="C638" i="54"/>
  <c r="H638" i="54" s="1"/>
  <c r="J638" i="54" s="1"/>
  <c r="H637" i="54"/>
  <c r="D637" i="54"/>
  <c r="E637" i="54" s="1"/>
  <c r="H636" i="54"/>
  <c r="D636" i="54"/>
  <c r="E636" i="54" s="1"/>
  <c r="H635" i="54"/>
  <c r="E635" i="54"/>
  <c r="D635" i="54"/>
  <c r="H634" i="54"/>
  <c r="D634" i="54"/>
  <c r="E634" i="54" s="1"/>
  <c r="H633" i="54"/>
  <c r="E633" i="54"/>
  <c r="D633" i="54"/>
  <c r="H632" i="54"/>
  <c r="D632" i="54"/>
  <c r="E632" i="54" s="1"/>
  <c r="H631" i="54"/>
  <c r="E631" i="54"/>
  <c r="D631" i="54"/>
  <c r="H630" i="54"/>
  <c r="E630" i="54"/>
  <c r="D630" i="54"/>
  <c r="H629" i="54"/>
  <c r="D629" i="54"/>
  <c r="E629" i="54" s="1"/>
  <c r="C628" i="54"/>
  <c r="H628" i="54" s="1"/>
  <c r="H627" i="54"/>
  <c r="D627" i="54"/>
  <c r="E627" i="54" s="1"/>
  <c r="H626" i="54"/>
  <c r="E626" i="54"/>
  <c r="D626" i="54"/>
  <c r="H625" i="54"/>
  <c r="E625" i="54"/>
  <c r="D625" i="54"/>
  <c r="H624" i="54"/>
  <c r="D624" i="54"/>
  <c r="E624" i="54" s="1"/>
  <c r="H623" i="54"/>
  <c r="D623" i="54"/>
  <c r="E623" i="54" s="1"/>
  <c r="H622" i="54"/>
  <c r="E622" i="54"/>
  <c r="D622" i="54"/>
  <c r="H621" i="54"/>
  <c r="D621" i="54"/>
  <c r="E621" i="54" s="1"/>
  <c r="H620" i="54"/>
  <c r="E620" i="54"/>
  <c r="D620" i="54"/>
  <c r="H619" i="54"/>
  <c r="D619" i="54"/>
  <c r="E619" i="54" s="1"/>
  <c r="H618" i="54"/>
  <c r="E618" i="54"/>
  <c r="D618" i="54"/>
  <c r="H617" i="54"/>
  <c r="E617" i="54"/>
  <c r="E616" i="54" s="1"/>
  <c r="D617" i="54"/>
  <c r="C616" i="54"/>
  <c r="H616" i="54" s="1"/>
  <c r="H615" i="54"/>
  <c r="D615" i="54"/>
  <c r="E615" i="54" s="1"/>
  <c r="H614" i="54"/>
  <c r="D614" i="54"/>
  <c r="E614" i="54" s="1"/>
  <c r="H613" i="54"/>
  <c r="E613" i="54"/>
  <c r="D613" i="54"/>
  <c r="H612" i="54"/>
  <c r="D612" i="54"/>
  <c r="E612" i="54" s="1"/>
  <c r="H611" i="54"/>
  <c r="D611" i="54"/>
  <c r="E611" i="54" s="1"/>
  <c r="H610" i="54"/>
  <c r="C610" i="54"/>
  <c r="H609" i="54"/>
  <c r="D609" i="54"/>
  <c r="E609" i="54" s="1"/>
  <c r="H608" i="54"/>
  <c r="E608" i="54"/>
  <c r="D608" i="54"/>
  <c r="H607" i="54"/>
  <c r="E607" i="54"/>
  <c r="D607" i="54"/>
  <c r="H606" i="54"/>
  <c r="D606" i="54"/>
  <c r="E606" i="54" s="1"/>
  <c r="H605" i="54"/>
  <c r="D605" i="54"/>
  <c r="E605" i="54" s="1"/>
  <c r="H604" i="54"/>
  <c r="E604" i="54"/>
  <c r="D604" i="54"/>
  <c r="H603" i="54"/>
  <c r="C603" i="54"/>
  <c r="H602" i="54"/>
  <c r="D602" i="54"/>
  <c r="E602" i="54" s="1"/>
  <c r="H601" i="54"/>
  <c r="D601" i="54"/>
  <c r="E601" i="54" s="1"/>
  <c r="H600" i="54"/>
  <c r="D600" i="54"/>
  <c r="C599" i="54"/>
  <c r="H599" i="54" s="1"/>
  <c r="H598" i="54"/>
  <c r="E598" i="54"/>
  <c r="D598" i="54"/>
  <c r="H597" i="54"/>
  <c r="D597" i="54"/>
  <c r="H596" i="54"/>
  <c r="E596" i="54"/>
  <c r="D596" i="54"/>
  <c r="H595" i="54"/>
  <c r="C595" i="54"/>
  <c r="H594" i="54"/>
  <c r="D594" i="54"/>
  <c r="H593" i="54"/>
  <c r="E593" i="54"/>
  <c r="D593" i="54"/>
  <c r="H592" i="54"/>
  <c r="C592" i="54"/>
  <c r="H591" i="54"/>
  <c r="D591" i="54"/>
  <c r="E591" i="54" s="1"/>
  <c r="E587" i="54" s="1"/>
  <c r="H590" i="54"/>
  <c r="E590" i="54"/>
  <c r="D590" i="54"/>
  <c r="H589" i="54"/>
  <c r="D589" i="54"/>
  <c r="E589" i="54" s="1"/>
  <c r="H588" i="54"/>
  <c r="E588" i="54"/>
  <c r="D588" i="54"/>
  <c r="H587" i="54"/>
  <c r="C587" i="54"/>
  <c r="H586" i="54"/>
  <c r="E586" i="54"/>
  <c r="D586" i="54"/>
  <c r="H585" i="54"/>
  <c r="D585" i="54"/>
  <c r="E585" i="54" s="1"/>
  <c r="H584" i="54"/>
  <c r="D584" i="54"/>
  <c r="E584" i="54" s="1"/>
  <c r="H583" i="54"/>
  <c r="E583" i="54"/>
  <c r="D583" i="54"/>
  <c r="H582" i="54"/>
  <c r="D582" i="54"/>
  <c r="E582" i="54" s="1"/>
  <c r="E581" i="54"/>
  <c r="D581" i="54"/>
  <c r="C581" i="54"/>
  <c r="H581" i="54" s="1"/>
  <c r="H580" i="54"/>
  <c r="E580" i="54"/>
  <c r="D580" i="54"/>
  <c r="H579" i="54"/>
  <c r="D579" i="54"/>
  <c r="E579" i="54" s="1"/>
  <c r="H578" i="54"/>
  <c r="E578" i="54"/>
  <c r="D578" i="54"/>
  <c r="H577" i="54"/>
  <c r="E577" i="54"/>
  <c r="D577" i="54"/>
  <c r="C577" i="54"/>
  <c r="H576" i="54"/>
  <c r="E576" i="54"/>
  <c r="D576" i="54"/>
  <c r="H575" i="54"/>
  <c r="D575" i="54"/>
  <c r="E575" i="54" s="1"/>
  <c r="H574" i="54"/>
  <c r="D574" i="54"/>
  <c r="E574" i="54" s="1"/>
  <c r="H573" i="54"/>
  <c r="E573" i="54"/>
  <c r="D573" i="54"/>
  <c r="H572" i="54"/>
  <c r="D572" i="54"/>
  <c r="E572" i="54" s="1"/>
  <c r="H571" i="54"/>
  <c r="D571" i="54"/>
  <c r="E571" i="54" s="1"/>
  <c r="H570" i="54"/>
  <c r="D570" i="54"/>
  <c r="C569" i="54"/>
  <c r="H569" i="54" s="1"/>
  <c r="H568" i="54"/>
  <c r="E568" i="54"/>
  <c r="D568" i="54"/>
  <c r="H567" i="54"/>
  <c r="E567" i="54"/>
  <c r="D567" i="54"/>
  <c r="H566" i="54"/>
  <c r="D566" i="54"/>
  <c r="E566" i="54" s="1"/>
  <c r="H565" i="54"/>
  <c r="D565" i="54"/>
  <c r="E565" i="54" s="1"/>
  <c r="H564" i="54"/>
  <c r="E564" i="54"/>
  <c r="D564" i="54"/>
  <c r="H563" i="54"/>
  <c r="D563" i="54"/>
  <c r="E563" i="54" s="1"/>
  <c r="D562" i="54"/>
  <c r="C562" i="54"/>
  <c r="H558" i="54"/>
  <c r="E558" i="54"/>
  <c r="D558" i="54"/>
  <c r="H557" i="54"/>
  <c r="D557" i="54"/>
  <c r="E557" i="54" s="1"/>
  <c r="E556" i="54"/>
  <c r="D556" i="54"/>
  <c r="C556" i="54"/>
  <c r="H556" i="54" s="1"/>
  <c r="H555" i="54"/>
  <c r="D555" i="54"/>
  <c r="E555" i="54" s="1"/>
  <c r="H554" i="54"/>
  <c r="D554" i="54"/>
  <c r="E554" i="54" s="1"/>
  <c r="H553" i="54"/>
  <c r="E553" i="54"/>
  <c r="E552" i="54" s="1"/>
  <c r="E551" i="54" s="1"/>
  <c r="E550" i="54" s="1"/>
  <c r="D553" i="54"/>
  <c r="H552" i="54"/>
  <c r="C552" i="54"/>
  <c r="H551" i="54"/>
  <c r="J551" i="54" s="1"/>
  <c r="C551" i="54"/>
  <c r="H550" i="54"/>
  <c r="J550" i="54" s="1"/>
  <c r="C550" i="54"/>
  <c r="H549" i="54"/>
  <c r="D549" i="54"/>
  <c r="H548" i="54"/>
  <c r="E548" i="54"/>
  <c r="D548" i="54"/>
  <c r="H547" i="54"/>
  <c r="J547" i="54" s="1"/>
  <c r="C547" i="54"/>
  <c r="H546" i="54"/>
  <c r="E546" i="54"/>
  <c r="D546" i="54"/>
  <c r="H545" i="54"/>
  <c r="E545" i="54"/>
  <c r="E544" i="54" s="1"/>
  <c r="D545" i="54"/>
  <c r="D544" i="54" s="1"/>
  <c r="C544" i="54"/>
  <c r="H544" i="54" s="1"/>
  <c r="H543" i="54"/>
  <c r="D543" i="54"/>
  <c r="E543" i="54" s="1"/>
  <c r="H542" i="54"/>
  <c r="D542" i="54"/>
  <c r="E542" i="54" s="1"/>
  <c r="H541" i="54"/>
  <c r="E541" i="54"/>
  <c r="D541" i="54"/>
  <c r="H540" i="54"/>
  <c r="D540" i="54"/>
  <c r="E540" i="54" s="1"/>
  <c r="H539" i="54"/>
  <c r="E539" i="54"/>
  <c r="D539" i="54"/>
  <c r="D538" i="54"/>
  <c r="C538" i="54"/>
  <c r="H538" i="54" s="1"/>
  <c r="H537" i="54"/>
  <c r="D537" i="54"/>
  <c r="E537" i="54" s="1"/>
  <c r="H536" i="54"/>
  <c r="E536" i="54"/>
  <c r="D536" i="54"/>
  <c r="H535" i="54"/>
  <c r="D535" i="54"/>
  <c r="E535" i="54" s="1"/>
  <c r="H534" i="54"/>
  <c r="D534" i="54"/>
  <c r="E534" i="54" s="1"/>
  <c r="H533" i="54"/>
  <c r="D533" i="54"/>
  <c r="E533" i="54" s="1"/>
  <c r="H532" i="54"/>
  <c r="E532" i="54"/>
  <c r="D532" i="54"/>
  <c r="H531" i="54"/>
  <c r="C531" i="54"/>
  <c r="H530" i="54"/>
  <c r="D530" i="54"/>
  <c r="C529" i="54"/>
  <c r="H529" i="54" s="1"/>
  <c r="H527" i="54"/>
  <c r="D527" i="54"/>
  <c r="E527" i="54" s="1"/>
  <c r="H526" i="54"/>
  <c r="D526" i="54"/>
  <c r="E526" i="54" s="1"/>
  <c r="H525" i="54"/>
  <c r="E525" i="54"/>
  <c r="D525" i="54"/>
  <c r="H524" i="54"/>
  <c r="D524" i="54"/>
  <c r="E524" i="54" s="1"/>
  <c r="H523" i="54"/>
  <c r="D523" i="54"/>
  <c r="H522" i="54"/>
  <c r="C522" i="54"/>
  <c r="H521" i="54"/>
  <c r="D521" i="54"/>
  <c r="E521" i="54" s="1"/>
  <c r="H520" i="54"/>
  <c r="E520" i="54"/>
  <c r="D520" i="54"/>
  <c r="H519" i="54"/>
  <c r="D519" i="54"/>
  <c r="E519" i="54" s="1"/>
  <c r="H518" i="54"/>
  <c r="E518" i="54"/>
  <c r="D518" i="54"/>
  <c r="H517" i="54"/>
  <c r="D517" i="54"/>
  <c r="E517" i="54" s="1"/>
  <c r="H516" i="54"/>
  <c r="E516" i="54"/>
  <c r="D516" i="54"/>
  <c r="H515" i="54"/>
  <c r="E515" i="54"/>
  <c r="D515" i="54"/>
  <c r="H514" i="54"/>
  <c r="D514" i="54"/>
  <c r="D513" i="54" s="1"/>
  <c r="C513" i="54"/>
  <c r="H512" i="54"/>
  <c r="D512" i="54"/>
  <c r="E512" i="54" s="1"/>
  <c r="H511" i="54"/>
  <c r="E511" i="54"/>
  <c r="D511" i="54"/>
  <c r="H510" i="54"/>
  <c r="D510" i="54"/>
  <c r="H508" i="54"/>
  <c r="E508" i="54"/>
  <c r="D508" i="54"/>
  <c r="H507" i="54"/>
  <c r="D507" i="54"/>
  <c r="E507" i="54" s="1"/>
  <c r="H506" i="54"/>
  <c r="E506" i="54"/>
  <c r="D506" i="54"/>
  <c r="H505" i="54"/>
  <c r="E505" i="54"/>
  <c r="E504" i="54" s="1"/>
  <c r="D505" i="54"/>
  <c r="C504" i="54"/>
  <c r="H504" i="54" s="1"/>
  <c r="H503" i="54"/>
  <c r="D503" i="54"/>
  <c r="E503" i="54" s="1"/>
  <c r="H502" i="54"/>
  <c r="D502" i="54"/>
  <c r="E502" i="54" s="1"/>
  <c r="H501" i="54"/>
  <c r="E501" i="54"/>
  <c r="D501" i="54"/>
  <c r="H500" i="54"/>
  <c r="D500" i="54"/>
  <c r="E500" i="54" s="1"/>
  <c r="H499" i="54"/>
  <c r="D499" i="54"/>
  <c r="E499" i="54" s="1"/>
  <c r="H498" i="54"/>
  <c r="D498" i="54"/>
  <c r="C497" i="54"/>
  <c r="H497" i="54" s="1"/>
  <c r="H496" i="54"/>
  <c r="E496" i="54"/>
  <c r="D496" i="54"/>
  <c r="H495" i="54"/>
  <c r="E495" i="54"/>
  <c r="E494" i="54" s="1"/>
  <c r="D495" i="54"/>
  <c r="D494" i="54"/>
  <c r="C494" i="54"/>
  <c r="H494" i="54" s="1"/>
  <c r="H493" i="54"/>
  <c r="D493" i="54"/>
  <c r="E493" i="54" s="1"/>
  <c r="H492" i="54"/>
  <c r="D492" i="54"/>
  <c r="C491" i="54"/>
  <c r="H491" i="54" s="1"/>
  <c r="H490" i="54"/>
  <c r="E490" i="54"/>
  <c r="D490" i="54"/>
  <c r="H489" i="54"/>
  <c r="D489" i="54"/>
  <c r="E489" i="54" s="1"/>
  <c r="H488" i="54"/>
  <c r="E488" i="54"/>
  <c r="D488" i="54"/>
  <c r="H487" i="54"/>
  <c r="D487" i="54"/>
  <c r="H486" i="54"/>
  <c r="C486" i="54"/>
  <c r="H485" i="54"/>
  <c r="E485" i="54"/>
  <c r="D485" i="54"/>
  <c r="H482" i="54"/>
  <c r="H481" i="54"/>
  <c r="D481" i="54"/>
  <c r="E481" i="54" s="1"/>
  <c r="H480" i="54"/>
  <c r="E480" i="54"/>
  <c r="D480" i="54"/>
  <c r="H479" i="54"/>
  <c r="E479" i="54"/>
  <c r="D479" i="54"/>
  <c r="H478" i="54"/>
  <c r="E478" i="54"/>
  <c r="E477" i="54" s="1"/>
  <c r="D478" i="54"/>
  <c r="D477" i="54" s="1"/>
  <c r="C477" i="54"/>
  <c r="H477" i="54" s="1"/>
  <c r="H476" i="54"/>
  <c r="D476" i="54"/>
  <c r="E476" i="54" s="1"/>
  <c r="H475" i="54"/>
  <c r="E475" i="54"/>
  <c r="E474" i="54" s="1"/>
  <c r="D475" i="54"/>
  <c r="H474" i="54"/>
  <c r="D474" i="54"/>
  <c r="C474" i="54"/>
  <c r="H473" i="54"/>
  <c r="D473" i="54"/>
  <c r="E473" i="54" s="1"/>
  <c r="H472" i="54"/>
  <c r="D472" i="54"/>
  <c r="E472" i="54" s="1"/>
  <c r="H471" i="54"/>
  <c r="D471" i="54"/>
  <c r="E471" i="54" s="1"/>
  <c r="E468" i="54" s="1"/>
  <c r="H470" i="54"/>
  <c r="E470" i="54"/>
  <c r="D470" i="54"/>
  <c r="H469" i="54"/>
  <c r="D469" i="54"/>
  <c r="E469" i="54" s="1"/>
  <c r="C468" i="54"/>
  <c r="H468" i="54" s="1"/>
  <c r="H467" i="54"/>
  <c r="D467" i="54"/>
  <c r="E467" i="54" s="1"/>
  <c r="H466" i="54"/>
  <c r="D466" i="54"/>
  <c r="E466" i="54" s="1"/>
  <c r="H465" i="54"/>
  <c r="E465" i="54"/>
  <c r="D465" i="54"/>
  <c r="H464" i="54"/>
  <c r="D464" i="54"/>
  <c r="D463" i="54" s="1"/>
  <c r="C463" i="54"/>
  <c r="H463" i="54" s="1"/>
  <c r="H462" i="54"/>
  <c r="D462" i="54"/>
  <c r="E462" i="54" s="1"/>
  <c r="H461" i="54"/>
  <c r="D461" i="54"/>
  <c r="H460" i="54"/>
  <c r="E460" i="54"/>
  <c r="D460" i="54"/>
  <c r="H459" i="54"/>
  <c r="C459" i="54"/>
  <c r="H458" i="54"/>
  <c r="D458" i="54"/>
  <c r="E458" i="54" s="1"/>
  <c r="H457" i="54"/>
  <c r="E457" i="54"/>
  <c r="D457" i="54"/>
  <c r="H456" i="54"/>
  <c r="D456" i="54"/>
  <c r="H455" i="54"/>
  <c r="C455" i="54"/>
  <c r="H454" i="54"/>
  <c r="E454" i="54"/>
  <c r="D454" i="54"/>
  <c r="H453" i="54"/>
  <c r="D453" i="54"/>
  <c r="E453" i="54" s="1"/>
  <c r="H452" i="54"/>
  <c r="D452" i="54"/>
  <c r="E452" i="54" s="1"/>
  <c r="H451" i="54"/>
  <c r="D451" i="54"/>
  <c r="C450" i="54"/>
  <c r="H450" i="54" s="1"/>
  <c r="H449" i="54"/>
  <c r="E449" i="54"/>
  <c r="D449" i="54"/>
  <c r="H448" i="54"/>
  <c r="D448" i="54"/>
  <c r="E448" i="54" s="1"/>
  <c r="H447" i="54"/>
  <c r="E447" i="54"/>
  <c r="D447" i="54"/>
  <c r="H446" i="54"/>
  <c r="D446" i="54"/>
  <c r="H445" i="54"/>
  <c r="C445" i="54"/>
  <c r="H443" i="54"/>
  <c r="E443" i="54"/>
  <c r="D443" i="54"/>
  <c r="H442" i="54"/>
  <c r="D442" i="54"/>
  <c r="E442" i="54" s="1"/>
  <c r="H441" i="54"/>
  <c r="D441" i="54"/>
  <c r="E441" i="54" s="1"/>
  <c r="H440" i="54"/>
  <c r="D440" i="54"/>
  <c r="E440" i="54" s="1"/>
  <c r="H439" i="54"/>
  <c r="E439" i="54"/>
  <c r="D439" i="54"/>
  <c r="H438" i="54"/>
  <c r="D438" i="54"/>
  <c r="E438" i="54" s="1"/>
  <c r="H437" i="54"/>
  <c r="E437" i="54"/>
  <c r="D437" i="54"/>
  <c r="H436" i="54"/>
  <c r="D436" i="54"/>
  <c r="E436" i="54" s="1"/>
  <c r="H435" i="54"/>
  <c r="E435" i="54"/>
  <c r="D435" i="54"/>
  <c r="H434" i="54"/>
  <c r="E434" i="54"/>
  <c r="D434" i="54"/>
  <c r="H433" i="54"/>
  <c r="D433" i="54"/>
  <c r="E433" i="54" s="1"/>
  <c r="H432" i="54"/>
  <c r="D432" i="54"/>
  <c r="E432" i="54" s="1"/>
  <c r="H431" i="54"/>
  <c r="E431" i="54"/>
  <c r="D431" i="54"/>
  <c r="H430" i="54"/>
  <c r="D430" i="54"/>
  <c r="D429" i="54" s="1"/>
  <c r="C429" i="54"/>
  <c r="H429" i="54" s="1"/>
  <c r="H428" i="54"/>
  <c r="D428" i="54"/>
  <c r="E428" i="54" s="1"/>
  <c r="H427" i="54"/>
  <c r="D427" i="54"/>
  <c r="E427" i="54" s="1"/>
  <c r="H426" i="54"/>
  <c r="E426" i="54"/>
  <c r="D426" i="54"/>
  <c r="H425" i="54"/>
  <c r="D425" i="54"/>
  <c r="E425" i="54" s="1"/>
  <c r="H424" i="54"/>
  <c r="E424" i="54"/>
  <c r="D424" i="54"/>
  <c r="H423" i="54"/>
  <c r="D423" i="54"/>
  <c r="H422" i="54"/>
  <c r="C422" i="54"/>
  <c r="H421" i="54"/>
  <c r="E421" i="54"/>
  <c r="D421" i="54"/>
  <c r="H420" i="54"/>
  <c r="D420" i="54"/>
  <c r="E420" i="54" s="1"/>
  <c r="H419" i="54"/>
  <c r="D419" i="54"/>
  <c r="E419" i="54" s="1"/>
  <c r="H418" i="54"/>
  <c r="D418" i="54"/>
  <c r="E418" i="54" s="1"/>
  <c r="H417" i="54"/>
  <c r="E417" i="54"/>
  <c r="E416" i="54" s="1"/>
  <c r="D417" i="54"/>
  <c r="H416" i="54"/>
  <c r="D416" i="54"/>
  <c r="C416" i="54"/>
  <c r="H415" i="54"/>
  <c r="D415" i="54"/>
  <c r="E415" i="54" s="1"/>
  <c r="H414" i="54"/>
  <c r="D414" i="54"/>
  <c r="E414" i="54" s="1"/>
  <c r="H413" i="54"/>
  <c r="D413" i="54"/>
  <c r="C412" i="54"/>
  <c r="H412" i="54" s="1"/>
  <c r="H411" i="54"/>
  <c r="E411" i="54"/>
  <c r="D411" i="54"/>
  <c r="H410" i="54"/>
  <c r="E410" i="54"/>
  <c r="E409" i="54" s="1"/>
  <c r="D410" i="54"/>
  <c r="D409" i="54"/>
  <c r="C409" i="54"/>
  <c r="H409" i="54" s="1"/>
  <c r="H408" i="54"/>
  <c r="D408" i="54"/>
  <c r="E408" i="54" s="1"/>
  <c r="H407" i="54"/>
  <c r="D407" i="54"/>
  <c r="E407" i="54" s="1"/>
  <c r="H406" i="54"/>
  <c r="E406" i="54"/>
  <c r="D406" i="54"/>
  <c r="H405" i="54"/>
  <c r="D405" i="54"/>
  <c r="C404" i="54"/>
  <c r="H404" i="54" s="1"/>
  <c r="H403" i="54"/>
  <c r="E403" i="54"/>
  <c r="D403" i="54"/>
  <c r="H402" i="54"/>
  <c r="D402" i="54"/>
  <c r="E402" i="54" s="1"/>
  <c r="H401" i="54"/>
  <c r="E401" i="54"/>
  <c r="D401" i="54"/>
  <c r="H400" i="54"/>
  <c r="E400" i="54"/>
  <c r="D400" i="54"/>
  <c r="C399" i="54"/>
  <c r="H399" i="54" s="1"/>
  <c r="H398" i="54"/>
  <c r="D398" i="54"/>
  <c r="E398" i="54" s="1"/>
  <c r="H397" i="54"/>
  <c r="D397" i="54"/>
  <c r="E397" i="54" s="1"/>
  <c r="H396" i="54"/>
  <c r="E396" i="54"/>
  <c r="E395" i="54" s="1"/>
  <c r="D396" i="54"/>
  <c r="H395" i="54"/>
  <c r="D395" i="54"/>
  <c r="C395" i="54"/>
  <c r="H394" i="54"/>
  <c r="D394" i="54"/>
  <c r="E394" i="54" s="1"/>
  <c r="H393" i="54"/>
  <c r="D393" i="54"/>
  <c r="E393" i="54" s="1"/>
  <c r="H392" i="54"/>
  <c r="D392" i="54"/>
  <c r="C392" i="54"/>
  <c r="H391" i="54"/>
  <c r="D391" i="54"/>
  <c r="E391" i="54" s="1"/>
  <c r="H390" i="54"/>
  <c r="E390" i="54"/>
  <c r="D390" i="54"/>
  <c r="H389" i="54"/>
  <c r="E389" i="54"/>
  <c r="E388" i="54" s="1"/>
  <c r="D389" i="54"/>
  <c r="D388" i="54"/>
  <c r="C388" i="54"/>
  <c r="H388" i="54" s="1"/>
  <c r="H387" i="54"/>
  <c r="D387" i="54"/>
  <c r="E387" i="54" s="1"/>
  <c r="H386" i="54"/>
  <c r="D386" i="54"/>
  <c r="E386" i="54" s="1"/>
  <c r="H385" i="54"/>
  <c r="E385" i="54"/>
  <c r="D385" i="54"/>
  <c r="H384" i="54"/>
  <c r="D384" i="54"/>
  <c r="E384" i="54" s="1"/>
  <c r="H383" i="54"/>
  <c r="D383" i="54"/>
  <c r="E383" i="54" s="1"/>
  <c r="H382" i="54"/>
  <c r="D382" i="54"/>
  <c r="C382" i="54"/>
  <c r="H381" i="54"/>
  <c r="D381" i="54"/>
  <c r="E381" i="54" s="1"/>
  <c r="H380" i="54"/>
  <c r="E380" i="54"/>
  <c r="D380" i="54"/>
  <c r="H379" i="54"/>
  <c r="E379" i="54"/>
  <c r="E378" i="54" s="1"/>
  <c r="D379" i="54"/>
  <c r="C378" i="54"/>
  <c r="H378" i="54" s="1"/>
  <c r="H377" i="54"/>
  <c r="D377" i="54"/>
  <c r="E377" i="54" s="1"/>
  <c r="H376" i="54"/>
  <c r="D376" i="54"/>
  <c r="E376" i="54" s="1"/>
  <c r="H375" i="54"/>
  <c r="E375" i="54"/>
  <c r="D375" i="54"/>
  <c r="H374" i="54"/>
  <c r="D374" i="54"/>
  <c r="C373" i="54"/>
  <c r="H373" i="54" s="1"/>
  <c r="H372" i="54"/>
  <c r="E372" i="54"/>
  <c r="D372" i="54"/>
  <c r="H371" i="54"/>
  <c r="D371" i="54"/>
  <c r="E371" i="54" s="1"/>
  <c r="H370" i="54"/>
  <c r="E370" i="54"/>
  <c r="D370" i="54"/>
  <c r="H369" i="54"/>
  <c r="E369" i="54"/>
  <c r="E368" i="54" s="1"/>
  <c r="D369" i="54"/>
  <c r="D368" i="54"/>
  <c r="C368" i="54"/>
  <c r="H368" i="54" s="1"/>
  <c r="H367" i="54"/>
  <c r="D367" i="54"/>
  <c r="E367" i="54" s="1"/>
  <c r="H366" i="54"/>
  <c r="D366" i="54"/>
  <c r="E366" i="54" s="1"/>
  <c r="H365" i="54"/>
  <c r="E365" i="54"/>
  <c r="D365" i="54"/>
  <c r="H364" i="54"/>
  <c r="D364" i="54"/>
  <c r="E364" i="54" s="1"/>
  <c r="H363" i="54"/>
  <c r="D363" i="54"/>
  <c r="E363" i="54" s="1"/>
  <c r="H362" i="54"/>
  <c r="D362" i="54"/>
  <c r="C362" i="54"/>
  <c r="H361" i="54"/>
  <c r="D361" i="54"/>
  <c r="E361" i="54" s="1"/>
  <c r="H360" i="54"/>
  <c r="E360" i="54"/>
  <c r="D360" i="54"/>
  <c r="H359" i="54"/>
  <c r="E359" i="54"/>
  <c r="D359" i="54"/>
  <c r="H358" i="54"/>
  <c r="D358" i="54"/>
  <c r="D357" i="54" s="1"/>
  <c r="C357" i="54"/>
  <c r="H357" i="54" s="1"/>
  <c r="H356" i="54"/>
  <c r="D356" i="54"/>
  <c r="E356" i="54" s="1"/>
  <c r="H355" i="54"/>
  <c r="E355" i="54"/>
  <c r="D355" i="54"/>
  <c r="H354" i="54"/>
  <c r="D354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E349" i="54"/>
  <c r="E348" i="54" s="1"/>
  <c r="D349" i="54"/>
  <c r="C348" i="54"/>
  <c r="H348" i="54" s="1"/>
  <c r="H347" i="54"/>
  <c r="D347" i="54"/>
  <c r="E347" i="54" s="1"/>
  <c r="H346" i="54"/>
  <c r="D346" i="54"/>
  <c r="E346" i="54" s="1"/>
  <c r="H345" i="54"/>
  <c r="E345" i="54"/>
  <c r="E344" i="54" s="1"/>
  <c r="D345" i="54"/>
  <c r="H344" i="54"/>
  <c r="D344" i="54"/>
  <c r="C344" i="54"/>
  <c r="H343" i="54"/>
  <c r="D343" i="54"/>
  <c r="E343" i="54" s="1"/>
  <c r="H342" i="54"/>
  <c r="D342" i="54"/>
  <c r="E342" i="54" s="1"/>
  <c r="H341" i="54"/>
  <c r="D341" i="54"/>
  <c r="C340" i="54"/>
  <c r="H340" i="54" s="1"/>
  <c r="H338" i="54"/>
  <c r="D338" i="54"/>
  <c r="E338" i="54" s="1"/>
  <c r="H337" i="54"/>
  <c r="E337" i="54"/>
  <c r="D337" i="54"/>
  <c r="H336" i="54"/>
  <c r="D336" i="54"/>
  <c r="E336" i="54" s="1"/>
  <c r="H335" i="54"/>
  <c r="D335" i="54"/>
  <c r="E335" i="54" s="1"/>
  <c r="H334" i="54"/>
  <c r="D334" i="54"/>
  <c r="E334" i="54" s="1"/>
  <c r="H333" i="54"/>
  <c r="E333" i="54"/>
  <c r="D333" i="54"/>
  <c r="H332" i="54"/>
  <c r="D332" i="54"/>
  <c r="E332" i="54" s="1"/>
  <c r="H331" i="54"/>
  <c r="E331" i="54"/>
  <c r="D331" i="54"/>
  <c r="H330" i="54"/>
  <c r="D330" i="54"/>
  <c r="H329" i="54"/>
  <c r="E329" i="54"/>
  <c r="D329" i="54"/>
  <c r="H328" i="54"/>
  <c r="C328" i="54"/>
  <c r="H327" i="54"/>
  <c r="E327" i="54"/>
  <c r="D327" i="54"/>
  <c r="H326" i="54"/>
  <c r="D326" i="54"/>
  <c r="E326" i="54" s="1"/>
  <c r="H325" i="54"/>
  <c r="E325" i="54"/>
  <c r="D325" i="54"/>
  <c r="H324" i="54"/>
  <c r="E324" i="54"/>
  <c r="D324" i="54"/>
  <c r="H323" i="54"/>
  <c r="E323" i="54"/>
  <c r="D323" i="54"/>
  <c r="H322" i="54"/>
  <c r="D322" i="54"/>
  <c r="E322" i="54" s="1"/>
  <c r="H321" i="54"/>
  <c r="D321" i="54"/>
  <c r="E321" i="54" s="1"/>
  <c r="H320" i="54"/>
  <c r="E320" i="54"/>
  <c r="D320" i="54"/>
  <c r="H319" i="54"/>
  <c r="D319" i="54"/>
  <c r="E319" i="54" s="1"/>
  <c r="H318" i="54"/>
  <c r="D318" i="54"/>
  <c r="E318" i="54" s="1"/>
  <c r="H317" i="54"/>
  <c r="D317" i="54"/>
  <c r="E317" i="54" s="1"/>
  <c r="H316" i="54"/>
  <c r="E316" i="54"/>
  <c r="D316" i="54"/>
  <c r="H315" i="54"/>
  <c r="E315" i="54"/>
  <c r="D315" i="54"/>
  <c r="C314" i="54"/>
  <c r="H314" i="54" s="1"/>
  <c r="H313" i="54"/>
  <c r="E313" i="54"/>
  <c r="D313" i="54"/>
  <c r="H312" i="54"/>
  <c r="D312" i="54"/>
  <c r="E312" i="54" s="1"/>
  <c r="H311" i="54"/>
  <c r="E311" i="54"/>
  <c r="D311" i="54"/>
  <c r="H310" i="54"/>
  <c r="E310" i="54"/>
  <c r="D310" i="54"/>
  <c r="H309" i="54"/>
  <c r="E309" i="54"/>
  <c r="E308" i="54" s="1"/>
  <c r="D309" i="54"/>
  <c r="C308" i="54"/>
  <c r="H308" i="54" s="1"/>
  <c r="H307" i="54"/>
  <c r="D307" i="54"/>
  <c r="E307" i="54" s="1"/>
  <c r="H306" i="54"/>
  <c r="E306" i="54"/>
  <c r="E305" i="54" s="1"/>
  <c r="D306" i="54"/>
  <c r="H305" i="54"/>
  <c r="D305" i="54"/>
  <c r="C305" i="54"/>
  <c r="H304" i="54"/>
  <c r="D304" i="54"/>
  <c r="E304" i="54" s="1"/>
  <c r="H303" i="54"/>
  <c r="D303" i="54"/>
  <c r="E303" i="54" s="1"/>
  <c r="H302" i="54"/>
  <c r="D302" i="54"/>
  <c r="C302" i="54"/>
  <c r="H301" i="54"/>
  <c r="D301" i="54"/>
  <c r="E301" i="54" s="1"/>
  <c r="H300" i="54"/>
  <c r="E300" i="54"/>
  <c r="D300" i="54"/>
  <c r="H299" i="54"/>
  <c r="E299" i="54"/>
  <c r="D299" i="54"/>
  <c r="H298" i="54"/>
  <c r="E298" i="54"/>
  <c r="D298" i="54"/>
  <c r="H297" i="54"/>
  <c r="D297" i="54"/>
  <c r="E297" i="54" s="1"/>
  <c r="H296" i="54"/>
  <c r="E296" i="54"/>
  <c r="D296" i="54"/>
  <c r="H295" i="54"/>
  <c r="D295" i="54"/>
  <c r="E295" i="54" s="1"/>
  <c r="H294" i="54"/>
  <c r="D294" i="54"/>
  <c r="E294" i="54" s="1"/>
  <c r="H293" i="54"/>
  <c r="D293" i="54"/>
  <c r="E293" i="54" s="1"/>
  <c r="H292" i="54"/>
  <c r="E292" i="54"/>
  <c r="D292" i="54"/>
  <c r="H291" i="54"/>
  <c r="D291" i="54"/>
  <c r="E291" i="54" s="1"/>
  <c r="H290" i="54"/>
  <c r="D290" i="54"/>
  <c r="E290" i="54" s="1"/>
  <c r="H289" i="54"/>
  <c r="C289" i="54"/>
  <c r="H288" i="54"/>
  <c r="D288" i="54"/>
  <c r="E288" i="54" s="1"/>
  <c r="H287" i="54"/>
  <c r="E287" i="54"/>
  <c r="D287" i="54"/>
  <c r="H286" i="54"/>
  <c r="E286" i="54"/>
  <c r="D286" i="54"/>
  <c r="H285" i="54"/>
  <c r="E285" i="54"/>
  <c r="D285" i="54"/>
  <c r="H284" i="54"/>
  <c r="D284" i="54"/>
  <c r="E284" i="54" s="1"/>
  <c r="H283" i="54"/>
  <c r="E283" i="54"/>
  <c r="D283" i="54"/>
  <c r="H282" i="54"/>
  <c r="E282" i="54"/>
  <c r="D282" i="54"/>
  <c r="H281" i="54"/>
  <c r="D281" i="54"/>
  <c r="E281" i="54" s="1"/>
  <c r="H280" i="54"/>
  <c r="D280" i="54"/>
  <c r="E280" i="54" s="1"/>
  <c r="H279" i="54"/>
  <c r="E279" i="54"/>
  <c r="D279" i="54"/>
  <c r="H278" i="54"/>
  <c r="D278" i="54"/>
  <c r="E278" i="54" s="1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E273" i="54"/>
  <c r="D273" i="54"/>
  <c r="H272" i="54"/>
  <c r="D272" i="54"/>
  <c r="E272" i="54" s="1"/>
  <c r="H271" i="54"/>
  <c r="E271" i="54"/>
  <c r="D271" i="54"/>
  <c r="H270" i="54"/>
  <c r="E270" i="54"/>
  <c r="D270" i="54"/>
  <c r="H269" i="54"/>
  <c r="E269" i="54"/>
  <c r="D269" i="54"/>
  <c r="H268" i="54"/>
  <c r="D268" i="54"/>
  <c r="E268" i="54" s="1"/>
  <c r="H267" i="54"/>
  <c r="E267" i="54"/>
  <c r="D267" i="54"/>
  <c r="H266" i="54"/>
  <c r="E266" i="54"/>
  <c r="E265" i="54" s="1"/>
  <c r="D266" i="54"/>
  <c r="C265" i="54"/>
  <c r="H264" i="54"/>
  <c r="D264" i="54"/>
  <c r="E264" i="54" s="1"/>
  <c r="H262" i="54"/>
  <c r="D262" i="54"/>
  <c r="H261" i="54"/>
  <c r="E261" i="54"/>
  <c r="D261" i="54"/>
  <c r="H260" i="54"/>
  <c r="C260" i="54"/>
  <c r="E252" i="54"/>
  <c r="E250" i="54" s="1"/>
  <c r="D252" i="54"/>
  <c r="D251" i="54"/>
  <c r="E251" i="54" s="1"/>
  <c r="D250" i="54"/>
  <c r="C250" i="54"/>
  <c r="D249" i="54"/>
  <c r="E249" i="54" s="1"/>
  <c r="E248" i="54"/>
  <c r="D248" i="54"/>
  <c r="D247" i="54"/>
  <c r="E246" i="54"/>
  <c r="D246" i="54"/>
  <c r="D245" i="54"/>
  <c r="E245" i="54" s="1"/>
  <c r="C244" i="54"/>
  <c r="C243" i="54" s="1"/>
  <c r="E242" i="54"/>
  <c r="D242" i="54"/>
  <c r="E241" i="54"/>
  <c r="D241" i="54"/>
  <c r="E240" i="54"/>
  <c r="D240" i="54"/>
  <c r="C239" i="54"/>
  <c r="C238" i="54" s="1"/>
  <c r="D237" i="54"/>
  <c r="C236" i="54"/>
  <c r="C235" i="54" s="1"/>
  <c r="E234" i="54"/>
  <c r="E233" i="54" s="1"/>
  <c r="D234" i="54"/>
  <c r="D233" i="54" s="1"/>
  <c r="C233" i="54"/>
  <c r="E232" i="54"/>
  <c r="D232" i="54"/>
  <c r="D231" i="54"/>
  <c r="E231" i="54" s="1"/>
  <c r="E230" i="54"/>
  <c r="D230" i="54"/>
  <c r="C229" i="54"/>
  <c r="C228" i="54"/>
  <c r="D227" i="54"/>
  <c r="E227" i="54" s="1"/>
  <c r="D226" i="54"/>
  <c r="E226" i="54" s="1"/>
  <c r="E225" i="54"/>
  <c r="E223" i="54" s="1"/>
  <c r="E222" i="54" s="1"/>
  <c r="D225" i="54"/>
  <c r="D224" i="54"/>
  <c r="E224" i="54" s="1"/>
  <c r="D223" i="54"/>
  <c r="D222" i="54" s="1"/>
  <c r="C223" i="54"/>
  <c r="C222" i="54"/>
  <c r="D221" i="54"/>
  <c r="E221" i="54" s="1"/>
  <c r="E220" i="54"/>
  <c r="D220" i="54"/>
  <c r="C220" i="54"/>
  <c r="D219" i="54"/>
  <c r="E218" i="54"/>
  <c r="D218" i="54"/>
  <c r="D217" i="54"/>
  <c r="E217" i="54" s="1"/>
  <c r="C216" i="54"/>
  <c r="C215" i="54" s="1"/>
  <c r="D214" i="54"/>
  <c r="C213" i="54"/>
  <c r="D212" i="54"/>
  <c r="D211" i="54" s="1"/>
  <c r="C211" i="54"/>
  <c r="E210" i="54"/>
  <c r="D210" i="54"/>
  <c r="D209" i="54"/>
  <c r="E209" i="54" s="1"/>
  <c r="E208" i="54"/>
  <c r="D208" i="54"/>
  <c r="C207" i="54"/>
  <c r="D206" i="54"/>
  <c r="E206" i="54" s="1"/>
  <c r="D205" i="54"/>
  <c r="D204" i="54" s="1"/>
  <c r="C204" i="54"/>
  <c r="D202" i="54"/>
  <c r="D201" i="54" s="1"/>
  <c r="D200" i="54" s="1"/>
  <c r="C201" i="54"/>
  <c r="C200" i="54" s="1"/>
  <c r="D199" i="54"/>
  <c r="D198" i="54" s="1"/>
  <c r="D197" i="54" s="1"/>
  <c r="C198" i="54"/>
  <c r="C197" i="54" s="1"/>
  <c r="D196" i="54"/>
  <c r="D195" i="54" s="1"/>
  <c r="C195" i="54"/>
  <c r="E194" i="54"/>
  <c r="E193" i="54" s="1"/>
  <c r="D194" i="54"/>
  <c r="D193" i="54"/>
  <c r="C193" i="54"/>
  <c r="D192" i="54"/>
  <c r="E192" i="54" s="1"/>
  <c r="D191" i="54"/>
  <c r="E191" i="54" s="1"/>
  <c r="E189" i="54" s="1"/>
  <c r="D190" i="54"/>
  <c r="E190" i="54" s="1"/>
  <c r="C189" i="54"/>
  <c r="C188" i="54"/>
  <c r="D187" i="54"/>
  <c r="E187" i="54" s="1"/>
  <c r="D186" i="54"/>
  <c r="D185" i="54" s="1"/>
  <c r="D184" i="54" s="1"/>
  <c r="C185" i="54"/>
  <c r="C184" i="54" s="1"/>
  <c r="D183" i="54"/>
  <c r="D182" i="54" s="1"/>
  <c r="C182" i="54"/>
  <c r="E181" i="54"/>
  <c r="E180" i="54" s="1"/>
  <c r="D181" i="54"/>
  <c r="D180" i="54"/>
  <c r="D179" i="54" s="1"/>
  <c r="C180" i="54"/>
  <c r="C179" i="54" s="1"/>
  <c r="H176" i="54"/>
  <c r="E176" i="54"/>
  <c r="D176" i="54"/>
  <c r="H175" i="54"/>
  <c r="D175" i="54"/>
  <c r="H174" i="54"/>
  <c r="C174" i="54"/>
  <c r="C170" i="54" s="1"/>
  <c r="H173" i="54"/>
  <c r="D173" i="54"/>
  <c r="E173" i="54" s="1"/>
  <c r="H172" i="54"/>
  <c r="E172" i="54"/>
  <c r="D172" i="54"/>
  <c r="H171" i="54"/>
  <c r="E171" i="54"/>
  <c r="D171" i="54"/>
  <c r="C171" i="54"/>
  <c r="H170" i="54"/>
  <c r="J170" i="54" s="1"/>
  <c r="H169" i="54"/>
  <c r="E169" i="54"/>
  <c r="D169" i="54"/>
  <c r="H168" i="54"/>
  <c r="D168" i="54"/>
  <c r="E168" i="54" s="1"/>
  <c r="E167" i="54" s="1"/>
  <c r="D167" i="54"/>
  <c r="C167" i="54"/>
  <c r="H167" i="54" s="1"/>
  <c r="H166" i="54"/>
  <c r="D166" i="54"/>
  <c r="E166" i="54" s="1"/>
  <c r="H165" i="54"/>
  <c r="D165" i="54"/>
  <c r="E165" i="54" s="1"/>
  <c r="E164" i="54" s="1"/>
  <c r="H164" i="54"/>
  <c r="C164" i="54"/>
  <c r="H162" i="54"/>
  <c r="D162" i="54"/>
  <c r="E162" i="54" s="1"/>
  <c r="H161" i="54"/>
  <c r="E161" i="54"/>
  <c r="E160" i="54" s="1"/>
  <c r="D161" i="54"/>
  <c r="H160" i="54"/>
  <c r="D160" i="54"/>
  <c r="C160" i="54"/>
  <c r="H159" i="54"/>
  <c r="D159" i="54"/>
  <c r="E159" i="54" s="1"/>
  <c r="H158" i="54"/>
  <c r="D158" i="54"/>
  <c r="C157" i="54"/>
  <c r="C153" i="54" s="1"/>
  <c r="H156" i="54"/>
  <c r="D156" i="54"/>
  <c r="E156" i="54" s="1"/>
  <c r="H155" i="54"/>
  <c r="E155" i="54"/>
  <c r="E154" i="54" s="1"/>
  <c r="D155" i="54"/>
  <c r="H154" i="54"/>
  <c r="D154" i="54"/>
  <c r="C154" i="54"/>
  <c r="H153" i="54"/>
  <c r="J153" i="54" s="1"/>
  <c r="H151" i="54"/>
  <c r="D151" i="54"/>
  <c r="E151" i="54" s="1"/>
  <c r="H150" i="54"/>
  <c r="E150" i="54"/>
  <c r="E149" i="54" s="1"/>
  <c r="D150" i="54"/>
  <c r="H149" i="54"/>
  <c r="D149" i="54"/>
  <c r="C149" i="54"/>
  <c r="H148" i="54"/>
  <c r="D148" i="54"/>
  <c r="E148" i="54" s="1"/>
  <c r="H147" i="54"/>
  <c r="D147" i="54"/>
  <c r="C146" i="54"/>
  <c r="H146" i="54" s="1"/>
  <c r="H145" i="54"/>
  <c r="D145" i="54"/>
  <c r="E145" i="54" s="1"/>
  <c r="H144" i="54"/>
  <c r="E144" i="54"/>
  <c r="E143" i="54" s="1"/>
  <c r="D144" i="54"/>
  <c r="H143" i="54"/>
  <c r="D143" i="54"/>
  <c r="C143" i="54"/>
  <c r="H142" i="54"/>
  <c r="D142" i="54"/>
  <c r="E142" i="54" s="1"/>
  <c r="H141" i="54"/>
  <c r="D141" i="54"/>
  <c r="C140" i="54"/>
  <c r="H140" i="54" s="1"/>
  <c r="H139" i="54"/>
  <c r="D139" i="54"/>
  <c r="E139" i="54" s="1"/>
  <c r="H138" i="54"/>
  <c r="E138" i="54"/>
  <c r="D138" i="54"/>
  <c r="H137" i="54"/>
  <c r="D137" i="54"/>
  <c r="D136" i="54" s="1"/>
  <c r="C136" i="54"/>
  <c r="H134" i="54"/>
  <c r="D134" i="54"/>
  <c r="E134" i="54" s="1"/>
  <c r="H133" i="54"/>
  <c r="D133" i="54"/>
  <c r="D132" i="54" s="1"/>
  <c r="H132" i="54"/>
  <c r="C132" i="54"/>
  <c r="H131" i="54"/>
  <c r="D131" i="54"/>
  <c r="E131" i="54" s="1"/>
  <c r="H130" i="54"/>
  <c r="E130" i="54"/>
  <c r="E129" i="54" s="1"/>
  <c r="D130" i="54"/>
  <c r="H129" i="54"/>
  <c r="C129" i="54"/>
  <c r="H128" i="54"/>
  <c r="D128" i="54"/>
  <c r="E128" i="54" s="1"/>
  <c r="H127" i="54"/>
  <c r="E127" i="54"/>
  <c r="D127" i="54"/>
  <c r="D126" i="54"/>
  <c r="C126" i="54"/>
  <c r="H126" i="54" s="1"/>
  <c r="H125" i="54"/>
  <c r="D125" i="54"/>
  <c r="E125" i="54" s="1"/>
  <c r="H124" i="54"/>
  <c r="E124" i="54"/>
  <c r="E123" i="54" s="1"/>
  <c r="D124" i="54"/>
  <c r="H123" i="54"/>
  <c r="D123" i="54"/>
  <c r="C123" i="54"/>
  <c r="H122" i="54"/>
  <c r="D122" i="54"/>
  <c r="E122" i="54" s="1"/>
  <c r="H121" i="54"/>
  <c r="D121" i="54"/>
  <c r="D120" i="54" s="1"/>
  <c r="H120" i="54"/>
  <c r="C120" i="54"/>
  <c r="H119" i="54"/>
  <c r="D119" i="54"/>
  <c r="E119" i="54" s="1"/>
  <c r="H118" i="54"/>
  <c r="E118" i="54"/>
  <c r="E117" i="54" s="1"/>
  <c r="D118" i="54"/>
  <c r="H117" i="54"/>
  <c r="C117" i="54"/>
  <c r="H113" i="54"/>
  <c r="D113" i="54"/>
  <c r="E113" i="54" s="1"/>
  <c r="H112" i="54"/>
  <c r="D112" i="54"/>
  <c r="E112" i="54" s="1"/>
  <c r="H111" i="54"/>
  <c r="E111" i="54"/>
  <c r="D111" i="54"/>
  <c r="H110" i="54"/>
  <c r="D110" i="54"/>
  <c r="E110" i="54" s="1"/>
  <c r="H109" i="54"/>
  <c r="E109" i="54"/>
  <c r="D109" i="54"/>
  <c r="H108" i="54"/>
  <c r="D108" i="54"/>
  <c r="E108" i="54" s="1"/>
  <c r="H107" i="54"/>
  <c r="E107" i="54"/>
  <c r="D107" i="54"/>
  <c r="H106" i="54"/>
  <c r="E106" i="54"/>
  <c r="D106" i="54"/>
  <c r="H105" i="54"/>
  <c r="D105" i="54"/>
  <c r="E105" i="54" s="1"/>
  <c r="H104" i="54"/>
  <c r="D104" i="54"/>
  <c r="E104" i="54" s="1"/>
  <c r="H103" i="54"/>
  <c r="E103" i="54"/>
  <c r="D103" i="54"/>
  <c r="H102" i="54"/>
  <c r="D102" i="54"/>
  <c r="E102" i="54" s="1"/>
  <c r="H101" i="54"/>
  <c r="D101" i="54"/>
  <c r="E101" i="54" s="1"/>
  <c r="H100" i="54"/>
  <c r="D100" i="54"/>
  <c r="E100" i="54" s="1"/>
  <c r="H99" i="54"/>
  <c r="E99" i="54"/>
  <c r="D99" i="54"/>
  <c r="H98" i="54"/>
  <c r="D98" i="54"/>
  <c r="E98" i="54" s="1"/>
  <c r="H97" i="54"/>
  <c r="J97" i="54" s="1"/>
  <c r="C97" i="54"/>
  <c r="H96" i="54"/>
  <c r="D96" i="54"/>
  <c r="E96" i="54" s="1"/>
  <c r="H95" i="54"/>
  <c r="E95" i="54"/>
  <c r="D95" i="54"/>
  <c r="H94" i="54"/>
  <c r="D94" i="54"/>
  <c r="E94" i="54" s="1"/>
  <c r="H93" i="54"/>
  <c r="E93" i="54"/>
  <c r="D93" i="54"/>
  <c r="H92" i="54"/>
  <c r="E92" i="54"/>
  <c r="D92" i="54"/>
  <c r="H91" i="54"/>
  <c r="D91" i="54"/>
  <c r="E91" i="54" s="1"/>
  <c r="H90" i="54"/>
  <c r="D90" i="54"/>
  <c r="E90" i="54" s="1"/>
  <c r="H89" i="54"/>
  <c r="E89" i="54"/>
  <c r="D89" i="54"/>
  <c r="H88" i="54"/>
  <c r="D88" i="54"/>
  <c r="E88" i="54" s="1"/>
  <c r="H87" i="54"/>
  <c r="D87" i="54"/>
  <c r="E87" i="54" s="1"/>
  <c r="H86" i="54"/>
  <c r="D86" i="54"/>
  <c r="E86" i="54" s="1"/>
  <c r="H85" i="54"/>
  <c r="E85" i="54"/>
  <c r="D85" i="54"/>
  <c r="H84" i="54"/>
  <c r="D84" i="54"/>
  <c r="E84" i="54" s="1"/>
  <c r="H83" i="54"/>
  <c r="D83" i="54"/>
  <c r="E83" i="54" s="1"/>
  <c r="H82" i="54"/>
  <c r="D82" i="54"/>
  <c r="E82" i="54" s="1"/>
  <c r="H81" i="54"/>
  <c r="E81" i="54"/>
  <c r="D81" i="54"/>
  <c r="H80" i="54"/>
  <c r="D80" i="54"/>
  <c r="E80" i="54" s="1"/>
  <c r="H79" i="54"/>
  <c r="E79" i="54"/>
  <c r="D79" i="54"/>
  <c r="H78" i="54"/>
  <c r="D78" i="54"/>
  <c r="E78" i="54" s="1"/>
  <c r="H77" i="54"/>
  <c r="E77" i="54"/>
  <c r="D77" i="54"/>
  <c r="H76" i="54"/>
  <c r="E76" i="54"/>
  <c r="D76" i="54"/>
  <c r="H75" i="54"/>
  <c r="D75" i="54"/>
  <c r="E75" i="54" s="1"/>
  <c r="H74" i="54"/>
  <c r="D74" i="54"/>
  <c r="E74" i="54" s="1"/>
  <c r="H73" i="54"/>
  <c r="E73" i="54"/>
  <c r="D73" i="54"/>
  <c r="H72" i="54"/>
  <c r="D72" i="54"/>
  <c r="E72" i="54" s="1"/>
  <c r="H71" i="54"/>
  <c r="D71" i="54"/>
  <c r="E71" i="54" s="1"/>
  <c r="H70" i="54"/>
  <c r="D70" i="54"/>
  <c r="H69" i="54"/>
  <c r="E69" i="54"/>
  <c r="D69" i="54"/>
  <c r="C68" i="54"/>
  <c r="H68" i="54" s="1"/>
  <c r="J68" i="54" s="1"/>
  <c r="C67" i="54"/>
  <c r="H67" i="54" s="1"/>
  <c r="J67" i="54" s="1"/>
  <c r="H66" i="54"/>
  <c r="D66" i="54"/>
  <c r="E66" i="54" s="1"/>
  <c r="H65" i="54"/>
  <c r="E65" i="54"/>
  <c r="D65" i="54"/>
  <c r="H64" i="54"/>
  <c r="D64" i="54"/>
  <c r="E64" i="54" s="1"/>
  <c r="H63" i="54"/>
  <c r="D63" i="54"/>
  <c r="E63" i="54" s="1"/>
  <c r="H62" i="54"/>
  <c r="D62" i="54"/>
  <c r="E62" i="54" s="1"/>
  <c r="H61" i="54"/>
  <c r="J61" i="54" s="1"/>
  <c r="D61" i="54"/>
  <c r="C61" i="54"/>
  <c r="H60" i="54"/>
  <c r="D60" i="54"/>
  <c r="E60" i="54" s="1"/>
  <c r="H59" i="54"/>
  <c r="E59" i="54"/>
  <c r="D59" i="54"/>
  <c r="H58" i="54"/>
  <c r="E58" i="54"/>
  <c r="D58" i="54"/>
  <c r="H57" i="54"/>
  <c r="D57" i="54"/>
  <c r="E57" i="54" s="1"/>
  <c r="H56" i="54"/>
  <c r="D56" i="54"/>
  <c r="E56" i="54" s="1"/>
  <c r="H55" i="54"/>
  <c r="E55" i="54"/>
  <c r="D55" i="54"/>
  <c r="H54" i="54"/>
  <c r="D54" i="54"/>
  <c r="E54" i="54" s="1"/>
  <c r="H53" i="54"/>
  <c r="D53" i="54"/>
  <c r="E53" i="54" s="1"/>
  <c r="H52" i="54"/>
  <c r="D52" i="54"/>
  <c r="E52" i="54" s="1"/>
  <c r="H51" i="54"/>
  <c r="E51" i="54"/>
  <c r="D51" i="54"/>
  <c r="H50" i="54"/>
  <c r="D50" i="54"/>
  <c r="E50" i="54" s="1"/>
  <c r="H49" i="54"/>
  <c r="D49" i="54"/>
  <c r="E49" i="54" s="1"/>
  <c r="H48" i="54"/>
  <c r="D48" i="54"/>
  <c r="E48" i="54" s="1"/>
  <c r="H47" i="54"/>
  <c r="E47" i="54"/>
  <c r="D47" i="54"/>
  <c r="H46" i="54"/>
  <c r="D46" i="54"/>
  <c r="E46" i="54" s="1"/>
  <c r="H45" i="54"/>
  <c r="E45" i="54"/>
  <c r="D45" i="54"/>
  <c r="H44" i="54"/>
  <c r="D44" i="54"/>
  <c r="E44" i="54" s="1"/>
  <c r="H43" i="54"/>
  <c r="E43" i="54"/>
  <c r="D43" i="54"/>
  <c r="H42" i="54"/>
  <c r="E42" i="54"/>
  <c r="D42" i="54"/>
  <c r="H41" i="54"/>
  <c r="D41" i="54"/>
  <c r="E41" i="54" s="1"/>
  <c r="H40" i="54"/>
  <c r="D40" i="54"/>
  <c r="H39" i="54"/>
  <c r="E39" i="54"/>
  <c r="D39" i="54"/>
  <c r="H38" i="54"/>
  <c r="J38" i="54" s="1"/>
  <c r="C38" i="54"/>
  <c r="H37" i="54"/>
  <c r="E37" i="54"/>
  <c r="D37" i="54"/>
  <c r="H36" i="54"/>
  <c r="D36" i="54"/>
  <c r="E36" i="54" s="1"/>
  <c r="H35" i="54"/>
  <c r="D35" i="54"/>
  <c r="E35" i="54" s="1"/>
  <c r="H34" i="54"/>
  <c r="D34" i="54"/>
  <c r="E34" i="54" s="1"/>
  <c r="H33" i="54"/>
  <c r="E33" i="54"/>
  <c r="D33" i="54"/>
  <c r="H32" i="54"/>
  <c r="D32" i="54"/>
  <c r="E32" i="54" s="1"/>
  <c r="H31" i="54"/>
  <c r="E31" i="54"/>
  <c r="D31" i="54"/>
  <c r="H30" i="54"/>
  <c r="D30" i="54"/>
  <c r="E30" i="54" s="1"/>
  <c r="H29" i="54"/>
  <c r="E29" i="54"/>
  <c r="D29" i="54"/>
  <c r="H28" i="54"/>
  <c r="E28" i="54"/>
  <c r="D28" i="54"/>
  <c r="H27" i="54"/>
  <c r="D27" i="54"/>
  <c r="E27" i="54" s="1"/>
  <c r="H26" i="54"/>
  <c r="D26" i="54"/>
  <c r="E26" i="54" s="1"/>
  <c r="H25" i="54"/>
  <c r="E25" i="54"/>
  <c r="D25" i="54"/>
  <c r="H24" i="54"/>
  <c r="D24" i="54"/>
  <c r="E24" i="54" s="1"/>
  <c r="H23" i="54"/>
  <c r="D23" i="54"/>
  <c r="E23" i="54" s="1"/>
  <c r="H22" i="54"/>
  <c r="D22" i="54"/>
  <c r="E22" i="54" s="1"/>
  <c r="H21" i="54"/>
  <c r="E21" i="54"/>
  <c r="D21" i="54"/>
  <c r="H20" i="54"/>
  <c r="D20" i="54"/>
  <c r="E20" i="54" s="1"/>
  <c r="H19" i="54"/>
  <c r="D19" i="54"/>
  <c r="E19" i="54" s="1"/>
  <c r="H18" i="54"/>
  <c r="D18" i="54"/>
  <c r="E18" i="54" s="1"/>
  <c r="H17" i="54"/>
  <c r="E17" i="54"/>
  <c r="D17" i="54"/>
  <c r="H16" i="54"/>
  <c r="D16" i="54"/>
  <c r="E16" i="54" s="1"/>
  <c r="H15" i="54"/>
  <c r="E15" i="54"/>
  <c r="D15" i="54"/>
  <c r="H14" i="54"/>
  <c r="D14" i="54"/>
  <c r="E14" i="54" s="1"/>
  <c r="H13" i="54"/>
  <c r="E13" i="54"/>
  <c r="D13" i="54"/>
  <c r="H12" i="54"/>
  <c r="E12" i="54"/>
  <c r="E11" i="54" s="1"/>
  <c r="D12" i="54"/>
  <c r="H11" i="54"/>
  <c r="J11" i="54" s="1"/>
  <c r="D11" i="54"/>
  <c r="C11" i="54"/>
  <c r="H10" i="54"/>
  <c r="D10" i="54"/>
  <c r="E10" i="54" s="1"/>
  <c r="H9" i="54"/>
  <c r="D9" i="54"/>
  <c r="E9" i="54" s="1"/>
  <c r="H8" i="54"/>
  <c r="D8" i="54"/>
  <c r="E8" i="54" s="1"/>
  <c r="H7" i="54"/>
  <c r="E7" i="54"/>
  <c r="D7" i="54"/>
  <c r="H6" i="54"/>
  <c r="D6" i="54"/>
  <c r="E6" i="54" s="1"/>
  <c r="H5" i="54"/>
  <c r="D5" i="54"/>
  <c r="E5" i="54" s="1"/>
  <c r="C4" i="54"/>
  <c r="E778" i="53"/>
  <c r="D778" i="53"/>
  <c r="E777" i="53"/>
  <c r="D777" i="53"/>
  <c r="C777" i="53"/>
  <c r="D776" i="53"/>
  <c r="E776" i="53" s="1"/>
  <c r="E775" i="53"/>
  <c r="D775" i="53"/>
  <c r="D774" i="53"/>
  <c r="E774" i="53" s="1"/>
  <c r="E773" i="53"/>
  <c r="D773" i="53"/>
  <c r="C772" i="53"/>
  <c r="C771" i="53" s="1"/>
  <c r="E770" i="53"/>
  <c r="D770" i="53"/>
  <c r="D769" i="53"/>
  <c r="C768" i="53"/>
  <c r="C767" i="53"/>
  <c r="D766" i="53"/>
  <c r="C765" i="53"/>
  <c r="D764" i="53"/>
  <c r="E764" i="53" s="1"/>
  <c r="E763" i="53"/>
  <c r="D763" i="53"/>
  <c r="D762" i="53"/>
  <c r="C761" i="53"/>
  <c r="C760" i="53" s="1"/>
  <c r="D759" i="53"/>
  <c r="E759" i="53" s="1"/>
  <c r="E758" i="53"/>
  <c r="D758" i="53"/>
  <c r="D757" i="53"/>
  <c r="C756" i="53"/>
  <c r="C755" i="53" s="1"/>
  <c r="D754" i="53"/>
  <c r="E753" i="53"/>
  <c r="D753" i="53"/>
  <c r="D752" i="53"/>
  <c r="C751" i="53"/>
  <c r="C750" i="53" s="1"/>
  <c r="D749" i="53"/>
  <c r="E749" i="53" s="1"/>
  <c r="E748" i="53"/>
  <c r="D748" i="53"/>
  <c r="D747" i="53"/>
  <c r="C746" i="53"/>
  <c r="E745" i="53"/>
  <c r="E744" i="53" s="1"/>
  <c r="D745" i="53"/>
  <c r="D744" i="53"/>
  <c r="C744" i="53"/>
  <c r="C743" i="53"/>
  <c r="E742" i="53"/>
  <c r="E741" i="53" s="1"/>
  <c r="D742" i="53"/>
  <c r="D741" i="53"/>
  <c r="C741" i="53"/>
  <c r="E740" i="53"/>
  <c r="D740" i="53"/>
  <c r="E739" i="53"/>
  <c r="D739" i="53"/>
  <c r="C739" i="53"/>
  <c r="D738" i="53"/>
  <c r="E738" i="53" s="1"/>
  <c r="E737" i="53"/>
  <c r="D737" i="53"/>
  <c r="D736" i="53"/>
  <c r="E736" i="53" s="1"/>
  <c r="E735" i="53"/>
  <c r="E734" i="53" s="1"/>
  <c r="E733" i="53" s="1"/>
  <c r="D735" i="53"/>
  <c r="D734" i="53"/>
  <c r="C734" i="53"/>
  <c r="C733" i="53"/>
  <c r="E732" i="53"/>
  <c r="E731" i="53" s="1"/>
  <c r="E730" i="53" s="1"/>
  <c r="D732" i="53"/>
  <c r="D731" i="53"/>
  <c r="D730" i="53" s="1"/>
  <c r="C731" i="53"/>
  <c r="C730" i="53" s="1"/>
  <c r="C726" i="53" s="1"/>
  <c r="E729" i="53"/>
  <c r="D729" i="53"/>
  <c r="D728" i="53"/>
  <c r="C727" i="53"/>
  <c r="H724" i="53"/>
  <c r="D724" i="53"/>
  <c r="H723" i="53"/>
  <c r="E723" i="53"/>
  <c r="D723" i="53"/>
  <c r="H722" i="53"/>
  <c r="C722" i="53"/>
  <c r="H721" i="53"/>
  <c r="E721" i="53"/>
  <c r="D721" i="53"/>
  <c r="H720" i="53"/>
  <c r="D720" i="53"/>
  <c r="E720" i="53" s="1"/>
  <c r="H719" i="53"/>
  <c r="D719" i="53"/>
  <c r="C718" i="53"/>
  <c r="H715" i="53"/>
  <c r="E715" i="53"/>
  <c r="D715" i="53"/>
  <c r="H714" i="53"/>
  <c r="D714" i="53"/>
  <c r="E714" i="53" s="1"/>
  <c r="H713" i="53"/>
  <c r="E713" i="53"/>
  <c r="D713" i="53"/>
  <c r="H712" i="53"/>
  <c r="E712" i="53"/>
  <c r="D712" i="53"/>
  <c r="H711" i="53"/>
  <c r="D711" i="53"/>
  <c r="E711" i="53" s="1"/>
  <c r="H710" i="53"/>
  <c r="D710" i="53"/>
  <c r="E710" i="53" s="1"/>
  <c r="H709" i="53"/>
  <c r="E709" i="53"/>
  <c r="D709" i="53"/>
  <c r="H708" i="53"/>
  <c r="E708" i="53"/>
  <c r="D708" i="53"/>
  <c r="H707" i="53"/>
  <c r="D707" i="53"/>
  <c r="E707" i="53" s="1"/>
  <c r="H706" i="53"/>
  <c r="D706" i="53"/>
  <c r="E706" i="53" s="1"/>
  <c r="H705" i="53"/>
  <c r="E705" i="53"/>
  <c r="D705" i="53"/>
  <c r="H704" i="53"/>
  <c r="E704" i="53"/>
  <c r="D704" i="53"/>
  <c r="H703" i="53"/>
  <c r="E703" i="53"/>
  <c r="D703" i="53"/>
  <c r="H702" i="53"/>
  <c r="D702" i="53"/>
  <c r="H701" i="53"/>
  <c r="E701" i="53"/>
  <c r="D701" i="53"/>
  <c r="H700" i="53"/>
  <c r="C700" i="53"/>
  <c r="H699" i="53"/>
  <c r="E699" i="53"/>
  <c r="D699" i="53"/>
  <c r="H698" i="53"/>
  <c r="D698" i="53"/>
  <c r="H697" i="53"/>
  <c r="D697" i="53"/>
  <c r="E697" i="53" s="1"/>
  <c r="H696" i="53"/>
  <c r="E696" i="53"/>
  <c r="D696" i="53"/>
  <c r="H695" i="53"/>
  <c r="E695" i="53"/>
  <c r="D695" i="53"/>
  <c r="C694" i="53"/>
  <c r="H694" i="53" s="1"/>
  <c r="H693" i="53"/>
  <c r="E693" i="53"/>
  <c r="D693" i="53"/>
  <c r="H692" i="53"/>
  <c r="D692" i="53"/>
  <c r="E692" i="53" s="1"/>
  <c r="H691" i="53"/>
  <c r="E691" i="53"/>
  <c r="D691" i="53"/>
  <c r="H690" i="53"/>
  <c r="E690" i="53"/>
  <c r="D690" i="53"/>
  <c r="H689" i="53"/>
  <c r="D689" i="53"/>
  <c r="E689" i="53" s="1"/>
  <c r="H688" i="53"/>
  <c r="D688" i="53"/>
  <c r="C687" i="53"/>
  <c r="H687" i="53" s="1"/>
  <c r="H686" i="53"/>
  <c r="E686" i="53"/>
  <c r="D686" i="53"/>
  <c r="H685" i="53"/>
  <c r="E685" i="53"/>
  <c r="D685" i="53"/>
  <c r="H684" i="53"/>
  <c r="E684" i="53"/>
  <c r="E683" i="53" s="1"/>
  <c r="D684" i="53"/>
  <c r="D683" i="53"/>
  <c r="C683" i="53"/>
  <c r="H683" i="53" s="1"/>
  <c r="H682" i="53"/>
  <c r="D682" i="53"/>
  <c r="E682" i="53" s="1"/>
  <c r="H681" i="53"/>
  <c r="E681" i="53"/>
  <c r="D681" i="53"/>
  <c r="H680" i="53"/>
  <c r="E680" i="53"/>
  <c r="D680" i="53"/>
  <c r="E679" i="53"/>
  <c r="D679" i="53"/>
  <c r="C679" i="53"/>
  <c r="H679" i="53" s="1"/>
  <c r="H678" i="53"/>
  <c r="E678" i="53"/>
  <c r="D678" i="53"/>
  <c r="H677" i="53"/>
  <c r="D677" i="53"/>
  <c r="H676" i="53"/>
  <c r="C676" i="53"/>
  <c r="H675" i="53"/>
  <c r="E675" i="53"/>
  <c r="D675" i="53"/>
  <c r="H674" i="53"/>
  <c r="E674" i="53"/>
  <c r="D674" i="53"/>
  <c r="H673" i="53"/>
  <c r="D673" i="53"/>
  <c r="E673" i="53" s="1"/>
  <c r="H672" i="53"/>
  <c r="D672" i="53"/>
  <c r="C671" i="53"/>
  <c r="H671" i="53" s="1"/>
  <c r="H670" i="53"/>
  <c r="E670" i="53"/>
  <c r="D670" i="53"/>
  <c r="H669" i="53"/>
  <c r="E669" i="53"/>
  <c r="D669" i="53"/>
  <c r="H668" i="53"/>
  <c r="E668" i="53"/>
  <c r="D668" i="53"/>
  <c r="H667" i="53"/>
  <c r="D667" i="53"/>
  <c r="H666" i="53"/>
  <c r="E666" i="53"/>
  <c r="D666" i="53"/>
  <c r="H665" i="53"/>
  <c r="C665" i="53"/>
  <c r="H664" i="53"/>
  <c r="E664" i="53"/>
  <c r="D664" i="53"/>
  <c r="H663" i="53"/>
  <c r="E663" i="53"/>
  <c r="D663" i="53"/>
  <c r="H662" i="53"/>
  <c r="D662" i="53"/>
  <c r="H661" i="53"/>
  <c r="C661" i="53"/>
  <c r="H660" i="53"/>
  <c r="E660" i="53"/>
  <c r="D660" i="53"/>
  <c r="H659" i="53"/>
  <c r="E659" i="53"/>
  <c r="D659" i="53"/>
  <c r="H658" i="53"/>
  <c r="D658" i="53"/>
  <c r="E658" i="53" s="1"/>
  <c r="H657" i="53"/>
  <c r="D657" i="53"/>
  <c r="H656" i="53"/>
  <c r="E656" i="53"/>
  <c r="D656" i="53"/>
  <c r="H655" i="53"/>
  <c r="E655" i="53"/>
  <c r="D655" i="53"/>
  <c r="H654" i="53"/>
  <c r="E654" i="53"/>
  <c r="D654" i="53"/>
  <c r="C653" i="53"/>
  <c r="H652" i="53"/>
  <c r="D652" i="53"/>
  <c r="E652" i="53" s="1"/>
  <c r="H651" i="53"/>
  <c r="E651" i="53"/>
  <c r="D651" i="53"/>
  <c r="H650" i="53"/>
  <c r="E650" i="53"/>
  <c r="D650" i="53"/>
  <c r="H649" i="53"/>
  <c r="D649" i="53"/>
  <c r="E649" i="53" s="1"/>
  <c r="H648" i="53"/>
  <c r="D648" i="53"/>
  <c r="H647" i="53"/>
  <c r="E647" i="53"/>
  <c r="D647" i="53"/>
  <c r="H646" i="53"/>
  <c r="C646" i="53"/>
  <c r="H644" i="53"/>
  <c r="E644" i="53"/>
  <c r="D644" i="53"/>
  <c r="H643" i="53"/>
  <c r="E643" i="53"/>
  <c r="E642" i="53" s="1"/>
  <c r="D643" i="53"/>
  <c r="H642" i="53"/>
  <c r="J642" i="53" s="1"/>
  <c r="D642" i="53"/>
  <c r="C642" i="53"/>
  <c r="H641" i="53"/>
  <c r="E641" i="53"/>
  <c r="D641" i="53"/>
  <c r="H640" i="53"/>
  <c r="E640" i="53"/>
  <c r="D640" i="53"/>
  <c r="H639" i="53"/>
  <c r="D639" i="53"/>
  <c r="J638" i="53"/>
  <c r="C638" i="53"/>
  <c r="H638" i="53" s="1"/>
  <c r="H637" i="53"/>
  <c r="D637" i="53"/>
  <c r="E637" i="53" s="1"/>
  <c r="H636" i="53"/>
  <c r="E636" i="53"/>
  <c r="D636" i="53"/>
  <c r="H635" i="53"/>
  <c r="E635" i="53"/>
  <c r="D635" i="53"/>
  <c r="H634" i="53"/>
  <c r="E634" i="53"/>
  <c r="D634" i="53"/>
  <c r="H633" i="53"/>
  <c r="D633" i="53"/>
  <c r="E633" i="53" s="1"/>
  <c r="H632" i="53"/>
  <c r="E632" i="53"/>
  <c r="D632" i="53"/>
  <c r="H631" i="53"/>
  <c r="E631" i="53"/>
  <c r="D631" i="53"/>
  <c r="H630" i="53"/>
  <c r="D630" i="53"/>
  <c r="E630" i="53" s="1"/>
  <c r="H629" i="53"/>
  <c r="D629" i="53"/>
  <c r="C628" i="53"/>
  <c r="H628" i="53" s="1"/>
  <c r="H627" i="53"/>
  <c r="E627" i="53"/>
  <c r="D627" i="53"/>
  <c r="H626" i="53"/>
  <c r="E626" i="53"/>
  <c r="D626" i="53"/>
  <c r="H625" i="53"/>
  <c r="E625" i="53"/>
  <c r="D625" i="53"/>
  <c r="H624" i="53"/>
  <c r="D624" i="53"/>
  <c r="E624" i="53" s="1"/>
  <c r="H623" i="53"/>
  <c r="E623" i="53"/>
  <c r="D623" i="53"/>
  <c r="H622" i="53"/>
  <c r="E622" i="53"/>
  <c r="D622" i="53"/>
  <c r="H621" i="53"/>
  <c r="D621" i="53"/>
  <c r="E621" i="53" s="1"/>
  <c r="H620" i="53"/>
  <c r="D620" i="53"/>
  <c r="E620" i="53" s="1"/>
  <c r="H619" i="53"/>
  <c r="E619" i="53"/>
  <c r="D619" i="53"/>
  <c r="H618" i="53"/>
  <c r="E618" i="53"/>
  <c r="D618" i="53"/>
  <c r="H617" i="53"/>
  <c r="D617" i="53"/>
  <c r="E617" i="53" s="1"/>
  <c r="E616" i="53" s="1"/>
  <c r="C616" i="53"/>
  <c r="H616" i="53" s="1"/>
  <c r="H615" i="53"/>
  <c r="D615" i="53"/>
  <c r="E615" i="53" s="1"/>
  <c r="H614" i="53"/>
  <c r="E614" i="53"/>
  <c r="D614" i="53"/>
  <c r="H613" i="53"/>
  <c r="E613" i="53"/>
  <c r="D613" i="53"/>
  <c r="H612" i="53"/>
  <c r="D612" i="53"/>
  <c r="E612" i="53" s="1"/>
  <c r="H611" i="53"/>
  <c r="D611" i="53"/>
  <c r="C610" i="53"/>
  <c r="H610" i="53" s="1"/>
  <c r="H609" i="53"/>
  <c r="D609" i="53"/>
  <c r="E609" i="53" s="1"/>
  <c r="H608" i="53"/>
  <c r="E608" i="53"/>
  <c r="D608" i="53"/>
  <c r="H607" i="53"/>
  <c r="D607" i="53"/>
  <c r="E607" i="53" s="1"/>
  <c r="H606" i="53"/>
  <c r="D606" i="53"/>
  <c r="H605" i="53"/>
  <c r="D605" i="53"/>
  <c r="E605" i="53" s="1"/>
  <c r="H604" i="53"/>
  <c r="E604" i="53"/>
  <c r="D604" i="53"/>
  <c r="C603" i="53"/>
  <c r="H603" i="53" s="1"/>
  <c r="H602" i="53"/>
  <c r="E602" i="53"/>
  <c r="D602" i="53"/>
  <c r="H601" i="53"/>
  <c r="D601" i="53"/>
  <c r="H600" i="53"/>
  <c r="D600" i="53"/>
  <c r="E600" i="53" s="1"/>
  <c r="H599" i="53"/>
  <c r="C599" i="53"/>
  <c r="H598" i="53"/>
  <c r="E598" i="53"/>
  <c r="D598" i="53"/>
  <c r="H597" i="53"/>
  <c r="D597" i="53"/>
  <c r="E597" i="53" s="1"/>
  <c r="H596" i="53"/>
  <c r="D596" i="53"/>
  <c r="C595" i="53"/>
  <c r="H595" i="53" s="1"/>
  <c r="H594" i="53"/>
  <c r="D594" i="53"/>
  <c r="E594" i="53" s="1"/>
  <c r="H593" i="53"/>
  <c r="E593" i="53"/>
  <c r="D593" i="53"/>
  <c r="E592" i="53"/>
  <c r="D592" i="53"/>
  <c r="C592" i="53"/>
  <c r="H592" i="53" s="1"/>
  <c r="H591" i="53"/>
  <c r="E591" i="53"/>
  <c r="D591" i="53"/>
  <c r="H590" i="53"/>
  <c r="D590" i="53"/>
  <c r="H589" i="53"/>
  <c r="D589" i="53"/>
  <c r="E589" i="53" s="1"/>
  <c r="H588" i="53"/>
  <c r="E588" i="53"/>
  <c r="D588" i="53"/>
  <c r="C587" i="53"/>
  <c r="H587" i="53" s="1"/>
  <c r="H586" i="53"/>
  <c r="D586" i="53"/>
  <c r="E586" i="53" s="1"/>
  <c r="H585" i="53"/>
  <c r="D585" i="53"/>
  <c r="E585" i="53" s="1"/>
  <c r="H584" i="53"/>
  <c r="D584" i="53"/>
  <c r="E584" i="53" s="1"/>
  <c r="H583" i="53"/>
  <c r="E583" i="53"/>
  <c r="D583" i="53"/>
  <c r="H582" i="53"/>
  <c r="D582" i="53"/>
  <c r="D581" i="53" s="1"/>
  <c r="C581" i="53"/>
  <c r="H581" i="53" s="1"/>
  <c r="H580" i="53"/>
  <c r="D580" i="53"/>
  <c r="E580" i="53" s="1"/>
  <c r="H579" i="53"/>
  <c r="D579" i="53"/>
  <c r="E579" i="53" s="1"/>
  <c r="H578" i="53"/>
  <c r="E578" i="53"/>
  <c r="D578" i="53"/>
  <c r="E577" i="53"/>
  <c r="D577" i="53"/>
  <c r="C577" i="53"/>
  <c r="H577" i="53" s="1"/>
  <c r="H576" i="53"/>
  <c r="D576" i="53"/>
  <c r="E576" i="53" s="1"/>
  <c r="H575" i="53"/>
  <c r="D575" i="53"/>
  <c r="E575" i="53" s="1"/>
  <c r="H574" i="53"/>
  <c r="D574" i="53"/>
  <c r="E574" i="53" s="1"/>
  <c r="H573" i="53"/>
  <c r="E573" i="53"/>
  <c r="D573" i="53"/>
  <c r="H572" i="53"/>
  <c r="E572" i="53"/>
  <c r="D572" i="53"/>
  <c r="H571" i="53"/>
  <c r="D571" i="53"/>
  <c r="H570" i="53"/>
  <c r="D570" i="53"/>
  <c r="E570" i="53" s="1"/>
  <c r="H569" i="53"/>
  <c r="C569" i="53"/>
  <c r="H568" i="53"/>
  <c r="E568" i="53"/>
  <c r="D568" i="53"/>
  <c r="H567" i="53"/>
  <c r="D567" i="53"/>
  <c r="E567" i="53" s="1"/>
  <c r="H566" i="53"/>
  <c r="D566" i="53"/>
  <c r="E566" i="53" s="1"/>
  <c r="H565" i="53"/>
  <c r="D565" i="53"/>
  <c r="E565" i="53" s="1"/>
  <c r="H564" i="53"/>
  <c r="E564" i="53"/>
  <c r="D564" i="53"/>
  <c r="H563" i="53"/>
  <c r="D563" i="53"/>
  <c r="D562" i="53" s="1"/>
  <c r="C562" i="53"/>
  <c r="H558" i="53"/>
  <c r="D558" i="53"/>
  <c r="E558" i="53" s="1"/>
  <c r="H557" i="53"/>
  <c r="D557" i="53"/>
  <c r="H556" i="53"/>
  <c r="C556" i="53"/>
  <c r="H555" i="53"/>
  <c r="E555" i="53"/>
  <c r="D555" i="53"/>
  <c r="H554" i="53"/>
  <c r="D554" i="53"/>
  <c r="E554" i="53" s="1"/>
  <c r="H553" i="53"/>
  <c r="D553" i="53"/>
  <c r="E553" i="53" s="1"/>
  <c r="E552" i="53" s="1"/>
  <c r="H552" i="53"/>
  <c r="D552" i="53"/>
  <c r="C552" i="53"/>
  <c r="C551" i="53"/>
  <c r="H549" i="53"/>
  <c r="D549" i="53"/>
  <c r="E549" i="53" s="1"/>
  <c r="H548" i="53"/>
  <c r="D548" i="53"/>
  <c r="E548" i="53" s="1"/>
  <c r="E547" i="53" s="1"/>
  <c r="J547" i="53"/>
  <c r="C547" i="53"/>
  <c r="H547" i="53" s="1"/>
  <c r="H546" i="53"/>
  <c r="E546" i="53"/>
  <c r="D546" i="53"/>
  <c r="H545" i="53"/>
  <c r="D545" i="53"/>
  <c r="H544" i="53"/>
  <c r="C544" i="53"/>
  <c r="C538" i="53" s="1"/>
  <c r="H538" i="53" s="1"/>
  <c r="H543" i="53"/>
  <c r="E543" i="53"/>
  <c r="D543" i="53"/>
  <c r="H542" i="53"/>
  <c r="D542" i="53"/>
  <c r="E542" i="53" s="1"/>
  <c r="H541" i="53"/>
  <c r="D541" i="53"/>
  <c r="E541" i="53" s="1"/>
  <c r="H540" i="53"/>
  <c r="D540" i="53"/>
  <c r="E540" i="53" s="1"/>
  <c r="H539" i="53"/>
  <c r="E539" i="53"/>
  <c r="D539" i="53"/>
  <c r="H537" i="53"/>
  <c r="D537" i="53"/>
  <c r="E537" i="53" s="1"/>
  <c r="H536" i="53"/>
  <c r="E536" i="53"/>
  <c r="D536" i="53"/>
  <c r="H535" i="53"/>
  <c r="D535" i="53"/>
  <c r="E535" i="53" s="1"/>
  <c r="H534" i="53"/>
  <c r="E534" i="53"/>
  <c r="D534" i="53"/>
  <c r="H533" i="53"/>
  <c r="E533" i="53"/>
  <c r="D533" i="53"/>
  <c r="H532" i="53"/>
  <c r="D532" i="53"/>
  <c r="D531" i="53" s="1"/>
  <c r="C531" i="53"/>
  <c r="H531" i="53" s="1"/>
  <c r="H530" i="53"/>
  <c r="D530" i="53"/>
  <c r="C529" i="53"/>
  <c r="H529" i="53" s="1"/>
  <c r="C528" i="53"/>
  <c r="H528" i="53" s="1"/>
  <c r="H527" i="53"/>
  <c r="E527" i="53"/>
  <c r="D527" i="53"/>
  <c r="H526" i="53"/>
  <c r="E526" i="53"/>
  <c r="D526" i="53"/>
  <c r="H525" i="53"/>
  <c r="D525" i="53"/>
  <c r="E525" i="53" s="1"/>
  <c r="H524" i="53"/>
  <c r="D524" i="53"/>
  <c r="E524" i="53" s="1"/>
  <c r="H523" i="53"/>
  <c r="E523" i="53"/>
  <c r="E522" i="53" s="1"/>
  <c r="D523" i="53"/>
  <c r="H522" i="53"/>
  <c r="D522" i="53"/>
  <c r="C522" i="53"/>
  <c r="H521" i="53"/>
  <c r="D521" i="53"/>
  <c r="E521" i="53" s="1"/>
  <c r="H520" i="53"/>
  <c r="D520" i="53"/>
  <c r="E520" i="53" s="1"/>
  <c r="H519" i="53"/>
  <c r="D519" i="53"/>
  <c r="E519" i="53" s="1"/>
  <c r="H518" i="53"/>
  <c r="E518" i="53"/>
  <c r="D518" i="53"/>
  <c r="H517" i="53"/>
  <c r="D517" i="53"/>
  <c r="E517" i="53" s="1"/>
  <c r="H516" i="53"/>
  <c r="D516" i="53"/>
  <c r="E516" i="53" s="1"/>
  <c r="H515" i="53"/>
  <c r="D515" i="53"/>
  <c r="H514" i="53"/>
  <c r="E514" i="53"/>
  <c r="D514" i="53"/>
  <c r="H513" i="53"/>
  <c r="C513" i="53"/>
  <c r="H512" i="53"/>
  <c r="D512" i="53"/>
  <c r="E512" i="53" s="1"/>
  <c r="H511" i="53"/>
  <c r="E511" i="53"/>
  <c r="D511" i="53"/>
  <c r="H510" i="53"/>
  <c r="D510" i="53"/>
  <c r="H509" i="53"/>
  <c r="C509" i="53"/>
  <c r="H508" i="53"/>
  <c r="E508" i="53"/>
  <c r="D508" i="53"/>
  <c r="H507" i="53"/>
  <c r="D507" i="53"/>
  <c r="E507" i="53" s="1"/>
  <c r="H506" i="53"/>
  <c r="D506" i="53"/>
  <c r="E506" i="53" s="1"/>
  <c r="H505" i="53"/>
  <c r="D505" i="53"/>
  <c r="C504" i="53"/>
  <c r="H504" i="53" s="1"/>
  <c r="H503" i="53"/>
  <c r="E503" i="53"/>
  <c r="D503" i="53"/>
  <c r="H502" i="53"/>
  <c r="D502" i="53"/>
  <c r="E502" i="53" s="1"/>
  <c r="H501" i="53"/>
  <c r="E501" i="53"/>
  <c r="D501" i="53"/>
  <c r="H500" i="53"/>
  <c r="D500" i="53"/>
  <c r="E500" i="53" s="1"/>
  <c r="H499" i="53"/>
  <c r="E499" i="53"/>
  <c r="D499" i="53"/>
  <c r="H498" i="53"/>
  <c r="E498" i="53"/>
  <c r="E497" i="53" s="1"/>
  <c r="D498" i="53"/>
  <c r="D497" i="53"/>
  <c r="C497" i="53"/>
  <c r="H497" i="53" s="1"/>
  <c r="H496" i="53"/>
  <c r="D496" i="53"/>
  <c r="E496" i="53" s="1"/>
  <c r="H495" i="53"/>
  <c r="D495" i="53"/>
  <c r="C494" i="53"/>
  <c r="H494" i="53" s="1"/>
  <c r="H493" i="53"/>
  <c r="E493" i="53"/>
  <c r="D493" i="53"/>
  <c r="H492" i="53"/>
  <c r="D492" i="53"/>
  <c r="E492" i="53" s="1"/>
  <c r="E491" i="53"/>
  <c r="D491" i="53"/>
  <c r="C491" i="53"/>
  <c r="H491" i="53" s="1"/>
  <c r="H490" i="53"/>
  <c r="E490" i="53"/>
  <c r="D490" i="53"/>
  <c r="H489" i="53"/>
  <c r="D489" i="53"/>
  <c r="E489" i="53" s="1"/>
  <c r="H488" i="53"/>
  <c r="E488" i="53"/>
  <c r="D488" i="53"/>
  <c r="H487" i="53"/>
  <c r="E487" i="53"/>
  <c r="E486" i="53" s="1"/>
  <c r="D487" i="53"/>
  <c r="D486" i="53" s="1"/>
  <c r="C486" i="53"/>
  <c r="H485" i="53"/>
  <c r="D485" i="53"/>
  <c r="E485" i="53" s="1"/>
  <c r="H482" i="53"/>
  <c r="H481" i="53"/>
  <c r="E481" i="53"/>
  <c r="D481" i="53"/>
  <c r="H480" i="53"/>
  <c r="D480" i="53"/>
  <c r="E480" i="53" s="1"/>
  <c r="H479" i="53"/>
  <c r="D479" i="53"/>
  <c r="E479" i="53" s="1"/>
  <c r="H478" i="53"/>
  <c r="E478" i="53"/>
  <c r="E477" i="53" s="1"/>
  <c r="D478" i="53"/>
  <c r="H477" i="53"/>
  <c r="D477" i="53"/>
  <c r="C477" i="53"/>
  <c r="H476" i="53"/>
  <c r="D476" i="53"/>
  <c r="E476" i="53" s="1"/>
  <c r="H475" i="53"/>
  <c r="D475" i="53"/>
  <c r="H474" i="53"/>
  <c r="C474" i="53"/>
  <c r="H473" i="53"/>
  <c r="D473" i="53"/>
  <c r="E473" i="53" s="1"/>
  <c r="H472" i="53"/>
  <c r="E472" i="53"/>
  <c r="D472" i="53"/>
  <c r="H471" i="53"/>
  <c r="D471" i="53"/>
  <c r="E471" i="53" s="1"/>
  <c r="H470" i="53"/>
  <c r="E470" i="53"/>
  <c r="D470" i="53"/>
  <c r="H469" i="53"/>
  <c r="D469" i="53"/>
  <c r="H468" i="53"/>
  <c r="C468" i="53"/>
  <c r="H467" i="53"/>
  <c r="E467" i="53"/>
  <c r="D467" i="53"/>
  <c r="H466" i="53"/>
  <c r="D466" i="53"/>
  <c r="E466" i="53" s="1"/>
  <c r="H465" i="53"/>
  <c r="D465" i="53"/>
  <c r="E465" i="53" s="1"/>
  <c r="H464" i="53"/>
  <c r="D464" i="53"/>
  <c r="C463" i="53"/>
  <c r="H463" i="53" s="1"/>
  <c r="H462" i="53"/>
  <c r="E462" i="53"/>
  <c r="D462" i="53"/>
  <c r="H461" i="53"/>
  <c r="D461" i="53"/>
  <c r="E461" i="53" s="1"/>
  <c r="H460" i="53"/>
  <c r="E460" i="53"/>
  <c r="E459" i="53" s="1"/>
  <c r="D460" i="53"/>
  <c r="D459" i="53"/>
  <c r="C459" i="53"/>
  <c r="H459" i="53" s="1"/>
  <c r="H458" i="53"/>
  <c r="D458" i="53"/>
  <c r="E458" i="53" s="1"/>
  <c r="H457" i="53"/>
  <c r="E457" i="53"/>
  <c r="D457" i="53"/>
  <c r="H456" i="53"/>
  <c r="D456" i="53"/>
  <c r="D455" i="53" s="1"/>
  <c r="C455" i="53"/>
  <c r="H455" i="53" s="1"/>
  <c r="H454" i="53"/>
  <c r="D454" i="53"/>
  <c r="E454" i="53" s="1"/>
  <c r="H453" i="53"/>
  <c r="D453" i="53"/>
  <c r="E453" i="53" s="1"/>
  <c r="E450" i="53" s="1"/>
  <c r="H452" i="53"/>
  <c r="E452" i="53"/>
  <c r="D452" i="53"/>
  <c r="H451" i="53"/>
  <c r="D451" i="53"/>
  <c r="E451" i="53" s="1"/>
  <c r="C450" i="53"/>
  <c r="H450" i="53" s="1"/>
  <c r="H449" i="53"/>
  <c r="D449" i="53"/>
  <c r="E449" i="53" s="1"/>
  <c r="H448" i="53"/>
  <c r="D448" i="53"/>
  <c r="E448" i="53" s="1"/>
  <c r="H447" i="53"/>
  <c r="E447" i="53"/>
  <c r="D447" i="53"/>
  <c r="H446" i="53"/>
  <c r="D446" i="53"/>
  <c r="D445" i="53" s="1"/>
  <c r="C445" i="53"/>
  <c r="H443" i="53"/>
  <c r="E443" i="53"/>
  <c r="D443" i="53"/>
  <c r="H442" i="53"/>
  <c r="D442" i="53"/>
  <c r="E442" i="53" s="1"/>
  <c r="H441" i="53"/>
  <c r="E441" i="53"/>
  <c r="D441" i="53"/>
  <c r="H440" i="53"/>
  <c r="E440" i="53"/>
  <c r="D440" i="53"/>
  <c r="H439" i="53"/>
  <c r="D439" i="53"/>
  <c r="E439" i="53" s="1"/>
  <c r="H438" i="53"/>
  <c r="D438" i="53"/>
  <c r="E438" i="53" s="1"/>
  <c r="H437" i="53"/>
  <c r="E437" i="53"/>
  <c r="D437" i="53"/>
  <c r="H436" i="53"/>
  <c r="D436" i="53"/>
  <c r="E436" i="53" s="1"/>
  <c r="H435" i="53"/>
  <c r="D435" i="53"/>
  <c r="E435" i="53" s="1"/>
  <c r="H434" i="53"/>
  <c r="D434" i="53"/>
  <c r="E434" i="53" s="1"/>
  <c r="H433" i="53"/>
  <c r="E433" i="53"/>
  <c r="D433" i="53"/>
  <c r="H432" i="53"/>
  <c r="D432" i="53"/>
  <c r="E432" i="53" s="1"/>
  <c r="H431" i="53"/>
  <c r="D431" i="53"/>
  <c r="E431" i="53" s="1"/>
  <c r="H430" i="53"/>
  <c r="D430" i="53"/>
  <c r="C429" i="53"/>
  <c r="H429" i="53" s="1"/>
  <c r="H428" i="53"/>
  <c r="E428" i="53"/>
  <c r="D428" i="53"/>
  <c r="H427" i="53"/>
  <c r="E427" i="53"/>
  <c r="D427" i="53"/>
  <c r="H426" i="53"/>
  <c r="D426" i="53"/>
  <c r="E426" i="53" s="1"/>
  <c r="H425" i="53"/>
  <c r="D425" i="53"/>
  <c r="E425" i="53" s="1"/>
  <c r="H424" i="53"/>
  <c r="E424" i="53"/>
  <c r="D424" i="53"/>
  <c r="H423" i="53"/>
  <c r="D423" i="53"/>
  <c r="D422" i="53" s="1"/>
  <c r="C422" i="53"/>
  <c r="H422" i="53" s="1"/>
  <c r="H421" i="53"/>
  <c r="D421" i="53"/>
  <c r="E421" i="53" s="1"/>
  <c r="H420" i="53"/>
  <c r="D420" i="53"/>
  <c r="E420" i="53" s="1"/>
  <c r="H419" i="53"/>
  <c r="E419" i="53"/>
  <c r="D419" i="53"/>
  <c r="H418" i="53"/>
  <c r="D418" i="53"/>
  <c r="E418" i="53" s="1"/>
  <c r="H417" i="53"/>
  <c r="E417" i="53"/>
  <c r="D417" i="53"/>
  <c r="D416" i="53"/>
  <c r="C416" i="53"/>
  <c r="H416" i="53" s="1"/>
  <c r="H415" i="53"/>
  <c r="D415" i="53"/>
  <c r="E415" i="53" s="1"/>
  <c r="H414" i="53"/>
  <c r="E414" i="53"/>
  <c r="D414" i="53"/>
  <c r="H413" i="53"/>
  <c r="E413" i="53"/>
  <c r="E412" i="53" s="1"/>
  <c r="D413" i="53"/>
  <c r="D412" i="53" s="1"/>
  <c r="C412" i="53"/>
  <c r="H412" i="53" s="1"/>
  <c r="H411" i="53"/>
  <c r="D411" i="53"/>
  <c r="E411" i="53" s="1"/>
  <c r="H410" i="53"/>
  <c r="D410" i="53"/>
  <c r="C409" i="53"/>
  <c r="H409" i="53" s="1"/>
  <c r="H408" i="53"/>
  <c r="E408" i="53"/>
  <c r="D408" i="53"/>
  <c r="H407" i="53"/>
  <c r="E407" i="53"/>
  <c r="D407" i="53"/>
  <c r="H406" i="53"/>
  <c r="D406" i="53"/>
  <c r="E406" i="53" s="1"/>
  <c r="H405" i="53"/>
  <c r="D405" i="53"/>
  <c r="H404" i="53"/>
  <c r="C404" i="53"/>
  <c r="H403" i="53"/>
  <c r="E403" i="53"/>
  <c r="D403" i="53"/>
  <c r="H402" i="53"/>
  <c r="D402" i="53"/>
  <c r="E402" i="53" s="1"/>
  <c r="H401" i="53"/>
  <c r="D401" i="53"/>
  <c r="E401" i="53" s="1"/>
  <c r="H400" i="53"/>
  <c r="D400" i="53"/>
  <c r="C399" i="53"/>
  <c r="H399" i="53" s="1"/>
  <c r="H398" i="53"/>
  <c r="E398" i="53"/>
  <c r="D398" i="53"/>
  <c r="H397" i="53"/>
  <c r="E397" i="53"/>
  <c r="D397" i="53"/>
  <c r="H396" i="53"/>
  <c r="D396" i="53"/>
  <c r="D395" i="53" s="1"/>
  <c r="C395" i="53"/>
  <c r="H395" i="53" s="1"/>
  <c r="H394" i="53"/>
  <c r="D394" i="53"/>
  <c r="E394" i="53" s="1"/>
  <c r="H393" i="53"/>
  <c r="E393" i="53"/>
  <c r="E392" i="53" s="1"/>
  <c r="D393" i="53"/>
  <c r="H392" i="53"/>
  <c r="D392" i="53"/>
  <c r="C392" i="53"/>
  <c r="H391" i="53"/>
  <c r="D391" i="53"/>
  <c r="E391" i="53" s="1"/>
  <c r="H390" i="53"/>
  <c r="D390" i="53"/>
  <c r="E390" i="53" s="1"/>
  <c r="H389" i="53"/>
  <c r="D389" i="53"/>
  <c r="C388" i="53"/>
  <c r="H388" i="53" s="1"/>
  <c r="H387" i="53"/>
  <c r="E387" i="53"/>
  <c r="D387" i="53"/>
  <c r="H386" i="53"/>
  <c r="E386" i="53"/>
  <c r="D386" i="53"/>
  <c r="H385" i="53"/>
  <c r="E385" i="53"/>
  <c r="D385" i="53"/>
  <c r="H384" i="53"/>
  <c r="D384" i="53"/>
  <c r="E384" i="53" s="1"/>
  <c r="H383" i="53"/>
  <c r="E383" i="53"/>
  <c r="D383" i="53"/>
  <c r="H382" i="53"/>
  <c r="E382" i="53"/>
  <c r="D382" i="53"/>
  <c r="C382" i="53"/>
  <c r="H381" i="53"/>
  <c r="E381" i="53"/>
  <c r="D381" i="53"/>
  <c r="H380" i="53"/>
  <c r="D380" i="53"/>
  <c r="E380" i="53" s="1"/>
  <c r="H379" i="53"/>
  <c r="D379" i="53"/>
  <c r="C378" i="53"/>
  <c r="H378" i="53" s="1"/>
  <c r="H377" i="53"/>
  <c r="E377" i="53"/>
  <c r="D377" i="53"/>
  <c r="H376" i="53"/>
  <c r="D376" i="53"/>
  <c r="E376" i="53" s="1"/>
  <c r="H375" i="53"/>
  <c r="E375" i="53"/>
  <c r="D375" i="53"/>
  <c r="H374" i="53"/>
  <c r="D374" i="53"/>
  <c r="H373" i="53"/>
  <c r="C373" i="53"/>
  <c r="H372" i="53"/>
  <c r="E372" i="53"/>
  <c r="D372" i="53"/>
  <c r="H371" i="53"/>
  <c r="E371" i="53"/>
  <c r="D371" i="53"/>
  <c r="H370" i="53"/>
  <c r="D370" i="53"/>
  <c r="E370" i="53" s="1"/>
  <c r="H369" i="53"/>
  <c r="D369" i="53"/>
  <c r="C368" i="53"/>
  <c r="H368" i="53" s="1"/>
  <c r="H367" i="53"/>
  <c r="E367" i="53"/>
  <c r="D367" i="53"/>
  <c r="H366" i="53"/>
  <c r="D366" i="53"/>
  <c r="E366" i="53" s="1"/>
  <c r="H365" i="53"/>
  <c r="E365" i="53"/>
  <c r="D365" i="53"/>
  <c r="H364" i="53"/>
  <c r="D364" i="53"/>
  <c r="H363" i="53"/>
  <c r="E363" i="53"/>
  <c r="D363" i="53"/>
  <c r="H362" i="53"/>
  <c r="C362" i="53"/>
  <c r="H361" i="53"/>
  <c r="E361" i="53"/>
  <c r="D361" i="53"/>
  <c r="H360" i="53"/>
  <c r="E360" i="53"/>
  <c r="D360" i="53"/>
  <c r="H359" i="53"/>
  <c r="D359" i="53"/>
  <c r="E359" i="53" s="1"/>
  <c r="H358" i="53"/>
  <c r="E358" i="53"/>
  <c r="D358" i="53"/>
  <c r="H357" i="53"/>
  <c r="E357" i="53"/>
  <c r="D357" i="53"/>
  <c r="C357" i="53"/>
  <c r="H356" i="53"/>
  <c r="E356" i="53"/>
  <c r="D356" i="53"/>
  <c r="H355" i="53"/>
  <c r="D355" i="53"/>
  <c r="E355" i="53" s="1"/>
  <c r="H354" i="53"/>
  <c r="D354" i="53"/>
  <c r="C353" i="53"/>
  <c r="H353" i="53" s="1"/>
  <c r="H352" i="53"/>
  <c r="E352" i="53"/>
  <c r="D352" i="53"/>
  <c r="H351" i="53"/>
  <c r="D351" i="53"/>
  <c r="E351" i="53" s="1"/>
  <c r="H350" i="53"/>
  <c r="E350" i="53"/>
  <c r="D350" i="53"/>
  <c r="H349" i="53"/>
  <c r="D349" i="53"/>
  <c r="H348" i="53"/>
  <c r="C348" i="53"/>
  <c r="H347" i="53"/>
  <c r="E347" i="53"/>
  <c r="D347" i="53"/>
  <c r="H346" i="53"/>
  <c r="E346" i="53"/>
  <c r="D346" i="53"/>
  <c r="H345" i="53"/>
  <c r="D345" i="53"/>
  <c r="H344" i="53"/>
  <c r="C344" i="53"/>
  <c r="H343" i="53"/>
  <c r="D343" i="53"/>
  <c r="E343" i="53" s="1"/>
  <c r="H342" i="53"/>
  <c r="E342" i="53"/>
  <c r="D342" i="53"/>
  <c r="H341" i="53"/>
  <c r="D341" i="53"/>
  <c r="E341" i="53" s="1"/>
  <c r="H338" i="53"/>
  <c r="D338" i="53"/>
  <c r="E338" i="53" s="1"/>
  <c r="H337" i="53"/>
  <c r="D337" i="53"/>
  <c r="E337" i="53" s="1"/>
  <c r="H336" i="53"/>
  <c r="D336" i="53"/>
  <c r="E336" i="53" s="1"/>
  <c r="H335" i="53"/>
  <c r="E335" i="53"/>
  <c r="D335" i="53"/>
  <c r="H334" i="53"/>
  <c r="D334" i="53"/>
  <c r="E334" i="53" s="1"/>
  <c r="H333" i="53"/>
  <c r="E333" i="53"/>
  <c r="D333" i="53"/>
  <c r="H332" i="53"/>
  <c r="D332" i="53"/>
  <c r="H331" i="53"/>
  <c r="H330" i="53"/>
  <c r="D330" i="53"/>
  <c r="E330" i="53" s="1"/>
  <c r="H329" i="53"/>
  <c r="D329" i="53"/>
  <c r="H328" i="53"/>
  <c r="C328" i="53"/>
  <c r="H327" i="53"/>
  <c r="D327" i="53"/>
  <c r="H326" i="53"/>
  <c r="E326" i="53"/>
  <c r="D326" i="53"/>
  <c r="H325" i="53"/>
  <c r="H324" i="53"/>
  <c r="E324" i="53"/>
  <c r="D324" i="53"/>
  <c r="H323" i="53"/>
  <c r="D323" i="53"/>
  <c r="E323" i="53" s="1"/>
  <c r="H322" i="53"/>
  <c r="E322" i="53"/>
  <c r="D322" i="53"/>
  <c r="H321" i="53"/>
  <c r="E321" i="53"/>
  <c r="D321" i="53"/>
  <c r="H320" i="53"/>
  <c r="D320" i="53"/>
  <c r="E320" i="53" s="1"/>
  <c r="H319" i="53"/>
  <c r="D319" i="53"/>
  <c r="E319" i="53" s="1"/>
  <c r="H318" i="53"/>
  <c r="E318" i="53"/>
  <c r="D318" i="53"/>
  <c r="H317" i="53"/>
  <c r="D317" i="53"/>
  <c r="E317" i="53" s="1"/>
  <c r="H316" i="53"/>
  <c r="D316" i="53"/>
  <c r="H315" i="53"/>
  <c r="C314" i="53"/>
  <c r="H314" i="53" s="1"/>
  <c r="H313" i="53"/>
  <c r="E313" i="53"/>
  <c r="D313" i="53"/>
  <c r="H312" i="53"/>
  <c r="D312" i="53"/>
  <c r="E312" i="53" s="1"/>
  <c r="H311" i="53"/>
  <c r="E311" i="53"/>
  <c r="D311" i="53"/>
  <c r="H310" i="53"/>
  <c r="D310" i="53"/>
  <c r="H309" i="53"/>
  <c r="E309" i="53"/>
  <c r="D309" i="53"/>
  <c r="H308" i="53"/>
  <c r="C308" i="53"/>
  <c r="H307" i="53"/>
  <c r="E307" i="53"/>
  <c r="D307" i="53"/>
  <c r="H306" i="53"/>
  <c r="D306" i="53"/>
  <c r="D305" i="53" s="1"/>
  <c r="C305" i="53"/>
  <c r="H305" i="53" s="1"/>
  <c r="H304" i="53"/>
  <c r="D304" i="53"/>
  <c r="E304" i="53" s="1"/>
  <c r="H303" i="53"/>
  <c r="E303" i="53"/>
  <c r="E302" i="53" s="1"/>
  <c r="D303" i="53"/>
  <c r="H302" i="53"/>
  <c r="D302" i="53"/>
  <c r="C302" i="53"/>
  <c r="H301" i="53"/>
  <c r="D301" i="53"/>
  <c r="E301" i="53" s="1"/>
  <c r="H300" i="53"/>
  <c r="D300" i="53"/>
  <c r="E300" i="53" s="1"/>
  <c r="H299" i="53"/>
  <c r="D299" i="53"/>
  <c r="H298" i="53"/>
  <c r="H297" i="53"/>
  <c r="E297" i="53"/>
  <c r="D297" i="53"/>
  <c r="H296" i="53"/>
  <c r="E296" i="53"/>
  <c r="D296" i="53"/>
  <c r="H295" i="53"/>
  <c r="D295" i="53"/>
  <c r="E295" i="53" s="1"/>
  <c r="H294" i="53"/>
  <c r="E294" i="53"/>
  <c r="D294" i="53"/>
  <c r="H293" i="53"/>
  <c r="E293" i="53"/>
  <c r="D293" i="53"/>
  <c r="H292" i="53"/>
  <c r="D292" i="53"/>
  <c r="E292" i="53" s="1"/>
  <c r="H291" i="53"/>
  <c r="D291" i="53"/>
  <c r="E291" i="53" s="1"/>
  <c r="H290" i="53"/>
  <c r="E290" i="53"/>
  <c r="D290" i="53"/>
  <c r="H289" i="53"/>
  <c r="C289" i="53"/>
  <c r="H288" i="53"/>
  <c r="D288" i="53"/>
  <c r="E288" i="53" s="1"/>
  <c r="H287" i="53"/>
  <c r="D287" i="53"/>
  <c r="E287" i="53" s="1"/>
  <c r="H286" i="53"/>
  <c r="D286" i="53"/>
  <c r="E286" i="53" s="1"/>
  <c r="H285" i="53"/>
  <c r="E285" i="53"/>
  <c r="D285" i="53"/>
  <c r="H284" i="53"/>
  <c r="D284" i="53"/>
  <c r="E284" i="53" s="1"/>
  <c r="H283" i="53"/>
  <c r="E283" i="53"/>
  <c r="D283" i="53"/>
  <c r="H282" i="53"/>
  <c r="D282" i="53"/>
  <c r="E282" i="53" s="1"/>
  <c r="H281" i="53"/>
  <c r="E281" i="53"/>
  <c r="D281" i="53"/>
  <c r="H280" i="53"/>
  <c r="E280" i="53"/>
  <c r="D280" i="53"/>
  <c r="H279" i="53"/>
  <c r="D279" i="53"/>
  <c r="E279" i="53" s="1"/>
  <c r="H278" i="53"/>
  <c r="D278" i="53"/>
  <c r="E278" i="53" s="1"/>
  <c r="H277" i="53"/>
  <c r="E277" i="53"/>
  <c r="D277" i="53"/>
  <c r="H276" i="53"/>
  <c r="D276" i="53"/>
  <c r="E276" i="53" s="1"/>
  <c r="H275" i="53"/>
  <c r="D275" i="53"/>
  <c r="E275" i="53" s="1"/>
  <c r="H274" i="53"/>
  <c r="D274" i="53"/>
  <c r="E274" i="53" s="1"/>
  <c r="H273" i="53"/>
  <c r="E273" i="53"/>
  <c r="D273" i="53"/>
  <c r="H272" i="53"/>
  <c r="D272" i="53"/>
  <c r="E272" i="53" s="1"/>
  <c r="H271" i="53"/>
  <c r="D271" i="53"/>
  <c r="E271" i="53" s="1"/>
  <c r="H270" i="53"/>
  <c r="D270" i="53"/>
  <c r="E270" i="53" s="1"/>
  <c r="H269" i="53"/>
  <c r="E269" i="53"/>
  <c r="D269" i="53"/>
  <c r="H268" i="53"/>
  <c r="D268" i="53"/>
  <c r="E268" i="53" s="1"/>
  <c r="H267" i="53"/>
  <c r="E267" i="53"/>
  <c r="D267" i="53"/>
  <c r="H266" i="53"/>
  <c r="D266" i="53"/>
  <c r="H265" i="53"/>
  <c r="C265" i="53"/>
  <c r="H264" i="53"/>
  <c r="E264" i="53"/>
  <c r="D264" i="53"/>
  <c r="H262" i="53"/>
  <c r="D262" i="53"/>
  <c r="E262" i="53" s="1"/>
  <c r="H261" i="53"/>
  <c r="D261" i="53"/>
  <c r="E261" i="53" s="1"/>
  <c r="H260" i="53"/>
  <c r="D260" i="53"/>
  <c r="C260" i="53"/>
  <c r="D252" i="53"/>
  <c r="E251" i="53"/>
  <c r="D251" i="53"/>
  <c r="C250" i="53"/>
  <c r="E249" i="53"/>
  <c r="D249" i="53"/>
  <c r="D248" i="53"/>
  <c r="E248" i="53" s="1"/>
  <c r="E247" i="53"/>
  <c r="D247" i="53"/>
  <c r="D246" i="53"/>
  <c r="E246" i="53" s="1"/>
  <c r="E245" i="53"/>
  <c r="D245" i="53"/>
  <c r="D244" i="53"/>
  <c r="D243" i="53" s="1"/>
  <c r="C244" i="53"/>
  <c r="C243" i="53" s="1"/>
  <c r="E242" i="53"/>
  <c r="D242" i="53"/>
  <c r="D241" i="53"/>
  <c r="E241" i="53" s="1"/>
  <c r="E239" i="53" s="1"/>
  <c r="E238" i="53" s="1"/>
  <c r="E240" i="53"/>
  <c r="D240" i="53"/>
  <c r="D239" i="53"/>
  <c r="C239" i="53"/>
  <c r="C238" i="53" s="1"/>
  <c r="D238" i="53"/>
  <c r="E237" i="53"/>
  <c r="D237" i="53"/>
  <c r="E236" i="53"/>
  <c r="E235" i="53" s="1"/>
  <c r="D236" i="53"/>
  <c r="C236" i="53"/>
  <c r="D235" i="53"/>
  <c r="C235" i="53"/>
  <c r="E234" i="53"/>
  <c r="D234" i="53"/>
  <c r="E233" i="53"/>
  <c r="D233" i="53"/>
  <c r="C233" i="53"/>
  <c r="D232" i="53"/>
  <c r="E232" i="53" s="1"/>
  <c r="D231" i="53"/>
  <c r="D229" i="53" s="1"/>
  <c r="D228" i="53" s="1"/>
  <c r="D230" i="53"/>
  <c r="E230" i="53" s="1"/>
  <c r="C229" i="53"/>
  <c r="C228" i="53"/>
  <c r="D227" i="53"/>
  <c r="E227" i="53" s="1"/>
  <c r="D226" i="53"/>
  <c r="E226" i="53" s="1"/>
  <c r="D225" i="53"/>
  <c r="E224" i="53"/>
  <c r="D224" i="53"/>
  <c r="C223" i="53"/>
  <c r="C222" i="53" s="1"/>
  <c r="D221" i="53"/>
  <c r="E221" i="53" s="1"/>
  <c r="E220" i="53" s="1"/>
  <c r="E215" i="53" s="1"/>
  <c r="C220" i="53"/>
  <c r="E219" i="53"/>
  <c r="D219" i="53"/>
  <c r="E218" i="53"/>
  <c r="D218" i="53"/>
  <c r="E217" i="53"/>
  <c r="D217" i="53"/>
  <c r="E216" i="53"/>
  <c r="D216" i="53"/>
  <c r="C216" i="53"/>
  <c r="C215" i="53"/>
  <c r="E214" i="53"/>
  <c r="D214" i="53"/>
  <c r="E213" i="53"/>
  <c r="D213" i="53"/>
  <c r="C213" i="53"/>
  <c r="D212" i="53"/>
  <c r="E212" i="53" s="1"/>
  <c r="E211" i="53"/>
  <c r="D211" i="53"/>
  <c r="C211" i="53"/>
  <c r="D210" i="53"/>
  <c r="E210" i="53" s="1"/>
  <c r="E209" i="53"/>
  <c r="D209" i="53"/>
  <c r="D208" i="53"/>
  <c r="C207" i="53"/>
  <c r="D206" i="53"/>
  <c r="E206" i="53" s="1"/>
  <c r="D205" i="53"/>
  <c r="C204" i="53"/>
  <c r="C203" i="53"/>
  <c r="D202" i="53"/>
  <c r="C201" i="53"/>
  <c r="C200" i="53"/>
  <c r="D199" i="53"/>
  <c r="E199" i="53" s="1"/>
  <c r="E198" i="53"/>
  <c r="E197" i="53" s="1"/>
  <c r="D198" i="53"/>
  <c r="C198" i="53"/>
  <c r="D197" i="53"/>
  <c r="C197" i="53"/>
  <c r="D196" i="53"/>
  <c r="E196" i="53" s="1"/>
  <c r="E195" i="53"/>
  <c r="D195" i="53"/>
  <c r="C195" i="53"/>
  <c r="D194" i="53"/>
  <c r="E194" i="53" s="1"/>
  <c r="E193" i="53"/>
  <c r="D193" i="53"/>
  <c r="C193" i="53"/>
  <c r="D192" i="53"/>
  <c r="E192" i="53" s="1"/>
  <c r="E191" i="53"/>
  <c r="D191" i="53"/>
  <c r="D190" i="53"/>
  <c r="C189" i="53"/>
  <c r="C188" i="53" s="1"/>
  <c r="D187" i="53"/>
  <c r="E187" i="53" s="1"/>
  <c r="E186" i="53"/>
  <c r="E185" i="53" s="1"/>
  <c r="E184" i="53" s="1"/>
  <c r="D186" i="53"/>
  <c r="C185" i="53"/>
  <c r="C184" i="53"/>
  <c r="E183" i="53"/>
  <c r="E182" i="53" s="1"/>
  <c r="D183" i="53"/>
  <c r="D182" i="53"/>
  <c r="C182" i="53"/>
  <c r="C179" i="53" s="1"/>
  <c r="C178" i="53" s="1"/>
  <c r="D181" i="53"/>
  <c r="E181" i="53" s="1"/>
  <c r="E180" i="53" s="1"/>
  <c r="E179" i="53" s="1"/>
  <c r="D180" i="53"/>
  <c r="C180" i="53"/>
  <c r="D179" i="53"/>
  <c r="H176" i="53"/>
  <c r="E176" i="53"/>
  <c r="D176" i="53"/>
  <c r="H175" i="53"/>
  <c r="D175" i="53"/>
  <c r="E175" i="53" s="1"/>
  <c r="E174" i="53" s="1"/>
  <c r="D174" i="53"/>
  <c r="C174" i="53"/>
  <c r="H174" i="53" s="1"/>
  <c r="H173" i="53"/>
  <c r="D173" i="53"/>
  <c r="E173" i="53" s="1"/>
  <c r="H172" i="53"/>
  <c r="D172" i="53"/>
  <c r="E172" i="53" s="1"/>
  <c r="H171" i="53"/>
  <c r="E171" i="53"/>
  <c r="C171" i="53"/>
  <c r="C170" i="53"/>
  <c r="H170" i="53" s="1"/>
  <c r="J170" i="53" s="1"/>
  <c r="H169" i="53"/>
  <c r="D169" i="53"/>
  <c r="E169" i="53" s="1"/>
  <c r="H168" i="53"/>
  <c r="E168" i="53"/>
  <c r="E167" i="53" s="1"/>
  <c r="D168" i="53"/>
  <c r="H167" i="53"/>
  <c r="D167" i="53"/>
  <c r="C167" i="53"/>
  <c r="H166" i="53"/>
  <c r="D166" i="53"/>
  <c r="E166" i="53" s="1"/>
  <c r="H165" i="53"/>
  <c r="D165" i="53"/>
  <c r="C164" i="53"/>
  <c r="H164" i="53" s="1"/>
  <c r="H162" i="53"/>
  <c r="D162" i="53"/>
  <c r="E162" i="53" s="1"/>
  <c r="H161" i="53"/>
  <c r="D161" i="53"/>
  <c r="E161" i="53" s="1"/>
  <c r="H160" i="53"/>
  <c r="E160" i="53"/>
  <c r="C160" i="53"/>
  <c r="H159" i="53"/>
  <c r="E159" i="53"/>
  <c r="D159" i="53"/>
  <c r="H158" i="53"/>
  <c r="D158" i="53"/>
  <c r="E158" i="53" s="1"/>
  <c r="E157" i="53" s="1"/>
  <c r="D157" i="53"/>
  <c r="C157" i="53"/>
  <c r="H157" i="53" s="1"/>
  <c r="H156" i="53"/>
  <c r="D156" i="53"/>
  <c r="E156" i="53" s="1"/>
  <c r="H155" i="53"/>
  <c r="D155" i="53"/>
  <c r="E155" i="53" s="1"/>
  <c r="H154" i="53"/>
  <c r="E154" i="53"/>
  <c r="C154" i="53"/>
  <c r="C153" i="53"/>
  <c r="H153" i="53" s="1"/>
  <c r="J153" i="53" s="1"/>
  <c r="H151" i="53"/>
  <c r="D151" i="53"/>
  <c r="E151" i="53" s="1"/>
  <c r="H150" i="53"/>
  <c r="D150" i="53"/>
  <c r="E150" i="53" s="1"/>
  <c r="H149" i="53"/>
  <c r="E149" i="53"/>
  <c r="C149" i="53"/>
  <c r="H148" i="53"/>
  <c r="E148" i="53"/>
  <c r="D148" i="53"/>
  <c r="H147" i="53"/>
  <c r="D147" i="53"/>
  <c r="E147" i="53" s="1"/>
  <c r="E146" i="53" s="1"/>
  <c r="D146" i="53"/>
  <c r="C146" i="53"/>
  <c r="H146" i="53" s="1"/>
  <c r="H145" i="53"/>
  <c r="D145" i="53"/>
  <c r="E145" i="53" s="1"/>
  <c r="H144" i="53"/>
  <c r="D144" i="53"/>
  <c r="E144" i="53" s="1"/>
  <c r="H143" i="53"/>
  <c r="E143" i="53"/>
  <c r="C143" i="53"/>
  <c r="H142" i="53"/>
  <c r="E142" i="53"/>
  <c r="D142" i="53"/>
  <c r="H141" i="53"/>
  <c r="D141" i="53"/>
  <c r="E141" i="53" s="1"/>
  <c r="E140" i="53" s="1"/>
  <c r="D140" i="53"/>
  <c r="C140" i="53"/>
  <c r="H139" i="53"/>
  <c r="D139" i="53"/>
  <c r="E139" i="53" s="1"/>
  <c r="H138" i="53"/>
  <c r="D138" i="53"/>
  <c r="E138" i="53" s="1"/>
  <c r="H137" i="53"/>
  <c r="E137" i="53"/>
  <c r="E136" i="53" s="1"/>
  <c r="E135" i="53" s="1"/>
  <c r="D137" i="53"/>
  <c r="H136" i="53"/>
  <c r="D136" i="53"/>
  <c r="C136" i="53"/>
  <c r="H134" i="53"/>
  <c r="E134" i="53"/>
  <c r="D134" i="53"/>
  <c r="H133" i="53"/>
  <c r="D133" i="53"/>
  <c r="E133" i="53" s="1"/>
  <c r="E132" i="53" s="1"/>
  <c r="D132" i="53"/>
  <c r="C132" i="53"/>
  <c r="H132" i="53" s="1"/>
  <c r="H131" i="53"/>
  <c r="D131" i="53"/>
  <c r="E131" i="53" s="1"/>
  <c r="H130" i="53"/>
  <c r="D130" i="53"/>
  <c r="E130" i="53" s="1"/>
  <c r="H129" i="53"/>
  <c r="E129" i="53"/>
  <c r="C129" i="53"/>
  <c r="H128" i="53"/>
  <c r="E128" i="53"/>
  <c r="D128" i="53"/>
  <c r="H127" i="53"/>
  <c r="D127" i="53"/>
  <c r="E127" i="53" s="1"/>
  <c r="E126" i="53" s="1"/>
  <c r="D126" i="53"/>
  <c r="C126" i="53"/>
  <c r="H126" i="53" s="1"/>
  <c r="H125" i="53"/>
  <c r="D125" i="53"/>
  <c r="E125" i="53" s="1"/>
  <c r="H124" i="53"/>
  <c r="D124" i="53"/>
  <c r="E124" i="53" s="1"/>
  <c r="E123" i="53" s="1"/>
  <c r="H123" i="53"/>
  <c r="C123" i="53"/>
  <c r="H122" i="53"/>
  <c r="E122" i="53"/>
  <c r="D122" i="53"/>
  <c r="H121" i="53"/>
  <c r="E121" i="53"/>
  <c r="E120" i="53" s="1"/>
  <c r="D121" i="53"/>
  <c r="D120" i="53"/>
  <c r="C120" i="53"/>
  <c r="H120" i="53" s="1"/>
  <c r="H119" i="53"/>
  <c r="D119" i="53"/>
  <c r="E119" i="53" s="1"/>
  <c r="H118" i="53"/>
  <c r="D118" i="53"/>
  <c r="E118" i="53" s="1"/>
  <c r="E117" i="53" s="1"/>
  <c r="E116" i="53" s="1"/>
  <c r="E115" i="53" s="1"/>
  <c r="H117" i="53"/>
  <c r="C117" i="53"/>
  <c r="H113" i="53"/>
  <c r="E113" i="53"/>
  <c r="D113" i="53"/>
  <c r="H112" i="53"/>
  <c r="D112" i="53"/>
  <c r="E112" i="53" s="1"/>
  <c r="H111" i="53"/>
  <c r="D111" i="53"/>
  <c r="E111" i="53" s="1"/>
  <c r="H110" i="53"/>
  <c r="E110" i="53"/>
  <c r="D110" i="53"/>
  <c r="H109" i="53"/>
  <c r="D109" i="53"/>
  <c r="E109" i="53" s="1"/>
  <c r="H108" i="53"/>
  <c r="D108" i="53"/>
  <c r="E108" i="53" s="1"/>
  <c r="H107" i="53"/>
  <c r="D107" i="53"/>
  <c r="E107" i="53" s="1"/>
  <c r="H106" i="53"/>
  <c r="E106" i="53"/>
  <c r="D106" i="53"/>
  <c r="H105" i="53"/>
  <c r="E105" i="53"/>
  <c r="D105" i="53"/>
  <c r="H104" i="53"/>
  <c r="D104" i="53"/>
  <c r="E104" i="53" s="1"/>
  <c r="H103" i="53"/>
  <c r="D103" i="53"/>
  <c r="E103" i="53" s="1"/>
  <c r="H102" i="53"/>
  <c r="E102" i="53"/>
  <c r="D102" i="53"/>
  <c r="H101" i="53"/>
  <c r="D101" i="53"/>
  <c r="E101" i="53" s="1"/>
  <c r="H100" i="53"/>
  <c r="D100" i="53"/>
  <c r="E100" i="53" s="1"/>
  <c r="H99" i="53"/>
  <c r="D99" i="53"/>
  <c r="E99" i="53" s="1"/>
  <c r="H98" i="53"/>
  <c r="E98" i="53"/>
  <c r="D98" i="53"/>
  <c r="H97" i="53"/>
  <c r="J97" i="53" s="1"/>
  <c r="C97" i="53"/>
  <c r="H96" i="53"/>
  <c r="E96" i="53"/>
  <c r="D96" i="53"/>
  <c r="H95" i="53"/>
  <c r="D95" i="53"/>
  <c r="E95" i="53" s="1"/>
  <c r="H94" i="53"/>
  <c r="D94" i="53"/>
  <c r="E94" i="53" s="1"/>
  <c r="H93" i="53"/>
  <c r="D93" i="53"/>
  <c r="E93" i="53" s="1"/>
  <c r="H92" i="53"/>
  <c r="E92" i="53"/>
  <c r="D92" i="53"/>
  <c r="H91" i="53"/>
  <c r="E91" i="53"/>
  <c r="D91" i="53"/>
  <c r="H90" i="53"/>
  <c r="D90" i="53"/>
  <c r="E90" i="53" s="1"/>
  <c r="H89" i="53"/>
  <c r="D89" i="53"/>
  <c r="E89" i="53" s="1"/>
  <c r="H88" i="53"/>
  <c r="E88" i="53"/>
  <c r="D88" i="53"/>
  <c r="H87" i="53"/>
  <c r="D87" i="53"/>
  <c r="E87" i="53" s="1"/>
  <c r="H86" i="53"/>
  <c r="D86" i="53"/>
  <c r="E86" i="53" s="1"/>
  <c r="H85" i="53"/>
  <c r="D85" i="53"/>
  <c r="E85" i="53" s="1"/>
  <c r="H84" i="53"/>
  <c r="E84" i="53"/>
  <c r="D84" i="53"/>
  <c r="H83" i="53"/>
  <c r="E83" i="53"/>
  <c r="D83" i="53"/>
  <c r="H82" i="53"/>
  <c r="D82" i="53"/>
  <c r="E82" i="53" s="1"/>
  <c r="H81" i="53"/>
  <c r="D81" i="53"/>
  <c r="E81" i="53" s="1"/>
  <c r="H80" i="53"/>
  <c r="E80" i="53"/>
  <c r="D80" i="53"/>
  <c r="H79" i="53"/>
  <c r="D79" i="53"/>
  <c r="E79" i="53" s="1"/>
  <c r="H78" i="53"/>
  <c r="D78" i="53"/>
  <c r="E78" i="53" s="1"/>
  <c r="H77" i="53"/>
  <c r="D77" i="53"/>
  <c r="E77" i="53" s="1"/>
  <c r="H76" i="53"/>
  <c r="E76" i="53"/>
  <c r="D76" i="53"/>
  <c r="H75" i="53"/>
  <c r="E75" i="53"/>
  <c r="D75" i="53"/>
  <c r="H74" i="53"/>
  <c r="D74" i="53"/>
  <c r="E74" i="53" s="1"/>
  <c r="H73" i="53"/>
  <c r="D73" i="53"/>
  <c r="E73" i="53" s="1"/>
  <c r="H72" i="53"/>
  <c r="E72" i="53"/>
  <c r="D72" i="53"/>
  <c r="H71" i="53"/>
  <c r="D71" i="53"/>
  <c r="E71" i="53" s="1"/>
  <c r="H70" i="53"/>
  <c r="D70" i="53"/>
  <c r="H69" i="53"/>
  <c r="D69" i="53"/>
  <c r="E69" i="53" s="1"/>
  <c r="C68" i="53"/>
  <c r="H68" i="53" s="1"/>
  <c r="J68" i="53" s="1"/>
  <c r="H66" i="53"/>
  <c r="D66" i="53"/>
  <c r="E66" i="53" s="1"/>
  <c r="H65" i="53"/>
  <c r="D65" i="53"/>
  <c r="E65" i="53" s="1"/>
  <c r="H64" i="53"/>
  <c r="E64" i="53"/>
  <c r="D64" i="53"/>
  <c r="H63" i="53"/>
  <c r="D63" i="53"/>
  <c r="E63" i="53" s="1"/>
  <c r="H62" i="53"/>
  <c r="D62" i="53"/>
  <c r="E62" i="53" s="1"/>
  <c r="D61" i="53"/>
  <c r="C61" i="53"/>
  <c r="H61" i="53" s="1"/>
  <c r="J61" i="53" s="1"/>
  <c r="H60" i="53"/>
  <c r="D60" i="53"/>
  <c r="E60" i="53" s="1"/>
  <c r="H59" i="53"/>
  <c r="D59" i="53"/>
  <c r="E59" i="53" s="1"/>
  <c r="H58" i="53"/>
  <c r="E58" i="53"/>
  <c r="D58" i="53"/>
  <c r="H57" i="53"/>
  <c r="D57" i="53"/>
  <c r="E57" i="53" s="1"/>
  <c r="H56" i="53"/>
  <c r="D56" i="53"/>
  <c r="E56" i="53" s="1"/>
  <c r="H55" i="53"/>
  <c r="D55" i="53"/>
  <c r="E55" i="53" s="1"/>
  <c r="H54" i="53"/>
  <c r="E54" i="53"/>
  <c r="D54" i="53"/>
  <c r="H53" i="53"/>
  <c r="D53" i="53"/>
  <c r="E53" i="53" s="1"/>
  <c r="H52" i="53"/>
  <c r="D52" i="53"/>
  <c r="E52" i="53" s="1"/>
  <c r="H51" i="53"/>
  <c r="D51" i="53"/>
  <c r="E51" i="53" s="1"/>
  <c r="H50" i="53"/>
  <c r="E50" i="53"/>
  <c r="D50" i="53"/>
  <c r="H49" i="53"/>
  <c r="D49" i="53"/>
  <c r="E49" i="53" s="1"/>
  <c r="H48" i="53"/>
  <c r="D48" i="53"/>
  <c r="E48" i="53" s="1"/>
  <c r="H47" i="53"/>
  <c r="D47" i="53"/>
  <c r="E47" i="53" s="1"/>
  <c r="H46" i="53"/>
  <c r="E46" i="53"/>
  <c r="D46" i="53"/>
  <c r="H45" i="53"/>
  <c r="D45" i="53"/>
  <c r="E45" i="53" s="1"/>
  <c r="H44" i="53"/>
  <c r="D44" i="53"/>
  <c r="E44" i="53" s="1"/>
  <c r="H43" i="53"/>
  <c r="D43" i="53"/>
  <c r="E43" i="53" s="1"/>
  <c r="H42" i="53"/>
  <c r="E42" i="53"/>
  <c r="D42" i="53"/>
  <c r="H41" i="53"/>
  <c r="D41" i="53"/>
  <c r="E41" i="53" s="1"/>
  <c r="H40" i="53"/>
  <c r="D40" i="53"/>
  <c r="H39" i="53"/>
  <c r="D39" i="53"/>
  <c r="E39" i="53" s="1"/>
  <c r="H38" i="53"/>
  <c r="J38" i="53" s="1"/>
  <c r="C38" i="53"/>
  <c r="H37" i="53"/>
  <c r="D37" i="53"/>
  <c r="E37" i="53" s="1"/>
  <c r="H36" i="53"/>
  <c r="E36" i="53"/>
  <c r="D36" i="53"/>
  <c r="H35" i="53"/>
  <c r="E35" i="53"/>
  <c r="D35" i="53"/>
  <c r="H34" i="53"/>
  <c r="D34" i="53"/>
  <c r="E34" i="53" s="1"/>
  <c r="H33" i="53"/>
  <c r="D33" i="53"/>
  <c r="E33" i="53" s="1"/>
  <c r="H32" i="53"/>
  <c r="E32" i="53"/>
  <c r="D32" i="53"/>
  <c r="H31" i="53"/>
  <c r="D31" i="53"/>
  <c r="E31" i="53" s="1"/>
  <c r="H30" i="53"/>
  <c r="D30" i="53"/>
  <c r="E30" i="53" s="1"/>
  <c r="H29" i="53"/>
  <c r="D29" i="53"/>
  <c r="E29" i="53" s="1"/>
  <c r="H28" i="53"/>
  <c r="E28" i="53"/>
  <c r="D28" i="53"/>
  <c r="H27" i="53"/>
  <c r="D27" i="53"/>
  <c r="E27" i="53" s="1"/>
  <c r="H26" i="53"/>
  <c r="D26" i="53"/>
  <c r="E26" i="53" s="1"/>
  <c r="H25" i="53"/>
  <c r="D25" i="53"/>
  <c r="E25" i="53" s="1"/>
  <c r="H24" i="53"/>
  <c r="E24" i="53"/>
  <c r="D24" i="53"/>
  <c r="H23" i="53"/>
  <c r="D23" i="53"/>
  <c r="E23" i="53" s="1"/>
  <c r="H22" i="53"/>
  <c r="E22" i="53"/>
  <c r="D22" i="53"/>
  <c r="H21" i="53"/>
  <c r="D21" i="53"/>
  <c r="E21" i="53" s="1"/>
  <c r="H20" i="53"/>
  <c r="E20" i="53"/>
  <c r="D20" i="53"/>
  <c r="H19" i="53"/>
  <c r="E19" i="53"/>
  <c r="D19" i="53"/>
  <c r="H18" i="53"/>
  <c r="D18" i="53"/>
  <c r="E18" i="53" s="1"/>
  <c r="H17" i="53"/>
  <c r="D17" i="53"/>
  <c r="E17" i="53" s="1"/>
  <c r="H16" i="53"/>
  <c r="E16" i="53"/>
  <c r="D16" i="53"/>
  <c r="H15" i="53"/>
  <c r="D15" i="53"/>
  <c r="E15" i="53" s="1"/>
  <c r="H14" i="53"/>
  <c r="D14" i="53"/>
  <c r="E14" i="53" s="1"/>
  <c r="H13" i="53"/>
  <c r="D13" i="53"/>
  <c r="H12" i="53"/>
  <c r="E12" i="53"/>
  <c r="D12" i="53"/>
  <c r="C11" i="53"/>
  <c r="C3" i="53" s="1"/>
  <c r="H10" i="53"/>
  <c r="E10" i="53"/>
  <c r="D10" i="53"/>
  <c r="H9" i="53"/>
  <c r="D9" i="53"/>
  <c r="E9" i="53" s="1"/>
  <c r="H8" i="53"/>
  <c r="E8" i="53"/>
  <c r="D8" i="53"/>
  <c r="H7" i="53"/>
  <c r="D7" i="53"/>
  <c r="E7" i="53" s="1"/>
  <c r="H6" i="53"/>
  <c r="E6" i="53"/>
  <c r="D6" i="53"/>
  <c r="H5" i="53"/>
  <c r="E5" i="53"/>
  <c r="D5" i="53"/>
  <c r="H4" i="53"/>
  <c r="J4" i="53" s="1"/>
  <c r="D4" i="53"/>
  <c r="C4" i="53"/>
  <c r="E778" i="51"/>
  <c r="E777" i="51" s="1"/>
  <c r="D778" i="51"/>
  <c r="D777" i="51"/>
  <c r="C777" i="51"/>
  <c r="D776" i="51"/>
  <c r="E776" i="51" s="1"/>
  <c r="D775" i="51"/>
  <c r="E775" i="51" s="1"/>
  <c r="D774" i="51"/>
  <c r="D773" i="51"/>
  <c r="E773" i="51" s="1"/>
  <c r="C772" i="51"/>
  <c r="C771" i="51" s="1"/>
  <c r="C726" i="51" s="1"/>
  <c r="D770" i="51"/>
  <c r="E770" i="51" s="1"/>
  <c r="D769" i="51"/>
  <c r="E769" i="51" s="1"/>
  <c r="E768" i="51"/>
  <c r="E767" i="51" s="1"/>
  <c r="C768" i="51"/>
  <c r="C767" i="51"/>
  <c r="D766" i="51"/>
  <c r="E766" i="51" s="1"/>
  <c r="E765" i="51" s="1"/>
  <c r="D765" i="51"/>
  <c r="C765" i="51"/>
  <c r="E764" i="51"/>
  <c r="D764" i="51"/>
  <c r="E763" i="51"/>
  <c r="D763" i="51"/>
  <c r="E762" i="51"/>
  <c r="E761" i="51" s="1"/>
  <c r="E760" i="51" s="1"/>
  <c r="D762" i="51"/>
  <c r="D761" i="51" s="1"/>
  <c r="C761" i="51"/>
  <c r="C760" i="51" s="1"/>
  <c r="D760" i="51"/>
  <c r="D759" i="51"/>
  <c r="E759" i="51" s="1"/>
  <c r="E758" i="51"/>
  <c r="D758" i="51"/>
  <c r="D757" i="51"/>
  <c r="C756" i="51"/>
  <c r="C755" i="51" s="1"/>
  <c r="E754" i="51"/>
  <c r="E750" i="51" s="1"/>
  <c r="D754" i="51"/>
  <c r="E753" i="51"/>
  <c r="D753" i="51"/>
  <c r="E752" i="51"/>
  <c r="E751" i="51" s="1"/>
  <c r="D752" i="51"/>
  <c r="D751" i="51" s="1"/>
  <c r="C751" i="51"/>
  <c r="C750" i="51" s="1"/>
  <c r="D750" i="51"/>
  <c r="D749" i="51"/>
  <c r="E749" i="51" s="1"/>
  <c r="E748" i="51"/>
  <c r="D748" i="51"/>
  <c r="D747" i="51"/>
  <c r="C746" i="51"/>
  <c r="D745" i="51"/>
  <c r="E745" i="51" s="1"/>
  <c r="E744" i="51" s="1"/>
  <c r="D744" i="51"/>
  <c r="C744" i="51"/>
  <c r="C743" i="51"/>
  <c r="E742" i="51"/>
  <c r="E741" i="51" s="1"/>
  <c r="D742" i="51"/>
  <c r="D741" i="51"/>
  <c r="C741" i="51"/>
  <c r="E740" i="51"/>
  <c r="E739" i="51" s="1"/>
  <c r="D740" i="51"/>
  <c r="D739" i="51"/>
  <c r="C739" i="51"/>
  <c r="D738" i="51"/>
  <c r="E738" i="51" s="1"/>
  <c r="D737" i="51"/>
  <c r="E737" i="51" s="1"/>
  <c r="D736" i="51"/>
  <c r="D735" i="51"/>
  <c r="E735" i="51" s="1"/>
  <c r="C734" i="51"/>
  <c r="C733" i="51"/>
  <c r="D732" i="51"/>
  <c r="D731" i="51" s="1"/>
  <c r="D730" i="51" s="1"/>
  <c r="C731" i="51"/>
  <c r="C730" i="51" s="1"/>
  <c r="D729" i="51"/>
  <c r="E729" i="51" s="1"/>
  <c r="D728" i="51"/>
  <c r="C727" i="51"/>
  <c r="H724" i="51"/>
  <c r="D724" i="51"/>
  <c r="E724" i="51" s="1"/>
  <c r="H723" i="51"/>
  <c r="E723" i="51"/>
  <c r="E722" i="51" s="1"/>
  <c r="D723" i="51"/>
  <c r="H722" i="51"/>
  <c r="D722" i="51"/>
  <c r="C722" i="51"/>
  <c r="H721" i="51"/>
  <c r="D721" i="51"/>
  <c r="E721" i="51" s="1"/>
  <c r="H720" i="51"/>
  <c r="E720" i="51"/>
  <c r="D720" i="51"/>
  <c r="H719" i="51"/>
  <c r="D719" i="51"/>
  <c r="C718" i="51"/>
  <c r="H718" i="51" s="1"/>
  <c r="C717" i="51"/>
  <c r="H715" i="51"/>
  <c r="E715" i="51"/>
  <c r="D715" i="51"/>
  <c r="H714" i="51"/>
  <c r="D714" i="51"/>
  <c r="E714" i="51" s="1"/>
  <c r="H713" i="51"/>
  <c r="E713" i="51"/>
  <c r="D713" i="51"/>
  <c r="H712" i="51"/>
  <c r="E712" i="51"/>
  <c r="D712" i="51"/>
  <c r="H711" i="51"/>
  <c r="D711" i="51"/>
  <c r="E711" i="51" s="1"/>
  <c r="H710" i="51"/>
  <c r="D710" i="51"/>
  <c r="E710" i="51" s="1"/>
  <c r="H709" i="51"/>
  <c r="E709" i="51"/>
  <c r="D709" i="51"/>
  <c r="H708" i="51"/>
  <c r="D708" i="51"/>
  <c r="E708" i="51" s="1"/>
  <c r="H707" i="51"/>
  <c r="D707" i="51"/>
  <c r="E707" i="51" s="1"/>
  <c r="H706" i="51"/>
  <c r="D706" i="51"/>
  <c r="E706" i="51" s="1"/>
  <c r="H705" i="51"/>
  <c r="E705" i="51"/>
  <c r="D705" i="51"/>
  <c r="H704" i="51"/>
  <c r="D704" i="51"/>
  <c r="E704" i="51" s="1"/>
  <c r="H703" i="51"/>
  <c r="D703" i="51"/>
  <c r="E703" i="51" s="1"/>
  <c r="H702" i="51"/>
  <c r="D702" i="51"/>
  <c r="E702" i="51" s="1"/>
  <c r="H701" i="51"/>
  <c r="E701" i="51"/>
  <c r="D701" i="51"/>
  <c r="H700" i="51"/>
  <c r="D700" i="51"/>
  <c r="C700" i="51"/>
  <c r="H699" i="51"/>
  <c r="D699" i="51"/>
  <c r="E699" i="51" s="1"/>
  <c r="H698" i="51"/>
  <c r="E698" i="51"/>
  <c r="D698" i="51"/>
  <c r="H697" i="51"/>
  <c r="D697" i="51"/>
  <c r="E697" i="51" s="1"/>
  <c r="E694" i="51" s="1"/>
  <c r="H696" i="51"/>
  <c r="E696" i="51"/>
  <c r="D696" i="51"/>
  <c r="H695" i="51"/>
  <c r="E695" i="51"/>
  <c r="D695" i="51"/>
  <c r="D694" i="51"/>
  <c r="C694" i="51"/>
  <c r="H694" i="51" s="1"/>
  <c r="H693" i="51"/>
  <c r="D693" i="51"/>
  <c r="E693" i="51" s="1"/>
  <c r="H692" i="51"/>
  <c r="D692" i="51"/>
  <c r="E692" i="51" s="1"/>
  <c r="H691" i="51"/>
  <c r="E691" i="51"/>
  <c r="D691" i="51"/>
  <c r="H690" i="51"/>
  <c r="D690" i="51"/>
  <c r="E690" i="51" s="1"/>
  <c r="H689" i="51"/>
  <c r="D689" i="51"/>
  <c r="E689" i="51" s="1"/>
  <c r="H688" i="51"/>
  <c r="D688" i="51"/>
  <c r="C687" i="51"/>
  <c r="H687" i="51" s="1"/>
  <c r="H686" i="51"/>
  <c r="E686" i="51"/>
  <c r="D686" i="51"/>
  <c r="H685" i="51"/>
  <c r="E685" i="51"/>
  <c r="D685" i="51"/>
  <c r="H684" i="51"/>
  <c r="D684" i="51"/>
  <c r="E684" i="51" s="1"/>
  <c r="D683" i="51"/>
  <c r="C683" i="51"/>
  <c r="H683" i="51" s="1"/>
  <c r="H682" i="51"/>
  <c r="D682" i="51"/>
  <c r="E682" i="51" s="1"/>
  <c r="H681" i="51"/>
  <c r="E681" i="51"/>
  <c r="D681" i="51"/>
  <c r="H680" i="51"/>
  <c r="E680" i="51"/>
  <c r="E679" i="51" s="1"/>
  <c r="D680" i="51"/>
  <c r="D679" i="51" s="1"/>
  <c r="C679" i="51"/>
  <c r="H679" i="51" s="1"/>
  <c r="H678" i="51"/>
  <c r="E678" i="51"/>
  <c r="D678" i="51"/>
  <c r="H677" i="51"/>
  <c r="D677" i="51"/>
  <c r="C676" i="51"/>
  <c r="H676" i="51" s="1"/>
  <c r="H675" i="51"/>
  <c r="E675" i="51"/>
  <c r="D675" i="51"/>
  <c r="H674" i="51"/>
  <c r="D674" i="51"/>
  <c r="E674" i="51" s="1"/>
  <c r="H673" i="51"/>
  <c r="D673" i="51"/>
  <c r="E673" i="51" s="1"/>
  <c r="H672" i="51"/>
  <c r="D672" i="51"/>
  <c r="C671" i="51"/>
  <c r="H671" i="51" s="1"/>
  <c r="H670" i="51"/>
  <c r="E670" i="51"/>
  <c r="D670" i="51"/>
  <c r="H669" i="51"/>
  <c r="D669" i="51"/>
  <c r="E669" i="51" s="1"/>
  <c r="H668" i="51"/>
  <c r="E668" i="51"/>
  <c r="D668" i="51"/>
  <c r="H667" i="51"/>
  <c r="D667" i="51"/>
  <c r="H666" i="51"/>
  <c r="E666" i="51"/>
  <c r="D666" i="51"/>
  <c r="H665" i="51"/>
  <c r="C665" i="51"/>
  <c r="H664" i="51"/>
  <c r="E664" i="51"/>
  <c r="D664" i="51"/>
  <c r="H663" i="51"/>
  <c r="D663" i="51"/>
  <c r="E663" i="51" s="1"/>
  <c r="H662" i="51"/>
  <c r="D662" i="51"/>
  <c r="H661" i="51"/>
  <c r="C661" i="51"/>
  <c r="H660" i="51"/>
  <c r="E660" i="51"/>
  <c r="D660" i="51"/>
  <c r="H659" i="51"/>
  <c r="E659" i="51"/>
  <c r="D659" i="51"/>
  <c r="H658" i="51"/>
  <c r="D658" i="51"/>
  <c r="E658" i="51" s="1"/>
  <c r="H657" i="51"/>
  <c r="D657" i="51"/>
  <c r="E657" i="51" s="1"/>
  <c r="H656" i="51"/>
  <c r="E656" i="51"/>
  <c r="D656" i="51"/>
  <c r="H655" i="51"/>
  <c r="D655" i="51"/>
  <c r="E655" i="51" s="1"/>
  <c r="H654" i="51"/>
  <c r="E654" i="51"/>
  <c r="E653" i="51" s="1"/>
  <c r="D654" i="51"/>
  <c r="C653" i="51"/>
  <c r="H653" i="51" s="1"/>
  <c r="H652" i="51"/>
  <c r="D652" i="51"/>
  <c r="E652" i="51" s="1"/>
  <c r="H651" i="51"/>
  <c r="E651" i="51"/>
  <c r="D651" i="51"/>
  <c r="H650" i="51"/>
  <c r="D650" i="51"/>
  <c r="E650" i="51" s="1"/>
  <c r="H649" i="51"/>
  <c r="D649" i="51"/>
  <c r="E649" i="51" s="1"/>
  <c r="H648" i="51"/>
  <c r="D648" i="51"/>
  <c r="E648" i="51" s="1"/>
  <c r="H647" i="51"/>
  <c r="E647" i="51"/>
  <c r="D647" i="51"/>
  <c r="H646" i="51"/>
  <c r="D646" i="51"/>
  <c r="C646" i="51"/>
  <c r="H644" i="51"/>
  <c r="E644" i="51"/>
  <c r="D644" i="51"/>
  <c r="H643" i="51"/>
  <c r="D643" i="51"/>
  <c r="H642" i="51"/>
  <c r="J642" i="51" s="1"/>
  <c r="C642" i="51"/>
  <c r="H641" i="51"/>
  <c r="E641" i="51"/>
  <c r="D641" i="51"/>
  <c r="H640" i="51"/>
  <c r="E640" i="51"/>
  <c r="D640" i="51"/>
  <c r="H639" i="51"/>
  <c r="D639" i="51"/>
  <c r="C638" i="51"/>
  <c r="H638" i="51" s="1"/>
  <c r="J638" i="51" s="1"/>
  <c r="H637" i="51"/>
  <c r="D637" i="51"/>
  <c r="E637" i="51" s="1"/>
  <c r="H636" i="51"/>
  <c r="E636" i="51"/>
  <c r="D636" i="51"/>
  <c r="H635" i="51"/>
  <c r="D635" i="51"/>
  <c r="E635" i="51" s="1"/>
  <c r="H634" i="51"/>
  <c r="E634" i="51"/>
  <c r="D634" i="51"/>
  <c r="H633" i="51"/>
  <c r="D633" i="51"/>
  <c r="E633" i="51" s="1"/>
  <c r="H632" i="51"/>
  <c r="E632" i="51"/>
  <c r="D632" i="51"/>
  <c r="H631" i="51"/>
  <c r="E631" i="51"/>
  <c r="D631" i="51"/>
  <c r="H630" i="51"/>
  <c r="D630" i="51"/>
  <c r="E630" i="51" s="1"/>
  <c r="H629" i="51"/>
  <c r="D629" i="51"/>
  <c r="H628" i="51"/>
  <c r="C628" i="51"/>
  <c r="H627" i="51"/>
  <c r="E627" i="51"/>
  <c r="D627" i="51"/>
  <c r="H626" i="51"/>
  <c r="D626" i="51"/>
  <c r="E626" i="51" s="1"/>
  <c r="H625" i="51"/>
  <c r="D625" i="51"/>
  <c r="E625" i="51" s="1"/>
  <c r="H624" i="51"/>
  <c r="D624" i="51"/>
  <c r="E624" i="51" s="1"/>
  <c r="H623" i="51"/>
  <c r="E623" i="51"/>
  <c r="D623" i="51"/>
  <c r="H622" i="51"/>
  <c r="D622" i="51"/>
  <c r="E622" i="51" s="1"/>
  <c r="H621" i="51"/>
  <c r="E621" i="51"/>
  <c r="D621" i="51"/>
  <c r="H620" i="51"/>
  <c r="D620" i="51"/>
  <c r="H619" i="51"/>
  <c r="E619" i="51"/>
  <c r="D619" i="51"/>
  <c r="H618" i="51"/>
  <c r="E618" i="51"/>
  <c r="D618" i="51"/>
  <c r="H617" i="51"/>
  <c r="E617" i="51"/>
  <c r="D617" i="51"/>
  <c r="C616" i="51"/>
  <c r="H616" i="51" s="1"/>
  <c r="H615" i="51"/>
  <c r="D615" i="51"/>
  <c r="E615" i="51" s="1"/>
  <c r="H614" i="51"/>
  <c r="E614" i="51"/>
  <c r="D614" i="51"/>
  <c r="H613" i="51"/>
  <c r="D613" i="51"/>
  <c r="E613" i="51" s="1"/>
  <c r="H612" i="51"/>
  <c r="D612" i="51"/>
  <c r="E612" i="51" s="1"/>
  <c r="H611" i="51"/>
  <c r="D611" i="51"/>
  <c r="C610" i="51"/>
  <c r="H610" i="51" s="1"/>
  <c r="H609" i="51"/>
  <c r="E609" i="51"/>
  <c r="D609" i="51"/>
  <c r="H608" i="51"/>
  <c r="E608" i="51"/>
  <c r="D608" i="51"/>
  <c r="H607" i="51"/>
  <c r="D607" i="51"/>
  <c r="E607" i="51" s="1"/>
  <c r="H606" i="51"/>
  <c r="D606" i="51"/>
  <c r="E606" i="51" s="1"/>
  <c r="H605" i="51"/>
  <c r="E605" i="51"/>
  <c r="D605" i="51"/>
  <c r="H604" i="51"/>
  <c r="D604" i="51"/>
  <c r="E604" i="51" s="1"/>
  <c r="C603" i="51"/>
  <c r="H603" i="51" s="1"/>
  <c r="H602" i="51"/>
  <c r="D602" i="51"/>
  <c r="E602" i="51" s="1"/>
  <c r="H601" i="51"/>
  <c r="D601" i="51"/>
  <c r="H600" i="51"/>
  <c r="E600" i="51"/>
  <c r="D600" i="51"/>
  <c r="H599" i="51"/>
  <c r="C599" i="51"/>
  <c r="H598" i="51"/>
  <c r="D598" i="51"/>
  <c r="E598" i="51" s="1"/>
  <c r="H597" i="51"/>
  <c r="E597" i="51"/>
  <c r="D597" i="51"/>
  <c r="H596" i="51"/>
  <c r="D596" i="51"/>
  <c r="C595" i="51"/>
  <c r="H595" i="51" s="1"/>
  <c r="H594" i="51"/>
  <c r="E594" i="51"/>
  <c r="D594" i="51"/>
  <c r="H593" i="51"/>
  <c r="E593" i="51"/>
  <c r="E592" i="51" s="1"/>
  <c r="D593" i="51"/>
  <c r="D592" i="51"/>
  <c r="C592" i="51"/>
  <c r="H592" i="51" s="1"/>
  <c r="H591" i="51"/>
  <c r="D591" i="51"/>
  <c r="E591" i="51" s="1"/>
  <c r="H590" i="51"/>
  <c r="D590" i="51"/>
  <c r="E590" i="51" s="1"/>
  <c r="H589" i="51"/>
  <c r="E589" i="51"/>
  <c r="D589" i="51"/>
  <c r="H588" i="51"/>
  <c r="D588" i="51"/>
  <c r="C587" i="51"/>
  <c r="H587" i="51" s="1"/>
  <c r="H586" i="51"/>
  <c r="D586" i="51"/>
  <c r="E586" i="51" s="1"/>
  <c r="H585" i="51"/>
  <c r="D585" i="51"/>
  <c r="E585" i="51" s="1"/>
  <c r="H584" i="51"/>
  <c r="E584" i="51"/>
  <c r="D584" i="51"/>
  <c r="H583" i="51"/>
  <c r="D583" i="51"/>
  <c r="E583" i="51" s="1"/>
  <c r="H582" i="51"/>
  <c r="E582" i="51"/>
  <c r="D582" i="51"/>
  <c r="C581" i="51"/>
  <c r="H581" i="51" s="1"/>
  <c r="H580" i="51"/>
  <c r="D580" i="51"/>
  <c r="E580" i="51" s="1"/>
  <c r="H579" i="51"/>
  <c r="E579" i="51"/>
  <c r="D579" i="51"/>
  <c r="H578" i="51"/>
  <c r="D578" i="51"/>
  <c r="E578" i="51" s="1"/>
  <c r="E577" i="51"/>
  <c r="D577" i="51"/>
  <c r="C577" i="51"/>
  <c r="H577" i="51" s="1"/>
  <c r="H576" i="51"/>
  <c r="D576" i="51"/>
  <c r="E576" i="51" s="1"/>
  <c r="H575" i="51"/>
  <c r="D575" i="51"/>
  <c r="E575" i="51" s="1"/>
  <c r="H574" i="51"/>
  <c r="E574" i="51"/>
  <c r="D574" i="51"/>
  <c r="H573" i="51"/>
  <c r="D573" i="51"/>
  <c r="E573" i="51" s="1"/>
  <c r="H572" i="51"/>
  <c r="D572" i="51"/>
  <c r="E572" i="51" s="1"/>
  <c r="H571" i="51"/>
  <c r="D571" i="51"/>
  <c r="E571" i="51" s="1"/>
  <c r="H570" i="51"/>
  <c r="E570" i="51"/>
  <c r="D570" i="51"/>
  <c r="H569" i="51"/>
  <c r="C569" i="51"/>
  <c r="H568" i="51"/>
  <c r="D568" i="51"/>
  <c r="E568" i="51" s="1"/>
  <c r="H567" i="51"/>
  <c r="D567" i="51"/>
  <c r="E567" i="51" s="1"/>
  <c r="H566" i="51"/>
  <c r="D566" i="51"/>
  <c r="E566" i="51" s="1"/>
  <c r="H565" i="51"/>
  <c r="E565" i="51"/>
  <c r="D565" i="51"/>
  <c r="H564" i="51"/>
  <c r="D564" i="51"/>
  <c r="H563" i="51"/>
  <c r="E563" i="51"/>
  <c r="D563" i="51"/>
  <c r="H562" i="51"/>
  <c r="C562" i="51"/>
  <c r="H558" i="51"/>
  <c r="D558" i="51"/>
  <c r="E558" i="51" s="1"/>
  <c r="H557" i="51"/>
  <c r="E557" i="51"/>
  <c r="E556" i="51" s="1"/>
  <c r="D557" i="51"/>
  <c r="D556" i="51"/>
  <c r="C556" i="51"/>
  <c r="H556" i="51" s="1"/>
  <c r="H555" i="51"/>
  <c r="D555" i="51"/>
  <c r="E555" i="51" s="1"/>
  <c r="H554" i="51"/>
  <c r="E554" i="51"/>
  <c r="D554" i="51"/>
  <c r="H553" i="51"/>
  <c r="D553" i="51"/>
  <c r="D552" i="51" s="1"/>
  <c r="D551" i="51" s="1"/>
  <c r="D550" i="51" s="1"/>
  <c r="C552" i="51"/>
  <c r="H549" i="51"/>
  <c r="E549" i="51"/>
  <c r="D549" i="51"/>
  <c r="H548" i="51"/>
  <c r="D548" i="51"/>
  <c r="D547" i="51" s="1"/>
  <c r="H547" i="51"/>
  <c r="J547" i="51" s="1"/>
  <c r="C547" i="51"/>
  <c r="H546" i="51"/>
  <c r="D546" i="51"/>
  <c r="E546" i="51" s="1"/>
  <c r="H545" i="51"/>
  <c r="D545" i="51"/>
  <c r="E545" i="51" s="1"/>
  <c r="E544" i="51" s="1"/>
  <c r="H544" i="51"/>
  <c r="D544" i="51"/>
  <c r="C544" i="51"/>
  <c r="H543" i="51"/>
  <c r="D543" i="51"/>
  <c r="E543" i="51" s="1"/>
  <c r="H542" i="51"/>
  <c r="E542" i="51"/>
  <c r="D542" i="51"/>
  <c r="H541" i="51"/>
  <c r="E541" i="51"/>
  <c r="D541" i="51"/>
  <c r="H540" i="51"/>
  <c r="E540" i="51"/>
  <c r="D540" i="51"/>
  <c r="H539" i="51"/>
  <c r="D539" i="51"/>
  <c r="H538" i="51"/>
  <c r="C538" i="51"/>
  <c r="H537" i="51"/>
  <c r="E537" i="51"/>
  <c r="D537" i="51"/>
  <c r="H536" i="51"/>
  <c r="D536" i="51"/>
  <c r="E536" i="51" s="1"/>
  <c r="H535" i="51"/>
  <c r="D535" i="51"/>
  <c r="E535" i="51" s="1"/>
  <c r="H534" i="51"/>
  <c r="D534" i="51"/>
  <c r="E534" i="51" s="1"/>
  <c r="H533" i="51"/>
  <c r="E533" i="51"/>
  <c r="D533" i="51"/>
  <c r="H532" i="51"/>
  <c r="D532" i="51"/>
  <c r="E532" i="51" s="1"/>
  <c r="E531" i="51" s="1"/>
  <c r="C531" i="51"/>
  <c r="H531" i="51" s="1"/>
  <c r="H530" i="51"/>
  <c r="D530" i="51"/>
  <c r="D529" i="51" s="1"/>
  <c r="C529" i="51"/>
  <c r="H527" i="51"/>
  <c r="D527" i="51"/>
  <c r="E527" i="51" s="1"/>
  <c r="H526" i="51"/>
  <c r="E526" i="51"/>
  <c r="D526" i="51"/>
  <c r="H525" i="51"/>
  <c r="D525" i="51"/>
  <c r="E525" i="51" s="1"/>
  <c r="H524" i="51"/>
  <c r="E524" i="51"/>
  <c r="D524" i="51"/>
  <c r="H523" i="51"/>
  <c r="D523" i="51"/>
  <c r="H522" i="51"/>
  <c r="C522" i="51"/>
  <c r="H521" i="51"/>
  <c r="E521" i="51"/>
  <c r="D521" i="51"/>
  <c r="H520" i="51"/>
  <c r="D520" i="51"/>
  <c r="E520" i="51" s="1"/>
  <c r="H519" i="51"/>
  <c r="D519" i="51"/>
  <c r="E519" i="51" s="1"/>
  <c r="H518" i="51"/>
  <c r="D518" i="51"/>
  <c r="E518" i="51" s="1"/>
  <c r="H517" i="51"/>
  <c r="E517" i="51"/>
  <c r="D517" i="51"/>
  <c r="H516" i="51"/>
  <c r="D516" i="51"/>
  <c r="E516" i="51" s="1"/>
  <c r="H515" i="51"/>
  <c r="D515" i="51"/>
  <c r="E515" i="51" s="1"/>
  <c r="H514" i="51"/>
  <c r="D514" i="51"/>
  <c r="C513" i="51"/>
  <c r="H513" i="51" s="1"/>
  <c r="H512" i="51"/>
  <c r="E512" i="51"/>
  <c r="D512" i="51"/>
  <c r="H511" i="51"/>
  <c r="E511" i="51"/>
  <c r="D511" i="51"/>
  <c r="H510" i="51"/>
  <c r="D510" i="51"/>
  <c r="C509" i="51"/>
  <c r="H509" i="51" s="1"/>
  <c r="H508" i="51"/>
  <c r="D508" i="51"/>
  <c r="E508" i="51" s="1"/>
  <c r="H507" i="51"/>
  <c r="E507" i="51"/>
  <c r="D507" i="51"/>
  <c r="H506" i="51"/>
  <c r="D506" i="51"/>
  <c r="E506" i="51" s="1"/>
  <c r="H505" i="51"/>
  <c r="D505" i="51"/>
  <c r="E505" i="51" s="1"/>
  <c r="H504" i="51"/>
  <c r="D504" i="51"/>
  <c r="C504" i="51"/>
  <c r="H503" i="51"/>
  <c r="D503" i="51"/>
  <c r="E503" i="51" s="1"/>
  <c r="H502" i="51"/>
  <c r="E502" i="51"/>
  <c r="D502" i="51"/>
  <c r="H501" i="51"/>
  <c r="E501" i="51"/>
  <c r="D501" i="51"/>
  <c r="H500" i="51"/>
  <c r="D500" i="51"/>
  <c r="E500" i="51" s="1"/>
  <c r="H499" i="51"/>
  <c r="D499" i="51"/>
  <c r="E499" i="51" s="1"/>
  <c r="H498" i="51"/>
  <c r="E498" i="51"/>
  <c r="E497" i="51" s="1"/>
  <c r="D498" i="51"/>
  <c r="H497" i="51"/>
  <c r="D497" i="51"/>
  <c r="C497" i="51"/>
  <c r="H496" i="51"/>
  <c r="D496" i="51"/>
  <c r="E496" i="51" s="1"/>
  <c r="H495" i="51"/>
  <c r="D495" i="51"/>
  <c r="H494" i="51"/>
  <c r="C494" i="51"/>
  <c r="H493" i="51"/>
  <c r="D493" i="51"/>
  <c r="H492" i="51"/>
  <c r="E492" i="51"/>
  <c r="D492" i="51"/>
  <c r="H491" i="51"/>
  <c r="C491" i="51"/>
  <c r="H490" i="51"/>
  <c r="D490" i="51"/>
  <c r="E490" i="51" s="1"/>
  <c r="H489" i="51"/>
  <c r="E489" i="51"/>
  <c r="D489" i="51"/>
  <c r="H488" i="51"/>
  <c r="D488" i="51"/>
  <c r="H487" i="51"/>
  <c r="E487" i="51"/>
  <c r="D487" i="51"/>
  <c r="H486" i="51"/>
  <c r="C486" i="51"/>
  <c r="H485" i="51"/>
  <c r="E485" i="51"/>
  <c r="D485" i="51"/>
  <c r="C484" i="51"/>
  <c r="H482" i="51"/>
  <c r="H481" i="51"/>
  <c r="E481" i="51"/>
  <c r="D481" i="51"/>
  <c r="H480" i="51"/>
  <c r="D480" i="51"/>
  <c r="E480" i="51" s="1"/>
  <c r="H479" i="51"/>
  <c r="E479" i="51"/>
  <c r="D479" i="51"/>
  <c r="H478" i="51"/>
  <c r="D478" i="51"/>
  <c r="H477" i="51"/>
  <c r="C477" i="51"/>
  <c r="H476" i="51"/>
  <c r="E476" i="51"/>
  <c r="D476" i="51"/>
  <c r="H475" i="51"/>
  <c r="D475" i="51"/>
  <c r="D474" i="51" s="1"/>
  <c r="C474" i="51"/>
  <c r="H474" i="51" s="1"/>
  <c r="H473" i="51"/>
  <c r="D473" i="51"/>
  <c r="E473" i="51" s="1"/>
  <c r="H472" i="51"/>
  <c r="D472" i="51"/>
  <c r="E472" i="51" s="1"/>
  <c r="H471" i="51"/>
  <c r="E471" i="51"/>
  <c r="D471" i="51"/>
  <c r="H470" i="51"/>
  <c r="D470" i="51"/>
  <c r="E470" i="51" s="1"/>
  <c r="H469" i="51"/>
  <c r="E469" i="51"/>
  <c r="E468" i="51" s="1"/>
  <c r="D469" i="51"/>
  <c r="D468" i="51"/>
  <c r="C468" i="51"/>
  <c r="H468" i="51" s="1"/>
  <c r="H467" i="51"/>
  <c r="D467" i="51"/>
  <c r="E467" i="51" s="1"/>
  <c r="H466" i="51"/>
  <c r="E466" i="51"/>
  <c r="D466" i="51"/>
  <c r="H465" i="51"/>
  <c r="D465" i="51"/>
  <c r="E465" i="51" s="1"/>
  <c r="H464" i="51"/>
  <c r="D464" i="51"/>
  <c r="H463" i="51"/>
  <c r="C463" i="51"/>
  <c r="H462" i="51"/>
  <c r="D462" i="51"/>
  <c r="E462" i="51" s="1"/>
  <c r="H461" i="51"/>
  <c r="E461" i="51"/>
  <c r="D461" i="51"/>
  <c r="H460" i="51"/>
  <c r="D460" i="51"/>
  <c r="E460" i="51" s="1"/>
  <c r="E459" i="51"/>
  <c r="D459" i="51"/>
  <c r="C459" i="51"/>
  <c r="H458" i="51"/>
  <c r="D458" i="51"/>
  <c r="E458" i="51" s="1"/>
  <c r="H457" i="51"/>
  <c r="D457" i="51"/>
  <c r="E457" i="51" s="1"/>
  <c r="H456" i="51"/>
  <c r="E456" i="51"/>
  <c r="E455" i="51" s="1"/>
  <c r="D456" i="51"/>
  <c r="H455" i="51"/>
  <c r="D455" i="51"/>
  <c r="C455" i="51"/>
  <c r="H454" i="51"/>
  <c r="D454" i="51"/>
  <c r="E454" i="51" s="1"/>
  <c r="H453" i="51"/>
  <c r="D453" i="51"/>
  <c r="E453" i="51" s="1"/>
  <c r="H452" i="51"/>
  <c r="D452" i="51"/>
  <c r="E452" i="51" s="1"/>
  <c r="H451" i="51"/>
  <c r="E451" i="51"/>
  <c r="E450" i="51" s="1"/>
  <c r="D451" i="51"/>
  <c r="H450" i="51"/>
  <c r="C450" i="51"/>
  <c r="H449" i="51"/>
  <c r="D449" i="51"/>
  <c r="E449" i="51" s="1"/>
  <c r="H448" i="51"/>
  <c r="D448" i="51"/>
  <c r="E448" i="51" s="1"/>
  <c r="H447" i="51"/>
  <c r="D447" i="51"/>
  <c r="H446" i="51"/>
  <c r="E446" i="51"/>
  <c r="D446" i="51"/>
  <c r="H445" i="51"/>
  <c r="C445" i="51"/>
  <c r="H443" i="51"/>
  <c r="E443" i="51"/>
  <c r="D443" i="51"/>
  <c r="H442" i="51"/>
  <c r="D442" i="51"/>
  <c r="E442" i="51" s="1"/>
  <c r="H441" i="51"/>
  <c r="D441" i="51"/>
  <c r="E441" i="51" s="1"/>
  <c r="H440" i="51"/>
  <c r="E440" i="51"/>
  <c r="D440" i="51"/>
  <c r="H439" i="51"/>
  <c r="D439" i="51"/>
  <c r="D429" i="51" s="1"/>
  <c r="H438" i="51"/>
  <c r="D438" i="51"/>
  <c r="E438" i="51" s="1"/>
  <c r="H437" i="51"/>
  <c r="D437" i="51"/>
  <c r="E437" i="51" s="1"/>
  <c r="H436" i="51"/>
  <c r="E436" i="51"/>
  <c r="D436" i="51"/>
  <c r="H435" i="51"/>
  <c r="D435" i="51"/>
  <c r="E435" i="51" s="1"/>
  <c r="H434" i="51"/>
  <c r="D434" i="51"/>
  <c r="E434" i="51" s="1"/>
  <c r="H433" i="51"/>
  <c r="D433" i="51"/>
  <c r="E433" i="51" s="1"/>
  <c r="H432" i="51"/>
  <c r="E432" i="51"/>
  <c r="D432" i="51"/>
  <c r="H431" i="51"/>
  <c r="D431" i="51"/>
  <c r="E431" i="51" s="1"/>
  <c r="H430" i="51"/>
  <c r="E430" i="51"/>
  <c r="D430" i="51"/>
  <c r="C429" i="51"/>
  <c r="H429" i="51" s="1"/>
  <c r="H428" i="51"/>
  <c r="D428" i="51"/>
  <c r="E428" i="51" s="1"/>
  <c r="H427" i="51"/>
  <c r="E427" i="51"/>
  <c r="D427" i="51"/>
  <c r="H426" i="51"/>
  <c r="D426" i="51"/>
  <c r="E426" i="51" s="1"/>
  <c r="H425" i="51"/>
  <c r="D425" i="51"/>
  <c r="E425" i="51" s="1"/>
  <c r="H424" i="51"/>
  <c r="D424" i="51"/>
  <c r="E424" i="51" s="1"/>
  <c r="H423" i="51"/>
  <c r="E423" i="51"/>
  <c r="D423" i="51"/>
  <c r="H422" i="51"/>
  <c r="D422" i="51"/>
  <c r="C422" i="51"/>
  <c r="H421" i="51"/>
  <c r="D421" i="51"/>
  <c r="E421" i="51" s="1"/>
  <c r="H420" i="51"/>
  <c r="D420" i="51"/>
  <c r="E420" i="51" s="1"/>
  <c r="H419" i="51"/>
  <c r="D419" i="51"/>
  <c r="E419" i="51" s="1"/>
  <c r="H418" i="51"/>
  <c r="E418" i="51"/>
  <c r="D418" i="51"/>
  <c r="H417" i="51"/>
  <c r="D417" i="51"/>
  <c r="E417" i="51" s="1"/>
  <c r="E416" i="51" s="1"/>
  <c r="D416" i="51"/>
  <c r="C416" i="51"/>
  <c r="H416" i="51" s="1"/>
  <c r="H415" i="51"/>
  <c r="D415" i="51"/>
  <c r="E415" i="51" s="1"/>
  <c r="H414" i="51"/>
  <c r="D414" i="51"/>
  <c r="E414" i="51" s="1"/>
  <c r="H413" i="51"/>
  <c r="E413" i="51"/>
  <c r="E412" i="51" s="1"/>
  <c r="D413" i="51"/>
  <c r="H412" i="51"/>
  <c r="D412" i="51"/>
  <c r="C412" i="51"/>
  <c r="H411" i="51"/>
  <c r="D411" i="51"/>
  <c r="E411" i="51" s="1"/>
  <c r="H410" i="51"/>
  <c r="D410" i="51"/>
  <c r="H409" i="51"/>
  <c r="C409" i="51"/>
  <c r="H408" i="51"/>
  <c r="D408" i="51"/>
  <c r="E408" i="51" s="1"/>
  <c r="H407" i="51"/>
  <c r="E407" i="51"/>
  <c r="D407" i="51"/>
  <c r="H406" i="51"/>
  <c r="D406" i="51"/>
  <c r="E406" i="51" s="1"/>
  <c r="H405" i="51"/>
  <c r="E405" i="51"/>
  <c r="E404" i="51" s="1"/>
  <c r="D405" i="51"/>
  <c r="D404" i="51"/>
  <c r="C404" i="51"/>
  <c r="H404" i="51" s="1"/>
  <c r="H403" i="51"/>
  <c r="D403" i="51"/>
  <c r="E403" i="51" s="1"/>
  <c r="H402" i="51"/>
  <c r="E402" i="51"/>
  <c r="D402" i="51"/>
  <c r="H401" i="51"/>
  <c r="D401" i="51"/>
  <c r="E401" i="51" s="1"/>
  <c r="H400" i="51"/>
  <c r="D400" i="51"/>
  <c r="H399" i="51"/>
  <c r="C399" i="51"/>
  <c r="H398" i="51"/>
  <c r="D398" i="51"/>
  <c r="E398" i="51" s="1"/>
  <c r="H397" i="51"/>
  <c r="E397" i="51"/>
  <c r="D397" i="51"/>
  <c r="H396" i="51"/>
  <c r="D396" i="51"/>
  <c r="E396" i="51" s="1"/>
  <c r="E395" i="51"/>
  <c r="D395" i="51"/>
  <c r="C395" i="51"/>
  <c r="H395" i="51" s="1"/>
  <c r="H394" i="51"/>
  <c r="D394" i="51"/>
  <c r="E394" i="51" s="1"/>
  <c r="H393" i="51"/>
  <c r="D393" i="51"/>
  <c r="H392" i="51"/>
  <c r="C392" i="51"/>
  <c r="H391" i="51"/>
  <c r="E391" i="51"/>
  <c r="D391" i="51"/>
  <c r="H390" i="51"/>
  <c r="D390" i="51"/>
  <c r="E390" i="51" s="1"/>
  <c r="H389" i="51"/>
  <c r="D389" i="51"/>
  <c r="E389" i="51" s="1"/>
  <c r="E388" i="51" s="1"/>
  <c r="H388" i="51"/>
  <c r="D388" i="51"/>
  <c r="C388" i="51"/>
  <c r="H387" i="51"/>
  <c r="D387" i="51"/>
  <c r="E387" i="51" s="1"/>
  <c r="H386" i="51"/>
  <c r="E386" i="51"/>
  <c r="D386" i="51"/>
  <c r="H385" i="51"/>
  <c r="E385" i="51"/>
  <c r="D385" i="51"/>
  <c r="H384" i="51"/>
  <c r="E384" i="51"/>
  <c r="D384" i="51"/>
  <c r="H383" i="51"/>
  <c r="D383" i="51"/>
  <c r="H382" i="51"/>
  <c r="C382" i="51"/>
  <c r="H381" i="51"/>
  <c r="E381" i="51"/>
  <c r="D381" i="51"/>
  <c r="H380" i="51"/>
  <c r="D380" i="51"/>
  <c r="E380" i="51" s="1"/>
  <c r="H379" i="51"/>
  <c r="D379" i="51"/>
  <c r="E379" i="51" s="1"/>
  <c r="H378" i="51"/>
  <c r="D378" i="51"/>
  <c r="C378" i="51"/>
  <c r="H377" i="51"/>
  <c r="D377" i="51"/>
  <c r="E377" i="51" s="1"/>
  <c r="H376" i="51"/>
  <c r="E376" i="51"/>
  <c r="D376" i="51"/>
  <c r="H375" i="51"/>
  <c r="E375" i="51"/>
  <c r="D375" i="51"/>
  <c r="H374" i="51"/>
  <c r="D374" i="51"/>
  <c r="D373" i="51" s="1"/>
  <c r="C373" i="51"/>
  <c r="H373" i="51" s="1"/>
  <c r="H372" i="51"/>
  <c r="D372" i="51"/>
  <c r="E372" i="51" s="1"/>
  <c r="H371" i="51"/>
  <c r="E371" i="51"/>
  <c r="D371" i="51"/>
  <c r="H370" i="51"/>
  <c r="D370" i="51"/>
  <c r="E370" i="51" s="1"/>
  <c r="H369" i="51"/>
  <c r="D369" i="51"/>
  <c r="E369" i="51" s="1"/>
  <c r="H368" i="51"/>
  <c r="D368" i="51"/>
  <c r="C368" i="51"/>
  <c r="H367" i="51"/>
  <c r="D367" i="51"/>
  <c r="E367" i="51" s="1"/>
  <c r="H366" i="51"/>
  <c r="E366" i="51"/>
  <c r="D366" i="51"/>
  <c r="H365" i="51"/>
  <c r="E365" i="51"/>
  <c r="D365" i="51"/>
  <c r="H364" i="51"/>
  <c r="D364" i="51"/>
  <c r="E364" i="51" s="1"/>
  <c r="H363" i="51"/>
  <c r="D363" i="51"/>
  <c r="H362" i="51"/>
  <c r="C362" i="51"/>
  <c r="H361" i="51"/>
  <c r="E361" i="51"/>
  <c r="D361" i="51"/>
  <c r="H360" i="51"/>
  <c r="D360" i="51"/>
  <c r="E360" i="51" s="1"/>
  <c r="H359" i="51"/>
  <c r="D359" i="51"/>
  <c r="E359" i="51" s="1"/>
  <c r="H358" i="51"/>
  <c r="D358" i="51"/>
  <c r="C357" i="51"/>
  <c r="H357" i="51" s="1"/>
  <c r="H356" i="51"/>
  <c r="E356" i="51"/>
  <c r="D356" i="51"/>
  <c r="H355" i="51"/>
  <c r="E355" i="51"/>
  <c r="D355" i="51"/>
  <c r="H354" i="51"/>
  <c r="D354" i="51"/>
  <c r="D353" i="51" s="1"/>
  <c r="C353" i="51"/>
  <c r="H353" i="51" s="1"/>
  <c r="H352" i="51"/>
  <c r="D352" i="51"/>
  <c r="E352" i="51" s="1"/>
  <c r="H351" i="51"/>
  <c r="E351" i="51"/>
  <c r="D351" i="51"/>
  <c r="H350" i="51"/>
  <c r="D350" i="51"/>
  <c r="E350" i="51" s="1"/>
  <c r="H349" i="51"/>
  <c r="D349" i="51"/>
  <c r="E349" i="51" s="1"/>
  <c r="H348" i="51"/>
  <c r="D348" i="51"/>
  <c r="C348" i="51"/>
  <c r="H347" i="51"/>
  <c r="D347" i="51"/>
  <c r="E347" i="51" s="1"/>
  <c r="H346" i="51"/>
  <c r="E346" i="51"/>
  <c r="D346" i="51"/>
  <c r="H345" i="51"/>
  <c r="E345" i="51"/>
  <c r="E344" i="51" s="1"/>
  <c r="D345" i="51"/>
  <c r="D344" i="51"/>
  <c r="C344" i="51"/>
  <c r="H343" i="51"/>
  <c r="D343" i="51"/>
  <c r="E343" i="51" s="1"/>
  <c r="H342" i="51"/>
  <c r="D342" i="51"/>
  <c r="E342" i="51" s="1"/>
  <c r="H341" i="51"/>
  <c r="E341" i="51"/>
  <c r="D341" i="51"/>
  <c r="H338" i="51"/>
  <c r="E338" i="51"/>
  <c r="D338" i="51"/>
  <c r="H337" i="51"/>
  <c r="E337" i="51"/>
  <c r="D337" i="51"/>
  <c r="H336" i="51"/>
  <c r="E336" i="51"/>
  <c r="D336" i="51"/>
  <c r="H335" i="51"/>
  <c r="D335" i="51"/>
  <c r="E335" i="51" s="1"/>
  <c r="H334" i="51"/>
  <c r="E334" i="51"/>
  <c r="D334" i="51"/>
  <c r="H333" i="51"/>
  <c r="E333" i="51"/>
  <c r="D333" i="51"/>
  <c r="H332" i="51"/>
  <c r="D332" i="51"/>
  <c r="H331" i="51"/>
  <c r="E331" i="51"/>
  <c r="H330" i="51"/>
  <c r="E330" i="51"/>
  <c r="D330" i="51"/>
  <c r="H329" i="51"/>
  <c r="D329" i="51"/>
  <c r="D328" i="51" s="1"/>
  <c r="C328" i="51"/>
  <c r="H328" i="51" s="1"/>
  <c r="H327" i="51"/>
  <c r="D327" i="51"/>
  <c r="E327" i="51" s="1"/>
  <c r="H326" i="51"/>
  <c r="D326" i="51"/>
  <c r="C325" i="51"/>
  <c r="H324" i="51"/>
  <c r="E324" i="51"/>
  <c r="D324" i="51"/>
  <c r="H323" i="51"/>
  <c r="E323" i="51"/>
  <c r="D323" i="51"/>
  <c r="H322" i="51"/>
  <c r="D322" i="51"/>
  <c r="E322" i="51" s="1"/>
  <c r="H321" i="51"/>
  <c r="D321" i="51"/>
  <c r="E321" i="51" s="1"/>
  <c r="H320" i="51"/>
  <c r="E320" i="51"/>
  <c r="D320" i="51"/>
  <c r="H319" i="51"/>
  <c r="D319" i="51"/>
  <c r="E319" i="51" s="1"/>
  <c r="H318" i="51"/>
  <c r="D318" i="51"/>
  <c r="E318" i="51" s="1"/>
  <c r="H317" i="51"/>
  <c r="D317" i="51"/>
  <c r="E317" i="51" s="1"/>
  <c r="H316" i="51"/>
  <c r="E316" i="51"/>
  <c r="D316" i="51"/>
  <c r="H315" i="51"/>
  <c r="E315" i="51"/>
  <c r="D315" i="51"/>
  <c r="H313" i="51"/>
  <c r="E313" i="51"/>
  <c r="D313" i="51"/>
  <c r="H312" i="51"/>
  <c r="D312" i="51"/>
  <c r="E312" i="51" s="1"/>
  <c r="H311" i="51"/>
  <c r="E311" i="51"/>
  <c r="D311" i="51"/>
  <c r="H310" i="51"/>
  <c r="E310" i="51"/>
  <c r="D310" i="51"/>
  <c r="H309" i="51"/>
  <c r="D309" i="51"/>
  <c r="E309" i="51" s="1"/>
  <c r="H308" i="51"/>
  <c r="E308" i="51"/>
  <c r="H307" i="51"/>
  <c r="E307" i="51"/>
  <c r="D307" i="51"/>
  <c r="H306" i="51"/>
  <c r="E306" i="51"/>
  <c r="D306" i="51"/>
  <c r="H305" i="51"/>
  <c r="E305" i="51"/>
  <c r="D305" i="51"/>
  <c r="H304" i="51"/>
  <c r="D304" i="51"/>
  <c r="E304" i="51" s="1"/>
  <c r="H303" i="51"/>
  <c r="E303" i="51"/>
  <c r="E302" i="51" s="1"/>
  <c r="D303" i="51"/>
  <c r="H302" i="51"/>
  <c r="D302" i="51"/>
  <c r="C302" i="51"/>
  <c r="H301" i="51"/>
  <c r="D301" i="51"/>
  <c r="E301" i="51" s="1"/>
  <c r="H300" i="51"/>
  <c r="D300" i="51"/>
  <c r="E300" i="51" s="1"/>
  <c r="H299" i="51"/>
  <c r="D299" i="51"/>
  <c r="H298" i="51"/>
  <c r="E298" i="51"/>
  <c r="H297" i="51"/>
  <c r="D297" i="51"/>
  <c r="E297" i="51" s="1"/>
  <c r="H296" i="51"/>
  <c r="E296" i="51"/>
  <c r="H295" i="51"/>
  <c r="D295" i="51"/>
  <c r="E295" i="51" s="1"/>
  <c r="H294" i="51"/>
  <c r="E294" i="51"/>
  <c r="D294" i="51"/>
  <c r="H293" i="51"/>
  <c r="E293" i="51"/>
  <c r="D293" i="51"/>
  <c r="H292" i="51"/>
  <c r="D292" i="51"/>
  <c r="E292" i="51" s="1"/>
  <c r="H291" i="51"/>
  <c r="D291" i="51"/>
  <c r="E291" i="51" s="1"/>
  <c r="H290" i="51"/>
  <c r="E290" i="51"/>
  <c r="D290" i="51"/>
  <c r="H289" i="51"/>
  <c r="E289" i="51"/>
  <c r="D289" i="51"/>
  <c r="H288" i="51"/>
  <c r="D288" i="51"/>
  <c r="E288" i="51" s="1"/>
  <c r="H287" i="51"/>
  <c r="D287" i="51"/>
  <c r="E287" i="51" s="1"/>
  <c r="H286" i="51"/>
  <c r="E286" i="51"/>
  <c r="D286" i="51"/>
  <c r="H285" i="51"/>
  <c r="D285" i="51"/>
  <c r="E285" i="51" s="1"/>
  <c r="H284" i="51"/>
  <c r="D284" i="51"/>
  <c r="E284" i="51" s="1"/>
  <c r="H283" i="51"/>
  <c r="D283" i="51"/>
  <c r="E283" i="51" s="1"/>
  <c r="H282" i="51"/>
  <c r="E282" i="51"/>
  <c r="D282" i="51"/>
  <c r="H281" i="51"/>
  <c r="D281" i="51"/>
  <c r="E281" i="51" s="1"/>
  <c r="H280" i="51"/>
  <c r="E280" i="51"/>
  <c r="D280" i="51"/>
  <c r="H279" i="51"/>
  <c r="D279" i="51"/>
  <c r="E279" i="51" s="1"/>
  <c r="H278" i="51"/>
  <c r="E278" i="51"/>
  <c r="D278" i="51"/>
  <c r="H277" i="51"/>
  <c r="E277" i="51"/>
  <c r="D277" i="51"/>
  <c r="H276" i="51"/>
  <c r="D276" i="51"/>
  <c r="E276" i="51" s="1"/>
  <c r="H275" i="51"/>
  <c r="D275" i="51"/>
  <c r="E275" i="51" s="1"/>
  <c r="H274" i="51"/>
  <c r="E274" i="51"/>
  <c r="D274" i="51"/>
  <c r="H273" i="51"/>
  <c r="D273" i="51"/>
  <c r="E273" i="51" s="1"/>
  <c r="H272" i="51"/>
  <c r="D272" i="51"/>
  <c r="E272" i="51" s="1"/>
  <c r="H271" i="51"/>
  <c r="D271" i="51"/>
  <c r="E271" i="51" s="1"/>
  <c r="H270" i="51"/>
  <c r="E270" i="51"/>
  <c r="D270" i="51"/>
  <c r="H269" i="51"/>
  <c r="D269" i="51"/>
  <c r="E269" i="51" s="1"/>
  <c r="H268" i="51"/>
  <c r="D268" i="51"/>
  <c r="E268" i="51" s="1"/>
  <c r="H267" i="51"/>
  <c r="D267" i="51"/>
  <c r="H266" i="51"/>
  <c r="E266" i="51"/>
  <c r="D266" i="51"/>
  <c r="H265" i="51"/>
  <c r="E265" i="51"/>
  <c r="H264" i="51"/>
  <c r="E264" i="51"/>
  <c r="D264" i="51"/>
  <c r="C263" i="51"/>
  <c r="H262" i="51"/>
  <c r="D262" i="51"/>
  <c r="E262" i="51" s="1"/>
  <c r="H261" i="51"/>
  <c r="E261" i="51"/>
  <c r="E260" i="51" s="1"/>
  <c r="D261" i="51"/>
  <c r="H260" i="51"/>
  <c r="D260" i="51"/>
  <c r="C260" i="51"/>
  <c r="D252" i="51"/>
  <c r="D250" i="51" s="1"/>
  <c r="D251" i="51"/>
  <c r="E251" i="51" s="1"/>
  <c r="C250" i="51"/>
  <c r="D249" i="51"/>
  <c r="E249" i="51" s="1"/>
  <c r="E248" i="51"/>
  <c r="D248" i="51"/>
  <c r="D247" i="51"/>
  <c r="E246" i="51"/>
  <c r="D246" i="51"/>
  <c r="D245" i="51"/>
  <c r="E245" i="51" s="1"/>
  <c r="C244" i="51"/>
  <c r="C243" i="51" s="1"/>
  <c r="D242" i="51"/>
  <c r="E241" i="51"/>
  <c r="D241" i="51"/>
  <c r="D240" i="51"/>
  <c r="E240" i="51" s="1"/>
  <c r="C239" i="51"/>
  <c r="C238" i="51" s="1"/>
  <c r="D237" i="51"/>
  <c r="D236" i="51" s="1"/>
  <c r="C236" i="51"/>
  <c r="C235" i="51" s="1"/>
  <c r="D235" i="51"/>
  <c r="E234" i="51"/>
  <c r="E233" i="51" s="1"/>
  <c r="D234" i="51"/>
  <c r="D233" i="51"/>
  <c r="C233" i="51"/>
  <c r="D232" i="51"/>
  <c r="E232" i="51" s="1"/>
  <c r="E231" i="51"/>
  <c r="E229" i="51" s="1"/>
  <c r="E228" i="51" s="1"/>
  <c r="D231" i="51"/>
  <c r="D230" i="51"/>
  <c r="E230" i="51" s="1"/>
  <c r="D229" i="51"/>
  <c r="D228" i="51" s="1"/>
  <c r="C229" i="51"/>
  <c r="C228" i="51"/>
  <c r="D227" i="51"/>
  <c r="E227" i="51" s="1"/>
  <c r="D226" i="51"/>
  <c r="D223" i="51" s="1"/>
  <c r="D222" i="51" s="1"/>
  <c r="D225" i="51"/>
  <c r="E225" i="51" s="1"/>
  <c r="E224" i="51"/>
  <c r="D224" i="51"/>
  <c r="C223" i="51"/>
  <c r="C222" i="51" s="1"/>
  <c r="E221" i="51"/>
  <c r="E220" i="51" s="1"/>
  <c r="E215" i="51" s="1"/>
  <c r="D221" i="51"/>
  <c r="D220" i="51" s="1"/>
  <c r="C220" i="51"/>
  <c r="E219" i="51"/>
  <c r="E216" i="51" s="1"/>
  <c r="D219" i="51"/>
  <c r="D218" i="51"/>
  <c r="E218" i="51" s="1"/>
  <c r="E217" i="51"/>
  <c r="D217" i="51"/>
  <c r="D216" i="51"/>
  <c r="C216" i="51"/>
  <c r="C215" i="51"/>
  <c r="E214" i="51"/>
  <c r="E213" i="51" s="1"/>
  <c r="D214" i="51"/>
  <c r="D213" i="51"/>
  <c r="C213" i="51"/>
  <c r="D212" i="51"/>
  <c r="E212" i="51" s="1"/>
  <c r="E211" i="51"/>
  <c r="D211" i="51"/>
  <c r="C211" i="51"/>
  <c r="D210" i="51"/>
  <c r="E210" i="51" s="1"/>
  <c r="E209" i="51"/>
  <c r="D209" i="51"/>
  <c r="D208" i="51"/>
  <c r="C207" i="51"/>
  <c r="D206" i="51"/>
  <c r="E206" i="51" s="1"/>
  <c r="E204" i="51" s="1"/>
  <c r="D205" i="51"/>
  <c r="E205" i="51" s="1"/>
  <c r="C204" i="51"/>
  <c r="C203" i="51"/>
  <c r="D202" i="51"/>
  <c r="E202" i="51" s="1"/>
  <c r="E201" i="51"/>
  <c r="E200" i="51" s="1"/>
  <c r="D201" i="51"/>
  <c r="D200" i="51" s="1"/>
  <c r="C201" i="51"/>
  <c r="C200" i="51"/>
  <c r="D199" i="51"/>
  <c r="E199" i="51" s="1"/>
  <c r="E198" i="51"/>
  <c r="E197" i="51" s="1"/>
  <c r="D198" i="51"/>
  <c r="C198" i="51"/>
  <c r="D197" i="51"/>
  <c r="C197" i="51"/>
  <c r="D196" i="51"/>
  <c r="E196" i="51" s="1"/>
  <c r="E195" i="51"/>
  <c r="D195" i="51"/>
  <c r="C195" i="51"/>
  <c r="D194" i="51"/>
  <c r="C193" i="51"/>
  <c r="E192" i="51"/>
  <c r="D192" i="51"/>
  <c r="D191" i="51"/>
  <c r="E191" i="51" s="1"/>
  <c r="D190" i="51"/>
  <c r="D189" i="51" s="1"/>
  <c r="C189" i="51"/>
  <c r="C188" i="51" s="1"/>
  <c r="D187" i="51"/>
  <c r="E187" i="51" s="1"/>
  <c r="E185" i="51" s="1"/>
  <c r="E184" i="51" s="1"/>
  <c r="D186" i="51"/>
  <c r="E186" i="51" s="1"/>
  <c r="C185" i="51"/>
  <c r="C184" i="51"/>
  <c r="D183" i="51"/>
  <c r="E183" i="51" s="1"/>
  <c r="E182" i="51"/>
  <c r="D182" i="51"/>
  <c r="C182" i="51"/>
  <c r="D181" i="51"/>
  <c r="C180" i="51"/>
  <c r="C179" i="51" s="1"/>
  <c r="H176" i="51"/>
  <c r="D176" i="51"/>
  <c r="E176" i="51" s="1"/>
  <c r="H175" i="51"/>
  <c r="E175" i="51"/>
  <c r="E174" i="51" s="1"/>
  <c r="D175" i="51"/>
  <c r="H174" i="51"/>
  <c r="D174" i="51"/>
  <c r="C174" i="51"/>
  <c r="H173" i="51"/>
  <c r="D173" i="51"/>
  <c r="E173" i="51" s="1"/>
  <c r="H172" i="51"/>
  <c r="D172" i="51"/>
  <c r="C171" i="51"/>
  <c r="H171" i="51" s="1"/>
  <c r="H169" i="51"/>
  <c r="D169" i="51"/>
  <c r="E169" i="51" s="1"/>
  <c r="H168" i="51"/>
  <c r="D168" i="51"/>
  <c r="E168" i="51" s="1"/>
  <c r="E167" i="51" s="1"/>
  <c r="H167" i="51"/>
  <c r="C167" i="51"/>
  <c r="H166" i="51"/>
  <c r="E166" i="51"/>
  <c r="D166" i="51"/>
  <c r="H165" i="51"/>
  <c r="D165" i="51"/>
  <c r="D164" i="51" s="1"/>
  <c r="C164" i="51"/>
  <c r="H162" i="51"/>
  <c r="D162" i="51"/>
  <c r="E162" i="51" s="1"/>
  <c r="H161" i="51"/>
  <c r="D161" i="51"/>
  <c r="C160" i="51"/>
  <c r="H160" i="51" s="1"/>
  <c r="H159" i="51"/>
  <c r="D159" i="51"/>
  <c r="E159" i="51" s="1"/>
  <c r="H158" i="51"/>
  <c r="E158" i="51"/>
  <c r="E157" i="51" s="1"/>
  <c r="D158" i="51"/>
  <c r="H157" i="51"/>
  <c r="D157" i="51"/>
  <c r="C157" i="51"/>
  <c r="H156" i="51"/>
  <c r="D156" i="51"/>
  <c r="E156" i="51" s="1"/>
  <c r="H155" i="51"/>
  <c r="D155" i="51"/>
  <c r="C154" i="51"/>
  <c r="H154" i="51" s="1"/>
  <c r="H151" i="51"/>
  <c r="D151" i="51"/>
  <c r="E151" i="51" s="1"/>
  <c r="H150" i="51"/>
  <c r="D150" i="51"/>
  <c r="C149" i="51"/>
  <c r="H149" i="51" s="1"/>
  <c r="H148" i="51"/>
  <c r="D148" i="51"/>
  <c r="E148" i="51" s="1"/>
  <c r="H147" i="51"/>
  <c r="E147" i="51"/>
  <c r="E146" i="51" s="1"/>
  <c r="D147" i="51"/>
  <c r="H146" i="51"/>
  <c r="D146" i="51"/>
  <c r="C146" i="51"/>
  <c r="H145" i="51"/>
  <c r="D145" i="51"/>
  <c r="E145" i="51" s="1"/>
  <c r="H144" i="51"/>
  <c r="D144" i="51"/>
  <c r="C143" i="51"/>
  <c r="C135" i="51" s="1"/>
  <c r="H135" i="51" s="1"/>
  <c r="J135" i="51" s="1"/>
  <c r="H142" i="51"/>
  <c r="D142" i="51"/>
  <c r="E142" i="51" s="1"/>
  <c r="H141" i="51"/>
  <c r="E141" i="51"/>
  <c r="E140" i="51" s="1"/>
  <c r="D141" i="51"/>
  <c r="H140" i="51"/>
  <c r="D140" i="51"/>
  <c r="C140" i="51"/>
  <c r="H139" i="51"/>
  <c r="D139" i="51"/>
  <c r="E139" i="51" s="1"/>
  <c r="H138" i="51"/>
  <c r="D138" i="51"/>
  <c r="E138" i="51" s="1"/>
  <c r="H137" i="51"/>
  <c r="D137" i="51"/>
  <c r="E137" i="51" s="1"/>
  <c r="E136" i="51" s="1"/>
  <c r="H136" i="51"/>
  <c r="C136" i="51"/>
  <c r="H134" i="51"/>
  <c r="D134" i="51"/>
  <c r="E134" i="51" s="1"/>
  <c r="H133" i="51"/>
  <c r="E133" i="51"/>
  <c r="D133" i="51"/>
  <c r="H132" i="51"/>
  <c r="E132" i="51"/>
  <c r="D132" i="51"/>
  <c r="C132" i="51"/>
  <c r="H131" i="51"/>
  <c r="E131" i="51"/>
  <c r="D131" i="51"/>
  <c r="H130" i="51"/>
  <c r="D130" i="51"/>
  <c r="H129" i="51"/>
  <c r="C129" i="51"/>
  <c r="H128" i="51"/>
  <c r="D128" i="51"/>
  <c r="E128" i="51" s="1"/>
  <c r="H127" i="51"/>
  <c r="E127" i="51"/>
  <c r="D127" i="51"/>
  <c r="H126" i="51"/>
  <c r="E126" i="51"/>
  <c r="C126" i="51"/>
  <c r="H125" i="51"/>
  <c r="E125" i="51"/>
  <c r="D125" i="51"/>
  <c r="H124" i="51"/>
  <c r="D124" i="51"/>
  <c r="D123" i="51" s="1"/>
  <c r="C123" i="51"/>
  <c r="H123" i="51" s="1"/>
  <c r="H122" i="51"/>
  <c r="D122" i="51"/>
  <c r="E122" i="51" s="1"/>
  <c r="H121" i="51"/>
  <c r="E121" i="51"/>
  <c r="E120" i="51" s="1"/>
  <c r="D121" i="51"/>
  <c r="H120" i="51"/>
  <c r="D120" i="51"/>
  <c r="C120" i="51"/>
  <c r="H119" i="51"/>
  <c r="D119" i="51"/>
  <c r="E119" i="51" s="1"/>
  <c r="H118" i="51"/>
  <c r="D118" i="51"/>
  <c r="E118" i="51" s="1"/>
  <c r="H117" i="51"/>
  <c r="D117" i="51"/>
  <c r="C117" i="51"/>
  <c r="H113" i="51"/>
  <c r="E113" i="51"/>
  <c r="D113" i="51"/>
  <c r="H112" i="51"/>
  <c r="D112" i="51"/>
  <c r="E112" i="51" s="1"/>
  <c r="H111" i="51"/>
  <c r="E111" i="51"/>
  <c r="D111" i="51"/>
  <c r="H110" i="51"/>
  <c r="D110" i="51"/>
  <c r="E110" i="51" s="1"/>
  <c r="H109" i="51"/>
  <c r="E109" i="51"/>
  <c r="D109" i="51"/>
  <c r="H108" i="51"/>
  <c r="E108" i="51"/>
  <c r="D108" i="51"/>
  <c r="H107" i="51"/>
  <c r="D107" i="51"/>
  <c r="E107" i="51" s="1"/>
  <c r="H106" i="51"/>
  <c r="D106" i="51"/>
  <c r="E106" i="51" s="1"/>
  <c r="H105" i="51"/>
  <c r="E105" i="51"/>
  <c r="D105" i="51"/>
  <c r="H104" i="51"/>
  <c r="D104" i="51"/>
  <c r="E104" i="51" s="1"/>
  <c r="H103" i="51"/>
  <c r="D103" i="51"/>
  <c r="E103" i="51" s="1"/>
  <c r="H102" i="51"/>
  <c r="D102" i="51"/>
  <c r="E102" i="51" s="1"/>
  <c r="H101" i="51"/>
  <c r="E101" i="51"/>
  <c r="D101" i="51"/>
  <c r="H100" i="51"/>
  <c r="D100" i="51"/>
  <c r="E100" i="51" s="1"/>
  <c r="H99" i="51"/>
  <c r="D99" i="51"/>
  <c r="E99" i="51" s="1"/>
  <c r="H98" i="51"/>
  <c r="D98" i="51"/>
  <c r="E98" i="51" s="1"/>
  <c r="C97" i="51"/>
  <c r="C67" i="51" s="1"/>
  <c r="H67" i="51" s="1"/>
  <c r="J67" i="51" s="1"/>
  <c r="H96" i="51"/>
  <c r="D96" i="51"/>
  <c r="E96" i="51" s="1"/>
  <c r="H95" i="51"/>
  <c r="E95" i="51"/>
  <c r="D95" i="51"/>
  <c r="H94" i="51"/>
  <c r="D94" i="51"/>
  <c r="E94" i="51" s="1"/>
  <c r="H93" i="51"/>
  <c r="D93" i="51"/>
  <c r="E93" i="51" s="1"/>
  <c r="H92" i="51"/>
  <c r="D92" i="51"/>
  <c r="E92" i="51" s="1"/>
  <c r="H91" i="51"/>
  <c r="E91" i="51"/>
  <c r="D91" i="51"/>
  <c r="H90" i="51"/>
  <c r="D90" i="51"/>
  <c r="E90" i="51" s="1"/>
  <c r="H89" i="51"/>
  <c r="D89" i="51"/>
  <c r="E89" i="51" s="1"/>
  <c r="H88" i="51"/>
  <c r="D88" i="51"/>
  <c r="E88" i="51" s="1"/>
  <c r="H87" i="51"/>
  <c r="E87" i="51"/>
  <c r="D87" i="51"/>
  <c r="H86" i="51"/>
  <c r="D86" i="51"/>
  <c r="E86" i="51" s="1"/>
  <c r="H85" i="51"/>
  <c r="E85" i="51"/>
  <c r="D85" i="51"/>
  <c r="H84" i="51"/>
  <c r="D84" i="51"/>
  <c r="E84" i="51" s="1"/>
  <c r="H83" i="51"/>
  <c r="E83" i="51"/>
  <c r="D83" i="51"/>
  <c r="H82" i="51"/>
  <c r="E82" i="51"/>
  <c r="D82" i="51"/>
  <c r="H81" i="51"/>
  <c r="D81" i="51"/>
  <c r="E81" i="51" s="1"/>
  <c r="H80" i="51"/>
  <c r="D80" i="51"/>
  <c r="E80" i="51" s="1"/>
  <c r="H79" i="51"/>
  <c r="E79" i="51"/>
  <c r="D79" i="51"/>
  <c r="H78" i="51"/>
  <c r="D78" i="51"/>
  <c r="E78" i="51" s="1"/>
  <c r="H77" i="51"/>
  <c r="D77" i="51"/>
  <c r="E77" i="51" s="1"/>
  <c r="H76" i="51"/>
  <c r="D76" i="51"/>
  <c r="E76" i="51" s="1"/>
  <c r="H75" i="51"/>
  <c r="E75" i="51"/>
  <c r="D75" i="51"/>
  <c r="H74" i="51"/>
  <c r="D74" i="51"/>
  <c r="E74" i="51" s="1"/>
  <c r="H73" i="51"/>
  <c r="D73" i="51"/>
  <c r="E73" i="51" s="1"/>
  <c r="H72" i="51"/>
  <c r="D72" i="51"/>
  <c r="E72" i="51" s="1"/>
  <c r="H71" i="51"/>
  <c r="E71" i="51"/>
  <c r="D71" i="51"/>
  <c r="H70" i="51"/>
  <c r="D70" i="51"/>
  <c r="E70" i="51" s="1"/>
  <c r="H69" i="51"/>
  <c r="E69" i="51"/>
  <c r="E68" i="51" s="1"/>
  <c r="D69" i="51"/>
  <c r="J68" i="51"/>
  <c r="D68" i="51"/>
  <c r="C68" i="51"/>
  <c r="H68" i="51" s="1"/>
  <c r="H66" i="51"/>
  <c r="D66" i="51"/>
  <c r="E66" i="51" s="1"/>
  <c r="H65" i="51"/>
  <c r="D65" i="51"/>
  <c r="E65" i="51" s="1"/>
  <c r="H64" i="51"/>
  <c r="D64" i="51"/>
  <c r="E64" i="51" s="1"/>
  <c r="H63" i="51"/>
  <c r="E63" i="51"/>
  <c r="D63" i="51"/>
  <c r="H62" i="51"/>
  <c r="D62" i="51"/>
  <c r="E62" i="51" s="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E57" i="51"/>
  <c r="D57" i="51"/>
  <c r="H56" i="51"/>
  <c r="D56" i="51"/>
  <c r="E56" i="51" s="1"/>
  <c r="H55" i="51"/>
  <c r="D55" i="51"/>
  <c r="E55" i="51" s="1"/>
  <c r="H54" i="51"/>
  <c r="D54" i="51"/>
  <c r="E54" i="51" s="1"/>
  <c r="H53" i="51"/>
  <c r="E53" i="51"/>
  <c r="D53" i="51"/>
  <c r="H52" i="51"/>
  <c r="D52" i="51"/>
  <c r="E52" i="51" s="1"/>
  <c r="H51" i="51"/>
  <c r="D51" i="51"/>
  <c r="E51" i="51" s="1"/>
  <c r="H50" i="51"/>
  <c r="D50" i="51"/>
  <c r="E50" i="51" s="1"/>
  <c r="H49" i="51"/>
  <c r="E49" i="51"/>
  <c r="D49" i="51"/>
  <c r="H48" i="51"/>
  <c r="D48" i="51"/>
  <c r="E48" i="51" s="1"/>
  <c r="H47" i="51"/>
  <c r="E47" i="51"/>
  <c r="D47" i="51"/>
  <c r="H46" i="51"/>
  <c r="D46" i="51"/>
  <c r="E46" i="51" s="1"/>
  <c r="H45" i="51"/>
  <c r="E45" i="51"/>
  <c r="D45" i="51"/>
  <c r="H44" i="51"/>
  <c r="E44" i="51"/>
  <c r="D44" i="51"/>
  <c r="H43" i="51"/>
  <c r="D43" i="51"/>
  <c r="E43" i="51" s="1"/>
  <c r="H42" i="51"/>
  <c r="D42" i="51"/>
  <c r="E42" i="51" s="1"/>
  <c r="H41" i="51"/>
  <c r="E41" i="51"/>
  <c r="D41" i="51"/>
  <c r="H40" i="51"/>
  <c r="D40" i="51"/>
  <c r="E40" i="51" s="1"/>
  <c r="H39" i="51"/>
  <c r="D39" i="51"/>
  <c r="E39" i="51" s="1"/>
  <c r="J38" i="51"/>
  <c r="C38" i="51"/>
  <c r="H38" i="51" s="1"/>
  <c r="H37" i="51"/>
  <c r="D37" i="51"/>
  <c r="E37" i="51" s="1"/>
  <c r="H36" i="51"/>
  <c r="D36" i="51"/>
  <c r="E36" i="51" s="1"/>
  <c r="H35" i="51"/>
  <c r="E35" i="51"/>
  <c r="D35" i="51"/>
  <c r="H34" i="51"/>
  <c r="D34" i="51"/>
  <c r="E34" i="51" s="1"/>
  <c r="H33" i="51"/>
  <c r="E33" i="51"/>
  <c r="D33" i="51"/>
  <c r="H32" i="51"/>
  <c r="D32" i="51"/>
  <c r="E32" i="51" s="1"/>
  <c r="H31" i="51"/>
  <c r="E31" i="51"/>
  <c r="D31" i="51"/>
  <c r="H30" i="51"/>
  <c r="E30" i="51"/>
  <c r="D30" i="51"/>
  <c r="H29" i="51"/>
  <c r="D29" i="51"/>
  <c r="E29" i="51" s="1"/>
  <c r="H28" i="51"/>
  <c r="D28" i="51"/>
  <c r="E28" i="51" s="1"/>
  <c r="H27" i="51"/>
  <c r="E27" i="51"/>
  <c r="D27" i="51"/>
  <c r="H26" i="51"/>
  <c r="D26" i="51"/>
  <c r="E26" i="51" s="1"/>
  <c r="H25" i="51"/>
  <c r="D25" i="51"/>
  <c r="E25" i="51" s="1"/>
  <c r="H24" i="51"/>
  <c r="D24" i="51"/>
  <c r="E24" i="51" s="1"/>
  <c r="H23" i="51"/>
  <c r="E23" i="51"/>
  <c r="D23" i="51"/>
  <c r="H22" i="51"/>
  <c r="D22" i="51"/>
  <c r="E22" i="51" s="1"/>
  <c r="H21" i="51"/>
  <c r="D21" i="51"/>
  <c r="E21" i="51" s="1"/>
  <c r="H20" i="51"/>
  <c r="D20" i="51"/>
  <c r="E20" i="51" s="1"/>
  <c r="H19" i="51"/>
  <c r="E19" i="51"/>
  <c r="D19" i="51"/>
  <c r="H18" i="51"/>
  <c r="D18" i="51"/>
  <c r="E18" i="51" s="1"/>
  <c r="H17" i="51"/>
  <c r="E17" i="51"/>
  <c r="D17" i="51"/>
  <c r="H16" i="51"/>
  <c r="D16" i="51"/>
  <c r="E16" i="51" s="1"/>
  <c r="H15" i="51"/>
  <c r="E15" i="51"/>
  <c r="D15" i="51"/>
  <c r="H14" i="51"/>
  <c r="E14" i="51"/>
  <c r="D14" i="51"/>
  <c r="H13" i="51"/>
  <c r="D13" i="51"/>
  <c r="E13" i="51" s="1"/>
  <c r="H12" i="51"/>
  <c r="D12" i="51"/>
  <c r="E12" i="51" s="1"/>
  <c r="H11" i="51"/>
  <c r="J11" i="51" s="1"/>
  <c r="C11" i="51"/>
  <c r="H10" i="51"/>
  <c r="D10" i="51"/>
  <c r="E10" i="51" s="1"/>
  <c r="H9" i="51"/>
  <c r="E9" i="51"/>
  <c r="D9" i="51"/>
  <c r="H8" i="51"/>
  <c r="D8" i="51"/>
  <c r="E8" i="51" s="1"/>
  <c r="H7" i="51"/>
  <c r="E7" i="51"/>
  <c r="D7" i="51"/>
  <c r="H6" i="51"/>
  <c r="D6" i="51"/>
  <c r="H5" i="51"/>
  <c r="E5" i="51"/>
  <c r="D5" i="51"/>
  <c r="H4" i="51"/>
  <c r="J4" i="51" s="1"/>
  <c r="C4" i="51"/>
  <c r="E779" i="50"/>
  <c r="D779" i="50"/>
  <c r="D778" i="50" s="1"/>
  <c r="E778" i="50"/>
  <c r="C778" i="50"/>
  <c r="D777" i="50"/>
  <c r="E777" i="50" s="1"/>
  <c r="D776" i="50"/>
  <c r="E776" i="50" s="1"/>
  <c r="D775" i="50"/>
  <c r="D774" i="50"/>
  <c r="E774" i="50" s="1"/>
  <c r="C773" i="50"/>
  <c r="C772" i="50"/>
  <c r="D771" i="50"/>
  <c r="E771" i="50" s="1"/>
  <c r="D770" i="50"/>
  <c r="E770" i="50" s="1"/>
  <c r="E769" i="50" s="1"/>
  <c r="E768" i="50" s="1"/>
  <c r="C769" i="50"/>
  <c r="C768" i="50"/>
  <c r="D767" i="50"/>
  <c r="C766" i="50"/>
  <c r="E765" i="50"/>
  <c r="D765" i="50"/>
  <c r="E764" i="50"/>
  <c r="D764" i="50"/>
  <c r="E763" i="50"/>
  <c r="E762" i="50" s="1"/>
  <c r="E761" i="50" s="1"/>
  <c r="D763" i="50"/>
  <c r="D762" i="50"/>
  <c r="C762" i="50"/>
  <c r="C761" i="50" s="1"/>
  <c r="D761" i="50"/>
  <c r="E760" i="50"/>
  <c r="D760" i="50"/>
  <c r="E759" i="50"/>
  <c r="D759" i="50"/>
  <c r="E758" i="50"/>
  <c r="D758" i="50"/>
  <c r="E757" i="50"/>
  <c r="E756" i="50" s="1"/>
  <c r="D757" i="50"/>
  <c r="C757" i="50"/>
  <c r="C756" i="50" s="1"/>
  <c r="D756" i="50"/>
  <c r="E755" i="50"/>
  <c r="D755" i="50"/>
  <c r="E754" i="50"/>
  <c r="D754" i="50"/>
  <c r="E753" i="50"/>
  <c r="E752" i="50" s="1"/>
  <c r="D753" i="50"/>
  <c r="D752" i="50"/>
  <c r="C752" i="50"/>
  <c r="C751" i="50" s="1"/>
  <c r="D751" i="50"/>
  <c r="E750" i="50"/>
  <c r="D750" i="50"/>
  <c r="E749" i="50"/>
  <c r="D749" i="50"/>
  <c r="E748" i="50"/>
  <c r="D748" i="50"/>
  <c r="E747" i="50"/>
  <c r="D747" i="50"/>
  <c r="C747" i="50"/>
  <c r="D746" i="50"/>
  <c r="E746" i="50" s="1"/>
  <c r="E745" i="50" s="1"/>
  <c r="E744" i="50" s="1"/>
  <c r="D745" i="50"/>
  <c r="D744" i="50" s="1"/>
  <c r="C745" i="50"/>
  <c r="C744" i="50"/>
  <c r="D743" i="50"/>
  <c r="C742" i="50"/>
  <c r="E741" i="50"/>
  <c r="D741" i="50"/>
  <c r="D740" i="50" s="1"/>
  <c r="E740" i="50"/>
  <c r="C740" i="50"/>
  <c r="D739" i="50"/>
  <c r="E739" i="50" s="1"/>
  <c r="D738" i="50"/>
  <c r="E738" i="50" s="1"/>
  <c r="D737" i="50"/>
  <c r="D736" i="50"/>
  <c r="E736" i="50" s="1"/>
  <c r="C735" i="50"/>
  <c r="C734" i="50"/>
  <c r="D733" i="50"/>
  <c r="E733" i="50" s="1"/>
  <c r="E732" i="50" s="1"/>
  <c r="E731" i="50" s="1"/>
  <c r="D732" i="50"/>
  <c r="D731" i="50" s="1"/>
  <c r="C732" i="50"/>
  <c r="C731" i="50"/>
  <c r="D730" i="50"/>
  <c r="E730" i="50" s="1"/>
  <c r="D729" i="50"/>
  <c r="C728" i="50"/>
  <c r="H725" i="50"/>
  <c r="D725" i="50"/>
  <c r="E725" i="50" s="1"/>
  <c r="H724" i="50"/>
  <c r="E724" i="50"/>
  <c r="E723" i="50" s="1"/>
  <c r="D724" i="50"/>
  <c r="H723" i="50"/>
  <c r="D723" i="50"/>
  <c r="C723" i="50"/>
  <c r="H722" i="50"/>
  <c r="D722" i="50"/>
  <c r="E722" i="50" s="1"/>
  <c r="H721" i="50"/>
  <c r="E721" i="50"/>
  <c r="D721" i="50"/>
  <c r="H720" i="50"/>
  <c r="D720" i="50"/>
  <c r="C719" i="50"/>
  <c r="H716" i="50"/>
  <c r="E716" i="50"/>
  <c r="D716" i="50"/>
  <c r="H715" i="50"/>
  <c r="D715" i="50"/>
  <c r="E715" i="50" s="1"/>
  <c r="H714" i="50"/>
  <c r="E714" i="50"/>
  <c r="D714" i="50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D705" i="50"/>
  <c r="E705" i="50" s="1"/>
  <c r="H704" i="50"/>
  <c r="E704" i="50"/>
  <c r="D704" i="50"/>
  <c r="H703" i="50"/>
  <c r="D703" i="50"/>
  <c r="H702" i="50"/>
  <c r="E702" i="50"/>
  <c r="D702" i="50"/>
  <c r="H701" i="50"/>
  <c r="C701" i="50"/>
  <c r="H700" i="50"/>
  <c r="D700" i="50"/>
  <c r="E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C695" i="50"/>
  <c r="H695" i="50" s="1"/>
  <c r="H694" i="50"/>
  <c r="E694" i="50"/>
  <c r="D694" i="50"/>
  <c r="H693" i="50"/>
  <c r="D693" i="50"/>
  <c r="E693" i="50" s="1"/>
  <c r="H692" i="50"/>
  <c r="E692" i="50"/>
  <c r="D692" i="50"/>
  <c r="H691" i="50"/>
  <c r="D691" i="50"/>
  <c r="E691" i="50" s="1"/>
  <c r="H690" i="50"/>
  <c r="E690" i="50"/>
  <c r="D690" i="50"/>
  <c r="H689" i="50"/>
  <c r="D689" i="50"/>
  <c r="C688" i="50"/>
  <c r="H688" i="50" s="1"/>
  <c r="H687" i="50"/>
  <c r="E687" i="50"/>
  <c r="D687" i="50"/>
  <c r="H686" i="50"/>
  <c r="D686" i="50"/>
  <c r="E686" i="50" s="1"/>
  <c r="H685" i="50"/>
  <c r="E685" i="50"/>
  <c r="E684" i="50" s="1"/>
  <c r="D685" i="50"/>
  <c r="H684" i="50"/>
  <c r="D684" i="50"/>
  <c r="C684" i="50"/>
  <c r="H683" i="50"/>
  <c r="D683" i="50"/>
  <c r="E683" i="50" s="1"/>
  <c r="H682" i="50"/>
  <c r="E682" i="50"/>
  <c r="D682" i="50"/>
  <c r="H681" i="50"/>
  <c r="D681" i="50"/>
  <c r="C680" i="50"/>
  <c r="H680" i="50" s="1"/>
  <c r="H679" i="50"/>
  <c r="E679" i="50"/>
  <c r="D679" i="50"/>
  <c r="H678" i="50"/>
  <c r="D678" i="50"/>
  <c r="C677" i="50"/>
  <c r="H677" i="50" s="1"/>
  <c r="H676" i="50"/>
  <c r="E676" i="50"/>
  <c r="D676" i="50"/>
  <c r="H675" i="50"/>
  <c r="D675" i="50"/>
  <c r="E675" i="50" s="1"/>
  <c r="H674" i="50"/>
  <c r="E674" i="50"/>
  <c r="D674" i="50"/>
  <c r="H673" i="50"/>
  <c r="D673" i="50"/>
  <c r="C672" i="50"/>
  <c r="H671" i="50"/>
  <c r="E671" i="50"/>
  <c r="D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E666" i="50" s="1"/>
  <c r="D667" i="50"/>
  <c r="H666" i="50"/>
  <c r="D666" i="50"/>
  <c r="C666" i="50"/>
  <c r="H665" i="50"/>
  <c r="D665" i="50"/>
  <c r="E665" i="50" s="1"/>
  <c r="H664" i="50"/>
  <c r="E664" i="50"/>
  <c r="D664" i="50"/>
  <c r="H663" i="50"/>
  <c r="D663" i="50"/>
  <c r="C662" i="50"/>
  <c r="H662" i="50" s="1"/>
  <c r="H661" i="50"/>
  <c r="E661" i="50"/>
  <c r="D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H655" i="50"/>
  <c r="E655" i="50"/>
  <c r="D655" i="50"/>
  <c r="H654" i="50"/>
  <c r="C654" i="50"/>
  <c r="H653" i="50"/>
  <c r="D653" i="50"/>
  <c r="E653" i="50" s="1"/>
  <c r="H652" i="50"/>
  <c r="E652" i="50"/>
  <c r="D652" i="50"/>
  <c r="H651" i="50"/>
  <c r="D651" i="50"/>
  <c r="E651" i="50" s="1"/>
  <c r="H650" i="50"/>
  <c r="E650" i="50"/>
  <c r="D650" i="50"/>
  <c r="H649" i="50"/>
  <c r="D649" i="50"/>
  <c r="E649" i="50" s="1"/>
  <c r="H648" i="50"/>
  <c r="E648" i="50"/>
  <c r="E647" i="50" s="1"/>
  <c r="D648" i="50"/>
  <c r="H647" i="50"/>
  <c r="D647" i="50"/>
  <c r="C647" i="50"/>
  <c r="H645" i="50"/>
  <c r="D645" i="50"/>
  <c r="E645" i="50" s="1"/>
  <c r="H644" i="50"/>
  <c r="D644" i="50"/>
  <c r="E644" i="50" s="1"/>
  <c r="H643" i="50"/>
  <c r="J643" i="50" s="1"/>
  <c r="D643" i="50"/>
  <c r="C643" i="50"/>
  <c r="H642" i="50"/>
  <c r="D642" i="50"/>
  <c r="E642" i="50" s="1"/>
  <c r="H641" i="50"/>
  <c r="E641" i="50"/>
  <c r="D641" i="50"/>
  <c r="H640" i="50"/>
  <c r="E640" i="50"/>
  <c r="E639" i="50" s="1"/>
  <c r="D640" i="50"/>
  <c r="H639" i="50"/>
  <c r="J639" i="50" s="1"/>
  <c r="D639" i="50"/>
  <c r="C639" i="50"/>
  <c r="H638" i="50"/>
  <c r="D638" i="50"/>
  <c r="E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D630" i="50"/>
  <c r="E630" i="50" s="1"/>
  <c r="E629" i="50" s="1"/>
  <c r="C629" i="50"/>
  <c r="H629" i="50" s="1"/>
  <c r="H628" i="50"/>
  <c r="D628" i="50"/>
  <c r="E628" i="50" s="1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E620" i="50" s="1"/>
  <c r="H619" i="50"/>
  <c r="D619" i="50"/>
  <c r="H618" i="50"/>
  <c r="E618" i="50"/>
  <c r="D618" i="50"/>
  <c r="H617" i="50"/>
  <c r="C617" i="50"/>
  <c r="H616" i="50"/>
  <c r="D616" i="50"/>
  <c r="E616" i="50" s="1"/>
  <c r="H615" i="50"/>
  <c r="E615" i="50"/>
  <c r="D615" i="50"/>
  <c r="H614" i="50"/>
  <c r="D614" i="50"/>
  <c r="E614" i="50" s="1"/>
  <c r="H613" i="50"/>
  <c r="E613" i="50"/>
  <c r="D613" i="50"/>
  <c r="H612" i="50"/>
  <c r="E612" i="50"/>
  <c r="D612" i="50"/>
  <c r="C611" i="50"/>
  <c r="H611" i="50" s="1"/>
  <c r="H610" i="50"/>
  <c r="D610" i="50"/>
  <c r="E610" i="50" s="1"/>
  <c r="H609" i="50"/>
  <c r="D609" i="50"/>
  <c r="E609" i="50" s="1"/>
  <c r="H608" i="50"/>
  <c r="E608" i="50"/>
  <c r="D608" i="50"/>
  <c r="H607" i="50"/>
  <c r="D607" i="50"/>
  <c r="E607" i="50" s="1"/>
  <c r="H606" i="50"/>
  <c r="D606" i="50"/>
  <c r="E606" i="50" s="1"/>
  <c r="H605" i="50"/>
  <c r="D605" i="50"/>
  <c r="C604" i="50"/>
  <c r="H604" i="50" s="1"/>
  <c r="H603" i="50"/>
  <c r="E603" i="50"/>
  <c r="D603" i="50"/>
  <c r="H602" i="50"/>
  <c r="E602" i="50"/>
  <c r="D602" i="50"/>
  <c r="H601" i="50"/>
  <c r="D601" i="50"/>
  <c r="C600" i="50"/>
  <c r="H600" i="50" s="1"/>
  <c r="H599" i="50"/>
  <c r="D599" i="50"/>
  <c r="E599" i="50" s="1"/>
  <c r="H598" i="50"/>
  <c r="E598" i="50"/>
  <c r="D598" i="50"/>
  <c r="H597" i="50"/>
  <c r="D597" i="50"/>
  <c r="C596" i="50"/>
  <c r="H596" i="50" s="1"/>
  <c r="H595" i="50"/>
  <c r="E595" i="50"/>
  <c r="D595" i="50"/>
  <c r="H594" i="50"/>
  <c r="D594" i="50"/>
  <c r="H593" i="50"/>
  <c r="C593" i="50"/>
  <c r="H592" i="50"/>
  <c r="E592" i="50"/>
  <c r="D592" i="50"/>
  <c r="H591" i="50"/>
  <c r="E591" i="50"/>
  <c r="D591" i="50"/>
  <c r="H590" i="50"/>
  <c r="D590" i="50"/>
  <c r="E590" i="50" s="1"/>
  <c r="H589" i="50"/>
  <c r="D589" i="50"/>
  <c r="C588" i="50"/>
  <c r="H587" i="50"/>
  <c r="E587" i="50"/>
  <c r="D587" i="50"/>
  <c r="H586" i="50"/>
  <c r="D586" i="50"/>
  <c r="E586" i="50" s="1"/>
  <c r="H585" i="50"/>
  <c r="E585" i="50"/>
  <c r="D585" i="50"/>
  <c r="H584" i="50"/>
  <c r="D584" i="50"/>
  <c r="H583" i="50"/>
  <c r="E583" i="50"/>
  <c r="D583" i="50"/>
  <c r="H582" i="50"/>
  <c r="C582" i="50"/>
  <c r="H581" i="50"/>
  <c r="E581" i="50"/>
  <c r="D581" i="50"/>
  <c r="H580" i="50"/>
  <c r="E580" i="50"/>
  <c r="D580" i="50"/>
  <c r="H579" i="50"/>
  <c r="D579" i="50"/>
  <c r="H578" i="50"/>
  <c r="C578" i="50"/>
  <c r="H577" i="50"/>
  <c r="E577" i="50"/>
  <c r="D577" i="50"/>
  <c r="H576" i="50"/>
  <c r="D576" i="50"/>
  <c r="E576" i="50" s="1"/>
  <c r="H575" i="50"/>
  <c r="D575" i="50"/>
  <c r="E575" i="50" s="1"/>
  <c r="H574" i="50"/>
  <c r="D574" i="50"/>
  <c r="H573" i="50"/>
  <c r="E573" i="50"/>
  <c r="D573" i="50"/>
  <c r="H572" i="50"/>
  <c r="D572" i="50"/>
  <c r="E572" i="50" s="1"/>
  <c r="H571" i="50"/>
  <c r="E571" i="50"/>
  <c r="D571" i="50"/>
  <c r="C570" i="50"/>
  <c r="H570" i="50" s="1"/>
  <c r="H569" i="50"/>
  <c r="D569" i="50"/>
  <c r="E569" i="50" s="1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E564" i="50"/>
  <c r="E563" i="50" s="1"/>
  <c r="D564" i="50"/>
  <c r="H563" i="50"/>
  <c r="D563" i="50"/>
  <c r="C563" i="50"/>
  <c r="H559" i="50"/>
  <c r="D559" i="50"/>
  <c r="E559" i="50" s="1"/>
  <c r="H558" i="50"/>
  <c r="D558" i="50"/>
  <c r="C557" i="50"/>
  <c r="H556" i="50"/>
  <c r="D556" i="50"/>
  <c r="E556" i="50" s="1"/>
  <c r="H555" i="50"/>
  <c r="D555" i="50"/>
  <c r="E555" i="50" s="1"/>
  <c r="E553" i="50" s="1"/>
  <c r="H554" i="50"/>
  <c r="E554" i="50"/>
  <c r="D554" i="50"/>
  <c r="H553" i="50"/>
  <c r="D553" i="50"/>
  <c r="C553" i="50"/>
  <c r="H550" i="50"/>
  <c r="D550" i="50"/>
  <c r="E550" i="50" s="1"/>
  <c r="H549" i="50"/>
  <c r="E549" i="50"/>
  <c r="E548" i="50" s="1"/>
  <c r="D549" i="50"/>
  <c r="H548" i="50"/>
  <c r="J548" i="50" s="1"/>
  <c r="C548" i="50"/>
  <c r="H547" i="50"/>
  <c r="E547" i="50"/>
  <c r="D547" i="50"/>
  <c r="H546" i="50"/>
  <c r="E546" i="50"/>
  <c r="E545" i="50" s="1"/>
  <c r="D546" i="50"/>
  <c r="D545" i="50"/>
  <c r="C545" i="50"/>
  <c r="H544" i="50"/>
  <c r="D544" i="50"/>
  <c r="E544" i="50" s="1"/>
  <c r="H543" i="50"/>
  <c r="D543" i="50"/>
  <c r="E543" i="50" s="1"/>
  <c r="H542" i="50"/>
  <c r="E542" i="50"/>
  <c r="D542" i="50"/>
  <c r="H541" i="50"/>
  <c r="E541" i="50"/>
  <c r="D541" i="50"/>
  <c r="H540" i="50"/>
  <c r="D540" i="50"/>
  <c r="H538" i="50"/>
  <c r="D538" i="50"/>
  <c r="E538" i="50" s="1"/>
  <c r="H537" i="50"/>
  <c r="E537" i="50"/>
  <c r="D537" i="50"/>
  <c r="H536" i="50"/>
  <c r="E536" i="50"/>
  <c r="D536" i="50"/>
  <c r="H535" i="50"/>
  <c r="D535" i="50"/>
  <c r="E535" i="50" s="1"/>
  <c r="H534" i="50"/>
  <c r="D534" i="50"/>
  <c r="E534" i="50" s="1"/>
  <c r="H533" i="50"/>
  <c r="E533" i="50"/>
  <c r="E532" i="50" s="1"/>
  <c r="D533" i="50"/>
  <c r="H532" i="50"/>
  <c r="D532" i="50"/>
  <c r="C532" i="50"/>
  <c r="H531" i="50"/>
  <c r="D531" i="50"/>
  <c r="D530" i="50" s="1"/>
  <c r="D529" i="50" s="1"/>
  <c r="C530" i="50"/>
  <c r="H530" i="50" s="1"/>
  <c r="C529" i="50"/>
  <c r="H529" i="50" s="1"/>
  <c r="H528" i="50"/>
  <c r="D528" i="50"/>
  <c r="E528" i="50" s="1"/>
  <c r="H527" i="50"/>
  <c r="D527" i="50"/>
  <c r="E527" i="50" s="1"/>
  <c r="H526" i="50"/>
  <c r="E526" i="50"/>
  <c r="D526" i="50"/>
  <c r="H525" i="50"/>
  <c r="E525" i="50"/>
  <c r="D525" i="50"/>
  <c r="H524" i="50"/>
  <c r="D524" i="50"/>
  <c r="H523" i="50"/>
  <c r="C523" i="50"/>
  <c r="H522" i="50"/>
  <c r="D522" i="50"/>
  <c r="E522" i="50" s="1"/>
  <c r="H521" i="50"/>
  <c r="E521" i="50"/>
  <c r="D521" i="50"/>
  <c r="H520" i="50"/>
  <c r="E520" i="50"/>
  <c r="D520" i="50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C514" i="50"/>
  <c r="C510" i="50" s="1"/>
  <c r="H510" i="50" s="1"/>
  <c r="H513" i="50"/>
  <c r="D513" i="50"/>
  <c r="E513" i="50" s="1"/>
  <c r="H512" i="50"/>
  <c r="E512" i="50"/>
  <c r="D512" i="50"/>
  <c r="H511" i="50"/>
  <c r="D511" i="50"/>
  <c r="E509" i="50"/>
  <c r="D509" i="50"/>
  <c r="H508" i="50"/>
  <c r="E508" i="50"/>
  <c r="D508" i="50"/>
  <c r="H507" i="50"/>
  <c r="E507" i="50"/>
  <c r="D507" i="50"/>
  <c r="H506" i="50"/>
  <c r="D506" i="50"/>
  <c r="E506" i="50" s="1"/>
  <c r="H505" i="50"/>
  <c r="D505" i="50"/>
  <c r="E505" i="50" s="1"/>
  <c r="H504" i="50"/>
  <c r="E504" i="50"/>
  <c r="C504" i="50"/>
  <c r="H503" i="50"/>
  <c r="E503" i="50"/>
  <c r="D503" i="50"/>
  <c r="H502" i="50"/>
  <c r="D502" i="50"/>
  <c r="E502" i="50" s="1"/>
  <c r="H501" i="50"/>
  <c r="D501" i="50"/>
  <c r="E501" i="50" s="1"/>
  <c r="H500" i="50"/>
  <c r="H499" i="50"/>
  <c r="D499" i="50"/>
  <c r="E499" i="50" s="1"/>
  <c r="H498" i="50"/>
  <c r="D498" i="50"/>
  <c r="E498" i="50" s="1"/>
  <c r="H497" i="50"/>
  <c r="E497" i="50"/>
  <c r="C497" i="50"/>
  <c r="H496" i="50"/>
  <c r="E496" i="50"/>
  <c r="D496" i="50"/>
  <c r="H495" i="50"/>
  <c r="D495" i="50"/>
  <c r="E495" i="50" s="1"/>
  <c r="D494" i="50"/>
  <c r="C494" i="50"/>
  <c r="H494" i="50" s="1"/>
  <c r="H493" i="50"/>
  <c r="D493" i="50"/>
  <c r="E493" i="50" s="1"/>
  <c r="H492" i="50"/>
  <c r="D492" i="50"/>
  <c r="E492" i="50" s="1"/>
  <c r="H491" i="50"/>
  <c r="E491" i="50"/>
  <c r="C491" i="50"/>
  <c r="H490" i="50"/>
  <c r="E490" i="50"/>
  <c r="D490" i="50"/>
  <c r="H489" i="50"/>
  <c r="E489" i="50"/>
  <c r="E486" i="50" s="1"/>
  <c r="D489" i="50"/>
  <c r="H488" i="50"/>
  <c r="D488" i="50"/>
  <c r="H487" i="50"/>
  <c r="D487" i="50"/>
  <c r="D486" i="50"/>
  <c r="C486" i="50"/>
  <c r="H486" i="50" s="1"/>
  <c r="H485" i="50"/>
  <c r="D485" i="50"/>
  <c r="C484" i="50"/>
  <c r="H484" i="50" s="1"/>
  <c r="H482" i="50"/>
  <c r="H481" i="50"/>
  <c r="D481" i="50"/>
  <c r="E481" i="50" s="1"/>
  <c r="H480" i="50"/>
  <c r="D480" i="50"/>
  <c r="E480" i="50" s="1"/>
  <c r="H479" i="50"/>
  <c r="D479" i="50"/>
  <c r="E479" i="50" s="1"/>
  <c r="H478" i="50"/>
  <c r="E478" i="50"/>
  <c r="D478" i="50"/>
  <c r="H477" i="50"/>
  <c r="E477" i="50"/>
  <c r="D477" i="50"/>
  <c r="C477" i="50"/>
  <c r="H476" i="50"/>
  <c r="E476" i="50"/>
  <c r="D476" i="50"/>
  <c r="H475" i="50"/>
  <c r="D475" i="50"/>
  <c r="H474" i="50"/>
  <c r="C474" i="50"/>
  <c r="H473" i="50"/>
  <c r="D473" i="50"/>
  <c r="E473" i="50" s="1"/>
  <c r="H472" i="50"/>
  <c r="E472" i="50"/>
  <c r="D472" i="50"/>
  <c r="H471" i="50"/>
  <c r="E471" i="50"/>
  <c r="E468" i="50" s="1"/>
  <c r="D471" i="50"/>
  <c r="H470" i="50"/>
  <c r="D470" i="50"/>
  <c r="E470" i="50" s="1"/>
  <c r="H469" i="50"/>
  <c r="D469" i="50"/>
  <c r="E469" i="50" s="1"/>
  <c r="H468" i="50"/>
  <c r="C468" i="50"/>
  <c r="H467" i="50"/>
  <c r="E467" i="50"/>
  <c r="D467" i="50"/>
  <c r="H466" i="50"/>
  <c r="D466" i="50"/>
  <c r="E466" i="50" s="1"/>
  <c r="H465" i="50"/>
  <c r="D465" i="50"/>
  <c r="E465" i="50" s="1"/>
  <c r="H464" i="50"/>
  <c r="D464" i="50"/>
  <c r="E464" i="50" s="1"/>
  <c r="H463" i="50"/>
  <c r="E463" i="50"/>
  <c r="C463" i="50"/>
  <c r="H462" i="50"/>
  <c r="E462" i="50"/>
  <c r="D462" i="50"/>
  <c r="H461" i="50"/>
  <c r="D461" i="50"/>
  <c r="E461" i="50" s="1"/>
  <c r="H460" i="50"/>
  <c r="D460" i="50"/>
  <c r="C459" i="50"/>
  <c r="H459" i="50" s="1"/>
  <c r="H458" i="50"/>
  <c r="D458" i="50"/>
  <c r="E458" i="50" s="1"/>
  <c r="H457" i="50"/>
  <c r="E457" i="50"/>
  <c r="D457" i="50"/>
  <c r="H456" i="50"/>
  <c r="D456" i="50"/>
  <c r="E456" i="50" s="1"/>
  <c r="D455" i="50"/>
  <c r="C455" i="50"/>
  <c r="H455" i="50" s="1"/>
  <c r="H454" i="50"/>
  <c r="D454" i="50"/>
  <c r="E454" i="50" s="1"/>
  <c r="H453" i="50"/>
  <c r="D453" i="50"/>
  <c r="E453" i="50" s="1"/>
  <c r="H452" i="50"/>
  <c r="E452" i="50"/>
  <c r="D452" i="50"/>
  <c r="H451" i="50"/>
  <c r="D451" i="50"/>
  <c r="E451" i="50" s="1"/>
  <c r="D450" i="50"/>
  <c r="C450" i="50"/>
  <c r="H450" i="50" s="1"/>
  <c r="H449" i="50"/>
  <c r="D449" i="50"/>
  <c r="E449" i="50" s="1"/>
  <c r="H448" i="50"/>
  <c r="D448" i="50"/>
  <c r="E448" i="50" s="1"/>
  <c r="H447" i="50"/>
  <c r="E447" i="50"/>
  <c r="D447" i="50"/>
  <c r="H446" i="50"/>
  <c r="D446" i="50"/>
  <c r="E446" i="50" s="1"/>
  <c r="D445" i="50"/>
  <c r="C445" i="50"/>
  <c r="H445" i="50" s="1"/>
  <c r="C444" i="50"/>
  <c r="H444" i="50" s="1"/>
  <c r="H443" i="50"/>
  <c r="D443" i="50"/>
  <c r="E443" i="50" s="1"/>
  <c r="H442" i="50"/>
  <c r="D442" i="50"/>
  <c r="E442" i="50" s="1"/>
  <c r="H441" i="50"/>
  <c r="E441" i="50"/>
  <c r="D441" i="50"/>
  <c r="H440" i="50"/>
  <c r="E440" i="50"/>
  <c r="D440" i="50"/>
  <c r="H439" i="50"/>
  <c r="D439" i="50"/>
  <c r="E439" i="50" s="1"/>
  <c r="H438" i="50"/>
  <c r="D438" i="50"/>
  <c r="E438" i="50" s="1"/>
  <c r="H437" i="50"/>
  <c r="E437" i="50"/>
  <c r="D437" i="50"/>
  <c r="H436" i="50"/>
  <c r="D436" i="50"/>
  <c r="E436" i="50" s="1"/>
  <c r="H435" i="50"/>
  <c r="D435" i="50"/>
  <c r="E435" i="50" s="1"/>
  <c r="H434" i="50"/>
  <c r="D434" i="50"/>
  <c r="E434" i="50" s="1"/>
  <c r="H433" i="50"/>
  <c r="E433" i="50"/>
  <c r="D433" i="50"/>
  <c r="H432" i="50"/>
  <c r="E432" i="50"/>
  <c r="E429" i="50" s="1"/>
  <c r="D432" i="50"/>
  <c r="H431" i="50"/>
  <c r="D431" i="50"/>
  <c r="E431" i="50" s="1"/>
  <c r="H430" i="50"/>
  <c r="D430" i="50"/>
  <c r="E430" i="50" s="1"/>
  <c r="H429" i="50"/>
  <c r="C429" i="50"/>
  <c r="H428" i="50"/>
  <c r="E428" i="50"/>
  <c r="D428" i="50"/>
  <c r="H427" i="50"/>
  <c r="E427" i="50"/>
  <c r="D427" i="50"/>
  <c r="H426" i="50"/>
  <c r="D426" i="50"/>
  <c r="E426" i="50" s="1"/>
  <c r="H425" i="50"/>
  <c r="D425" i="50"/>
  <c r="E425" i="50" s="1"/>
  <c r="H424" i="50"/>
  <c r="E424" i="50"/>
  <c r="D424" i="50"/>
  <c r="H423" i="50"/>
  <c r="D423" i="50"/>
  <c r="D422" i="50" s="1"/>
  <c r="C422" i="50"/>
  <c r="H422" i="50" s="1"/>
  <c r="H421" i="50"/>
  <c r="D421" i="50"/>
  <c r="E421" i="50" s="1"/>
  <c r="H420" i="50"/>
  <c r="D420" i="50"/>
  <c r="E420" i="50" s="1"/>
  <c r="H419" i="50"/>
  <c r="E419" i="50"/>
  <c r="D419" i="50"/>
  <c r="H418" i="50"/>
  <c r="D418" i="50"/>
  <c r="E418" i="50" s="1"/>
  <c r="H417" i="50"/>
  <c r="D417" i="50"/>
  <c r="C416" i="50"/>
  <c r="H416" i="50" s="1"/>
  <c r="H415" i="50"/>
  <c r="D415" i="50"/>
  <c r="E415" i="50" s="1"/>
  <c r="H414" i="50"/>
  <c r="E414" i="50"/>
  <c r="D414" i="50"/>
  <c r="H413" i="50"/>
  <c r="D413" i="50"/>
  <c r="D412" i="50" s="1"/>
  <c r="C412" i="50"/>
  <c r="H412" i="50" s="1"/>
  <c r="H411" i="50"/>
  <c r="E411" i="50"/>
  <c r="D411" i="50"/>
  <c r="H410" i="50"/>
  <c r="D410" i="50"/>
  <c r="H409" i="50"/>
  <c r="C409" i="50"/>
  <c r="H408" i="50"/>
  <c r="E408" i="50"/>
  <c r="D408" i="50"/>
  <c r="H407" i="50"/>
  <c r="E407" i="50"/>
  <c r="D407" i="50"/>
  <c r="H406" i="50"/>
  <c r="D406" i="50"/>
  <c r="E406" i="50" s="1"/>
  <c r="H405" i="50"/>
  <c r="D405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D400" i="50"/>
  <c r="H399" i="50"/>
  <c r="C399" i="50"/>
  <c r="H398" i="50"/>
  <c r="E398" i="50"/>
  <c r="D398" i="50"/>
  <c r="H397" i="50"/>
  <c r="E397" i="50"/>
  <c r="D397" i="50"/>
  <c r="H396" i="50"/>
  <c r="D396" i="50"/>
  <c r="H395" i="50"/>
  <c r="C395" i="50"/>
  <c r="H394" i="50"/>
  <c r="D394" i="50"/>
  <c r="H393" i="50"/>
  <c r="E393" i="50"/>
  <c r="D393" i="50"/>
  <c r="H392" i="50"/>
  <c r="C392" i="50"/>
  <c r="H391" i="50"/>
  <c r="D391" i="50"/>
  <c r="E391" i="50" s="1"/>
  <c r="H390" i="50"/>
  <c r="E390" i="50"/>
  <c r="D390" i="50"/>
  <c r="H389" i="50"/>
  <c r="D389" i="50"/>
  <c r="H388" i="50"/>
  <c r="C388" i="50"/>
  <c r="H387" i="50"/>
  <c r="E387" i="50"/>
  <c r="D387" i="50"/>
  <c r="H386" i="50"/>
  <c r="D386" i="50"/>
  <c r="E386" i="50" s="1"/>
  <c r="H385" i="50"/>
  <c r="D385" i="50"/>
  <c r="E385" i="50" s="1"/>
  <c r="H384" i="50"/>
  <c r="D384" i="50"/>
  <c r="E384" i="50" s="1"/>
  <c r="H383" i="50"/>
  <c r="E383" i="50"/>
  <c r="D383" i="50"/>
  <c r="H382" i="50"/>
  <c r="D382" i="50"/>
  <c r="C382" i="50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E376" i="50"/>
  <c r="D376" i="50"/>
  <c r="H375" i="50"/>
  <c r="E375" i="50"/>
  <c r="D375" i="50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E366" i="50"/>
  <c r="D366" i="50"/>
  <c r="H365" i="50"/>
  <c r="E365" i="50"/>
  <c r="D365" i="50"/>
  <c r="H364" i="50"/>
  <c r="D364" i="50"/>
  <c r="E364" i="50" s="1"/>
  <c r="H363" i="50"/>
  <c r="E363" i="50"/>
  <c r="D363" i="50"/>
  <c r="H362" i="50"/>
  <c r="E362" i="50"/>
  <c r="D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E358" i="50"/>
  <c r="D358" i="50"/>
  <c r="H357" i="50"/>
  <c r="C357" i="50"/>
  <c r="H356" i="50"/>
  <c r="D356" i="50"/>
  <c r="E356" i="50" s="1"/>
  <c r="H355" i="50"/>
  <c r="D355" i="50"/>
  <c r="E355" i="50" s="1"/>
  <c r="H354" i="50"/>
  <c r="D354" i="50"/>
  <c r="C353" i="50"/>
  <c r="H353" i="50" s="1"/>
  <c r="H352" i="50"/>
  <c r="E352" i="50"/>
  <c r="D352" i="50"/>
  <c r="H351" i="50"/>
  <c r="E351" i="50"/>
  <c r="D351" i="50"/>
  <c r="H350" i="50"/>
  <c r="D350" i="50"/>
  <c r="E350" i="50" s="1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E345" i="50" s="1"/>
  <c r="E344" i="50" s="1"/>
  <c r="H344" i="50"/>
  <c r="D344" i="50"/>
  <c r="C344" i="50"/>
  <c r="H343" i="50"/>
  <c r="D343" i="50"/>
  <c r="E343" i="50" s="1"/>
  <c r="H342" i="50"/>
  <c r="E342" i="50"/>
  <c r="D342" i="50"/>
  <c r="H341" i="50"/>
  <c r="E341" i="50"/>
  <c r="D341" i="50"/>
  <c r="C340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E334" i="50"/>
  <c r="D334" i="50"/>
  <c r="H333" i="50"/>
  <c r="E333" i="50"/>
  <c r="D333" i="50"/>
  <c r="H332" i="50"/>
  <c r="D332" i="50"/>
  <c r="E332" i="50" s="1"/>
  <c r="H331" i="50"/>
  <c r="E331" i="50"/>
  <c r="D331" i="50"/>
  <c r="H330" i="50"/>
  <c r="E330" i="50"/>
  <c r="D330" i="50"/>
  <c r="H329" i="50"/>
  <c r="D329" i="50"/>
  <c r="H328" i="50"/>
  <c r="C328" i="50"/>
  <c r="H327" i="50"/>
  <c r="D327" i="50"/>
  <c r="E327" i="50" s="1"/>
  <c r="H326" i="50"/>
  <c r="E326" i="50"/>
  <c r="D326" i="50"/>
  <c r="H325" i="50"/>
  <c r="E325" i="50"/>
  <c r="D325" i="50"/>
  <c r="H324" i="50"/>
  <c r="E324" i="50"/>
  <c r="D324" i="50"/>
  <c r="H323" i="50"/>
  <c r="D323" i="50"/>
  <c r="E323" i="50" s="1"/>
  <c r="H322" i="50"/>
  <c r="E322" i="50"/>
  <c r="D322" i="50"/>
  <c r="H321" i="50"/>
  <c r="E321" i="50"/>
  <c r="D321" i="50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H315" i="50"/>
  <c r="C314" i="50"/>
  <c r="H314" i="50" s="1"/>
  <c r="H313" i="50"/>
  <c r="E313" i="50"/>
  <c r="D313" i="50"/>
  <c r="H312" i="50"/>
  <c r="D312" i="50"/>
  <c r="E312" i="50" s="1"/>
  <c r="H311" i="50"/>
  <c r="E311" i="50"/>
  <c r="D311" i="50"/>
  <c r="H310" i="50"/>
  <c r="D310" i="50"/>
  <c r="E310" i="50" s="1"/>
  <c r="H309" i="50"/>
  <c r="E309" i="50"/>
  <c r="D309" i="50"/>
  <c r="H308" i="50"/>
  <c r="H307" i="50"/>
  <c r="E307" i="50"/>
  <c r="D307" i="50"/>
  <c r="H306" i="50"/>
  <c r="E306" i="50"/>
  <c r="D306" i="50"/>
  <c r="H305" i="50"/>
  <c r="H304" i="50"/>
  <c r="E304" i="50"/>
  <c r="D304" i="50"/>
  <c r="H303" i="50"/>
  <c r="D303" i="50"/>
  <c r="E303" i="50" s="1"/>
  <c r="H302" i="50"/>
  <c r="H301" i="50"/>
  <c r="D301" i="50"/>
  <c r="E301" i="50" s="1"/>
  <c r="H300" i="50"/>
  <c r="D300" i="50"/>
  <c r="E300" i="50" s="1"/>
  <c r="H299" i="50"/>
  <c r="E299" i="50"/>
  <c r="D299" i="50"/>
  <c r="H298" i="50"/>
  <c r="E298" i="50"/>
  <c r="D298" i="50"/>
  <c r="H297" i="50"/>
  <c r="D297" i="50"/>
  <c r="E297" i="50" s="1"/>
  <c r="H296" i="50"/>
  <c r="H295" i="50"/>
  <c r="D295" i="50"/>
  <c r="E295" i="50" s="1"/>
  <c r="H294" i="50"/>
  <c r="D294" i="50"/>
  <c r="E294" i="50" s="1"/>
  <c r="H293" i="50"/>
  <c r="E293" i="50"/>
  <c r="D293" i="50"/>
  <c r="H292" i="50"/>
  <c r="D292" i="50"/>
  <c r="E292" i="50" s="1"/>
  <c r="H291" i="50"/>
  <c r="D291" i="50"/>
  <c r="E291" i="50" s="1"/>
  <c r="H290" i="50"/>
  <c r="D290" i="50"/>
  <c r="E290" i="50" s="1"/>
  <c r="H289" i="50"/>
  <c r="E289" i="50"/>
  <c r="D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E284" i="50"/>
  <c r="D284" i="50"/>
  <c r="H283" i="50"/>
  <c r="D283" i="50"/>
  <c r="E283" i="50" s="1"/>
  <c r="H282" i="50"/>
  <c r="D282" i="50"/>
  <c r="E282" i="50" s="1"/>
  <c r="H281" i="50"/>
  <c r="E281" i="50"/>
  <c r="D281" i="50"/>
  <c r="H280" i="50"/>
  <c r="D280" i="50"/>
  <c r="E280" i="50" s="1"/>
  <c r="H279" i="50"/>
  <c r="D279" i="50"/>
  <c r="E279" i="50" s="1"/>
  <c r="H278" i="50"/>
  <c r="D278" i="50"/>
  <c r="E278" i="50" s="1"/>
  <c r="H277" i="50"/>
  <c r="E277" i="50"/>
  <c r="D277" i="50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E268" i="50"/>
  <c r="D268" i="50"/>
  <c r="H267" i="50"/>
  <c r="D267" i="50"/>
  <c r="E267" i="50" s="1"/>
  <c r="H266" i="50"/>
  <c r="D266" i="50"/>
  <c r="E266" i="50" s="1"/>
  <c r="H265" i="50"/>
  <c r="H264" i="50"/>
  <c r="D264" i="50"/>
  <c r="C263" i="50"/>
  <c r="H263" i="50" s="1"/>
  <c r="H262" i="50"/>
  <c r="E262" i="50"/>
  <c r="D262" i="50"/>
  <c r="H261" i="50"/>
  <c r="D261" i="50"/>
  <c r="E261" i="50" s="1"/>
  <c r="E260" i="50"/>
  <c r="D260" i="50"/>
  <c r="C260" i="50"/>
  <c r="D252" i="50"/>
  <c r="E252" i="50" s="1"/>
  <c r="E251" i="50"/>
  <c r="D251" i="50"/>
  <c r="C250" i="50"/>
  <c r="D249" i="50"/>
  <c r="E249" i="50" s="1"/>
  <c r="D248" i="50"/>
  <c r="E248" i="50" s="1"/>
  <c r="D247" i="50"/>
  <c r="E247" i="50" s="1"/>
  <c r="D246" i="50"/>
  <c r="E246" i="50" s="1"/>
  <c r="E244" i="50" s="1"/>
  <c r="E243" i="50" s="1"/>
  <c r="D245" i="50"/>
  <c r="E245" i="50" s="1"/>
  <c r="C244" i="50"/>
  <c r="C243" i="50"/>
  <c r="D242" i="50"/>
  <c r="E242" i="50" s="1"/>
  <c r="E241" i="50"/>
  <c r="E239" i="50" s="1"/>
  <c r="E238" i="50" s="1"/>
  <c r="D241" i="50"/>
  <c r="D240" i="50"/>
  <c r="E240" i="50" s="1"/>
  <c r="D239" i="50"/>
  <c r="D238" i="50" s="1"/>
  <c r="C239" i="50"/>
  <c r="C238" i="50"/>
  <c r="D237" i="50"/>
  <c r="C236" i="50"/>
  <c r="C235" i="50"/>
  <c r="D234" i="50"/>
  <c r="C233" i="50"/>
  <c r="D232" i="50"/>
  <c r="E232" i="50" s="1"/>
  <c r="E229" i="50" s="1"/>
  <c r="E231" i="50"/>
  <c r="D231" i="50"/>
  <c r="D230" i="50"/>
  <c r="E230" i="50" s="1"/>
  <c r="C229" i="50"/>
  <c r="C228" i="50" s="1"/>
  <c r="D227" i="50"/>
  <c r="E227" i="50" s="1"/>
  <c r="D226" i="50"/>
  <c r="D223" i="50" s="1"/>
  <c r="D222" i="50" s="1"/>
  <c r="D225" i="50"/>
  <c r="E225" i="50" s="1"/>
  <c r="D224" i="50"/>
  <c r="E224" i="50" s="1"/>
  <c r="C223" i="50"/>
  <c r="C222" i="50" s="1"/>
  <c r="D221" i="50"/>
  <c r="D220" i="50" s="1"/>
  <c r="C220" i="50"/>
  <c r="E219" i="50"/>
  <c r="D219" i="50"/>
  <c r="D218" i="50"/>
  <c r="E218" i="50" s="1"/>
  <c r="E217" i="50"/>
  <c r="D217" i="50"/>
  <c r="C216" i="50"/>
  <c r="C215" i="50"/>
  <c r="E214" i="50"/>
  <c r="E213" i="50" s="1"/>
  <c r="D214" i="50"/>
  <c r="D213" i="50"/>
  <c r="C213" i="50"/>
  <c r="C203" i="50" s="1"/>
  <c r="D212" i="50"/>
  <c r="E212" i="50" s="1"/>
  <c r="E211" i="50"/>
  <c r="D211" i="50"/>
  <c r="C211" i="50"/>
  <c r="D210" i="50"/>
  <c r="E210" i="50" s="1"/>
  <c r="E209" i="50"/>
  <c r="D209" i="50"/>
  <c r="D208" i="50"/>
  <c r="C207" i="50"/>
  <c r="D206" i="50"/>
  <c r="E206" i="50" s="1"/>
  <c r="E204" i="50" s="1"/>
  <c r="D205" i="50"/>
  <c r="E205" i="50" s="1"/>
  <c r="C204" i="50"/>
  <c r="D202" i="50"/>
  <c r="E202" i="50" s="1"/>
  <c r="E201" i="50"/>
  <c r="E200" i="50" s="1"/>
  <c r="D201" i="50"/>
  <c r="C201" i="50"/>
  <c r="D200" i="50"/>
  <c r="C200" i="50"/>
  <c r="D199" i="50"/>
  <c r="E199" i="50" s="1"/>
  <c r="E198" i="50"/>
  <c r="E197" i="50" s="1"/>
  <c r="D198" i="50"/>
  <c r="D197" i="50" s="1"/>
  <c r="C198" i="50"/>
  <c r="C197" i="50"/>
  <c r="D196" i="50"/>
  <c r="E196" i="50" s="1"/>
  <c r="E195" i="50"/>
  <c r="D195" i="50"/>
  <c r="C195" i="50"/>
  <c r="D194" i="50"/>
  <c r="C193" i="50"/>
  <c r="D192" i="50"/>
  <c r="E192" i="50" s="1"/>
  <c r="D191" i="50"/>
  <c r="E191" i="50" s="1"/>
  <c r="D190" i="50"/>
  <c r="E190" i="50" s="1"/>
  <c r="C189" i="50"/>
  <c r="C188" i="50" s="1"/>
  <c r="D187" i="50"/>
  <c r="E187" i="50" s="1"/>
  <c r="E185" i="50" s="1"/>
  <c r="E184" i="50" s="1"/>
  <c r="D186" i="50"/>
  <c r="E186" i="50" s="1"/>
  <c r="C185" i="50"/>
  <c r="C184" i="50"/>
  <c r="D183" i="50"/>
  <c r="E183" i="50" s="1"/>
  <c r="E182" i="50"/>
  <c r="D182" i="50"/>
  <c r="C182" i="50"/>
  <c r="D181" i="50"/>
  <c r="C180" i="50"/>
  <c r="C179" i="50" s="1"/>
  <c r="C178" i="50"/>
  <c r="H178" i="50" s="1"/>
  <c r="J178" i="50" s="1"/>
  <c r="H176" i="50"/>
  <c r="D176" i="50"/>
  <c r="E176" i="50" s="1"/>
  <c r="H175" i="50"/>
  <c r="E175" i="50"/>
  <c r="E174" i="50" s="1"/>
  <c r="D175" i="50"/>
  <c r="H174" i="50"/>
  <c r="D174" i="50"/>
  <c r="C174" i="50"/>
  <c r="H173" i="50"/>
  <c r="D173" i="50"/>
  <c r="E173" i="50" s="1"/>
  <c r="H172" i="50"/>
  <c r="D172" i="50"/>
  <c r="E172" i="50" s="1"/>
  <c r="H171" i="50"/>
  <c r="C171" i="50"/>
  <c r="J170" i="50"/>
  <c r="C170" i="50"/>
  <c r="H170" i="50" s="1"/>
  <c r="H169" i="50"/>
  <c r="E169" i="50"/>
  <c r="D169" i="50"/>
  <c r="H168" i="50"/>
  <c r="D168" i="50"/>
  <c r="H167" i="50"/>
  <c r="C167" i="50"/>
  <c r="H166" i="50"/>
  <c r="E166" i="50"/>
  <c r="D166" i="50"/>
  <c r="H165" i="50"/>
  <c r="D165" i="50"/>
  <c r="C164" i="50"/>
  <c r="H162" i="50"/>
  <c r="E162" i="50"/>
  <c r="D162" i="50"/>
  <c r="H161" i="50"/>
  <c r="D161" i="50"/>
  <c r="C160" i="50"/>
  <c r="H160" i="50" s="1"/>
  <c r="H159" i="50"/>
  <c r="D159" i="50"/>
  <c r="E159" i="50" s="1"/>
  <c r="H158" i="50"/>
  <c r="E158" i="50"/>
  <c r="E157" i="50" s="1"/>
  <c r="D158" i="50"/>
  <c r="H157" i="50"/>
  <c r="D157" i="50"/>
  <c r="C157" i="50"/>
  <c r="H156" i="50"/>
  <c r="D156" i="50"/>
  <c r="E156" i="50" s="1"/>
  <c r="H155" i="50"/>
  <c r="D155" i="50"/>
  <c r="E155" i="50" s="1"/>
  <c r="H154" i="50"/>
  <c r="D154" i="50"/>
  <c r="C154" i="50"/>
  <c r="H151" i="50"/>
  <c r="D151" i="50"/>
  <c r="E151" i="50" s="1"/>
  <c r="H150" i="50"/>
  <c r="D150" i="50"/>
  <c r="E150" i="50" s="1"/>
  <c r="E149" i="50" s="1"/>
  <c r="H149" i="50"/>
  <c r="D149" i="50"/>
  <c r="C149" i="50"/>
  <c r="H148" i="50"/>
  <c r="D148" i="50"/>
  <c r="E148" i="50" s="1"/>
  <c r="H147" i="50"/>
  <c r="E147" i="50"/>
  <c r="D147" i="50"/>
  <c r="H146" i="50"/>
  <c r="E146" i="50"/>
  <c r="C146" i="50"/>
  <c r="H145" i="50"/>
  <c r="E145" i="50"/>
  <c r="D145" i="50"/>
  <c r="H144" i="50"/>
  <c r="D144" i="50"/>
  <c r="C143" i="50"/>
  <c r="H143" i="50" s="1"/>
  <c r="H142" i="50"/>
  <c r="D142" i="50"/>
  <c r="E142" i="50" s="1"/>
  <c r="H141" i="50"/>
  <c r="E141" i="50"/>
  <c r="E140" i="50" s="1"/>
  <c r="D141" i="50"/>
  <c r="H140" i="50"/>
  <c r="D140" i="50"/>
  <c r="C140" i="50"/>
  <c r="H139" i="50"/>
  <c r="D139" i="50"/>
  <c r="E139" i="50" s="1"/>
  <c r="H138" i="50"/>
  <c r="D138" i="50"/>
  <c r="E138" i="50" s="1"/>
  <c r="H137" i="50"/>
  <c r="D137" i="50"/>
  <c r="C136" i="50"/>
  <c r="H136" i="50" s="1"/>
  <c r="J135" i="50"/>
  <c r="C135" i="50"/>
  <c r="H135" i="50" s="1"/>
  <c r="H134" i="50"/>
  <c r="D134" i="50"/>
  <c r="E134" i="50" s="1"/>
  <c r="H133" i="50"/>
  <c r="E133" i="50"/>
  <c r="E132" i="50" s="1"/>
  <c r="D133" i="50"/>
  <c r="H132" i="50"/>
  <c r="D132" i="50"/>
  <c r="C132" i="50"/>
  <c r="H131" i="50"/>
  <c r="D131" i="50"/>
  <c r="E131" i="50" s="1"/>
  <c r="H130" i="50"/>
  <c r="D130" i="50"/>
  <c r="E130" i="50" s="1"/>
  <c r="H129" i="50"/>
  <c r="D129" i="50"/>
  <c r="C129" i="50"/>
  <c r="H128" i="50"/>
  <c r="D128" i="50"/>
  <c r="E128" i="50" s="1"/>
  <c r="H127" i="50"/>
  <c r="E127" i="50"/>
  <c r="D127" i="50"/>
  <c r="H126" i="50"/>
  <c r="E126" i="50"/>
  <c r="C126" i="50"/>
  <c r="H125" i="50"/>
  <c r="E125" i="50"/>
  <c r="D125" i="50"/>
  <c r="H124" i="50"/>
  <c r="D124" i="50"/>
  <c r="C123" i="50"/>
  <c r="H123" i="50" s="1"/>
  <c r="H122" i="50"/>
  <c r="D122" i="50"/>
  <c r="E122" i="50" s="1"/>
  <c r="H121" i="50"/>
  <c r="E121" i="50"/>
  <c r="E120" i="50" s="1"/>
  <c r="D121" i="50"/>
  <c r="H120" i="50"/>
  <c r="D120" i="50"/>
  <c r="C120" i="50"/>
  <c r="H119" i="50"/>
  <c r="D119" i="50"/>
  <c r="E119" i="50" s="1"/>
  <c r="H118" i="50"/>
  <c r="D118" i="50"/>
  <c r="E118" i="50" s="1"/>
  <c r="H117" i="50"/>
  <c r="D117" i="50"/>
  <c r="C117" i="50"/>
  <c r="H113" i="50"/>
  <c r="E113" i="50"/>
  <c r="D113" i="50"/>
  <c r="H112" i="50"/>
  <c r="D112" i="50"/>
  <c r="E112" i="50" s="1"/>
  <c r="H111" i="50"/>
  <c r="E111" i="50"/>
  <c r="D111" i="50"/>
  <c r="H110" i="50"/>
  <c r="D110" i="50"/>
  <c r="E110" i="50" s="1"/>
  <c r="H109" i="50"/>
  <c r="E109" i="50"/>
  <c r="D109" i="50"/>
  <c r="H108" i="50"/>
  <c r="E108" i="50"/>
  <c r="D108" i="50"/>
  <c r="H107" i="50"/>
  <c r="D107" i="50"/>
  <c r="E107" i="50" s="1"/>
  <c r="H106" i="50"/>
  <c r="D106" i="50"/>
  <c r="E106" i="50" s="1"/>
  <c r="H105" i="50"/>
  <c r="E105" i="50"/>
  <c r="D105" i="50"/>
  <c r="H104" i="50"/>
  <c r="D104" i="50"/>
  <c r="E104" i="50" s="1"/>
  <c r="H103" i="50"/>
  <c r="D103" i="50"/>
  <c r="E103" i="50" s="1"/>
  <c r="H102" i="50"/>
  <c r="D102" i="50"/>
  <c r="E102" i="50" s="1"/>
  <c r="H101" i="50"/>
  <c r="E101" i="50"/>
  <c r="D101" i="50"/>
  <c r="H100" i="50"/>
  <c r="D100" i="50"/>
  <c r="E100" i="50" s="1"/>
  <c r="H99" i="50"/>
  <c r="D99" i="50"/>
  <c r="E99" i="50" s="1"/>
  <c r="H98" i="50"/>
  <c r="D98" i="50"/>
  <c r="C97" i="50"/>
  <c r="H97" i="50" s="1"/>
  <c r="J97" i="50" s="1"/>
  <c r="H96" i="50"/>
  <c r="D96" i="50"/>
  <c r="E96" i="50" s="1"/>
  <c r="H95" i="50"/>
  <c r="E95" i="50"/>
  <c r="D95" i="50"/>
  <c r="H94" i="50"/>
  <c r="D94" i="50"/>
  <c r="E94" i="50" s="1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E85" i="50"/>
  <c r="D85" i="50"/>
  <c r="H84" i="50"/>
  <c r="D84" i="50"/>
  <c r="E84" i="50" s="1"/>
  <c r="H83" i="50"/>
  <c r="E83" i="50"/>
  <c r="D83" i="50"/>
  <c r="H82" i="50"/>
  <c r="E82" i="50"/>
  <c r="D82" i="50"/>
  <c r="H81" i="50"/>
  <c r="D81" i="50"/>
  <c r="E81" i="50" s="1"/>
  <c r="H80" i="50"/>
  <c r="D80" i="50"/>
  <c r="E80" i="50" s="1"/>
  <c r="H79" i="50"/>
  <c r="E79" i="50"/>
  <c r="D79" i="50"/>
  <c r="H78" i="50"/>
  <c r="D78" i="50"/>
  <c r="E78" i="50" s="1"/>
  <c r="H77" i="50"/>
  <c r="D77" i="50"/>
  <c r="E77" i="50" s="1"/>
  <c r="H76" i="50"/>
  <c r="D76" i="50"/>
  <c r="E76" i="50" s="1"/>
  <c r="H75" i="50"/>
  <c r="E75" i="50"/>
  <c r="D75" i="50"/>
  <c r="H74" i="50"/>
  <c r="D74" i="50"/>
  <c r="E74" i="50" s="1"/>
  <c r="H73" i="50"/>
  <c r="D73" i="50"/>
  <c r="E73" i="50" s="1"/>
  <c r="H72" i="50"/>
  <c r="E72" i="50"/>
  <c r="D72" i="50"/>
  <c r="H71" i="50"/>
  <c r="D71" i="50"/>
  <c r="E71" i="50" s="1"/>
  <c r="H70" i="50"/>
  <c r="D70" i="50"/>
  <c r="E70" i="50" s="1"/>
  <c r="H69" i="50"/>
  <c r="D69" i="50"/>
  <c r="E69" i="50" s="1"/>
  <c r="E68" i="50" s="1"/>
  <c r="H68" i="50"/>
  <c r="J68" i="50" s="1"/>
  <c r="C68" i="50"/>
  <c r="C67" i="50"/>
  <c r="H67" i="50" s="1"/>
  <c r="J67" i="50" s="1"/>
  <c r="H66" i="50"/>
  <c r="D66" i="50"/>
  <c r="E66" i="50" s="1"/>
  <c r="H65" i="50"/>
  <c r="D65" i="50"/>
  <c r="E65" i="50" s="1"/>
  <c r="H64" i="50"/>
  <c r="E64" i="50"/>
  <c r="D64" i="50"/>
  <c r="H63" i="50"/>
  <c r="D63" i="50"/>
  <c r="H62" i="50"/>
  <c r="D62" i="50"/>
  <c r="E62" i="50" s="1"/>
  <c r="J61" i="50"/>
  <c r="C61" i="50"/>
  <c r="H61" i="50" s="1"/>
  <c r="H60" i="50"/>
  <c r="D60" i="50"/>
  <c r="E60" i="50" s="1"/>
  <c r="H59" i="50"/>
  <c r="D59" i="50"/>
  <c r="E59" i="50" s="1"/>
  <c r="H58" i="50"/>
  <c r="E58" i="50"/>
  <c r="D58" i="50"/>
  <c r="H57" i="50"/>
  <c r="D57" i="50"/>
  <c r="E57" i="50" s="1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E50" i="50"/>
  <c r="D50" i="50"/>
  <c r="H49" i="50"/>
  <c r="D49" i="50"/>
  <c r="E49" i="50" s="1"/>
  <c r="H48" i="50"/>
  <c r="D48" i="50"/>
  <c r="E48" i="50" s="1"/>
  <c r="H47" i="50"/>
  <c r="D47" i="50"/>
  <c r="E47" i="50" s="1"/>
  <c r="H46" i="50"/>
  <c r="E46" i="50"/>
  <c r="D46" i="50"/>
  <c r="H45" i="50"/>
  <c r="D45" i="50"/>
  <c r="E45" i="50" s="1"/>
  <c r="H44" i="50"/>
  <c r="D44" i="50"/>
  <c r="E44" i="50" s="1"/>
  <c r="H43" i="50"/>
  <c r="D43" i="50"/>
  <c r="E43" i="50" s="1"/>
  <c r="H42" i="50"/>
  <c r="E42" i="50"/>
  <c r="D42" i="50"/>
  <c r="H41" i="50"/>
  <c r="D41" i="50"/>
  <c r="E41" i="50" s="1"/>
  <c r="H40" i="50"/>
  <c r="D40" i="50"/>
  <c r="E40" i="50" s="1"/>
  <c r="H39" i="50"/>
  <c r="D39" i="50"/>
  <c r="E39" i="50" s="1"/>
  <c r="H38" i="50"/>
  <c r="J38" i="50" s="1"/>
  <c r="C38" i="50"/>
  <c r="C3" i="50" s="1"/>
  <c r="H37" i="50"/>
  <c r="D37" i="50"/>
  <c r="E37" i="50" s="1"/>
  <c r="H36" i="50"/>
  <c r="E36" i="50"/>
  <c r="D36" i="50"/>
  <c r="H35" i="50"/>
  <c r="D35" i="50"/>
  <c r="E35" i="50" s="1"/>
  <c r="H34" i="50"/>
  <c r="D34" i="50"/>
  <c r="E34" i="50" s="1"/>
  <c r="H33" i="50"/>
  <c r="D33" i="50"/>
  <c r="E33" i="50" s="1"/>
  <c r="H32" i="50"/>
  <c r="E32" i="50"/>
  <c r="D32" i="50"/>
  <c r="H31" i="50"/>
  <c r="D31" i="50"/>
  <c r="E31" i="50" s="1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D22" i="50"/>
  <c r="E22" i="50" s="1"/>
  <c r="H21" i="50"/>
  <c r="D21" i="50"/>
  <c r="E21" i="50" s="1"/>
  <c r="H20" i="50"/>
  <c r="E20" i="50"/>
  <c r="D20" i="50"/>
  <c r="H19" i="50"/>
  <c r="D19" i="50"/>
  <c r="E19" i="50" s="1"/>
  <c r="H18" i="50"/>
  <c r="D18" i="50"/>
  <c r="E18" i="50" s="1"/>
  <c r="H17" i="50"/>
  <c r="D17" i="50"/>
  <c r="E17" i="50" s="1"/>
  <c r="H16" i="50"/>
  <c r="E16" i="50"/>
  <c r="D16" i="50"/>
  <c r="H15" i="50"/>
  <c r="D15" i="50"/>
  <c r="E15" i="50" s="1"/>
  <c r="H14" i="50"/>
  <c r="D14" i="50"/>
  <c r="E14" i="50" s="1"/>
  <c r="H13" i="50"/>
  <c r="D13" i="50"/>
  <c r="E13" i="50" s="1"/>
  <c r="E11" i="50" s="1"/>
  <c r="H12" i="50"/>
  <c r="E12" i="50"/>
  <c r="D12" i="50"/>
  <c r="H11" i="50"/>
  <c r="J11" i="50" s="1"/>
  <c r="C11" i="50"/>
  <c r="H10" i="50"/>
  <c r="E10" i="50"/>
  <c r="D10" i="50"/>
  <c r="H9" i="50"/>
  <c r="D9" i="50"/>
  <c r="E9" i="50" s="1"/>
  <c r="H8" i="50"/>
  <c r="D8" i="50"/>
  <c r="E8" i="50" s="1"/>
  <c r="H7" i="50"/>
  <c r="D7" i="50"/>
  <c r="E7" i="50" s="1"/>
  <c r="H6" i="50"/>
  <c r="E6" i="50"/>
  <c r="D6" i="50"/>
  <c r="H5" i="50"/>
  <c r="D5" i="50"/>
  <c r="E5" i="50" s="1"/>
  <c r="E4" i="50" s="1"/>
  <c r="H4" i="50"/>
  <c r="J4" i="50" s="1"/>
  <c r="C4" i="50"/>
  <c r="D67" i="56" l="1"/>
  <c r="C178" i="56"/>
  <c r="E38" i="56"/>
  <c r="E68" i="56"/>
  <c r="E179" i="56"/>
  <c r="E189" i="56"/>
  <c r="E188" i="56" s="1"/>
  <c r="E429" i="56"/>
  <c r="C3" i="56"/>
  <c r="E11" i="56"/>
  <c r="D38" i="56"/>
  <c r="E172" i="56"/>
  <c r="E171" i="56" s="1"/>
  <c r="E170" i="56" s="1"/>
  <c r="D185" i="56"/>
  <c r="D184" i="56" s="1"/>
  <c r="D189" i="56"/>
  <c r="D188" i="56" s="1"/>
  <c r="E205" i="56"/>
  <c r="E204" i="56" s="1"/>
  <c r="E203" i="56" s="1"/>
  <c r="D204" i="56"/>
  <c r="D203" i="56" s="1"/>
  <c r="E227" i="56"/>
  <c r="D223" i="56"/>
  <c r="D222" i="56" s="1"/>
  <c r="E231" i="56"/>
  <c r="E229" i="56" s="1"/>
  <c r="E228" i="56" s="1"/>
  <c r="D229" i="56"/>
  <c r="D228" i="56" s="1"/>
  <c r="E261" i="56"/>
  <c r="E260" i="56" s="1"/>
  <c r="E259" i="56" s="1"/>
  <c r="D260" i="56"/>
  <c r="D348" i="56"/>
  <c r="E349" i="56"/>
  <c r="E348" i="56" s="1"/>
  <c r="D399" i="56"/>
  <c r="E400" i="56"/>
  <c r="E399" i="56" s="1"/>
  <c r="D409" i="56"/>
  <c r="E410" i="56"/>
  <c r="E409" i="56" s="1"/>
  <c r="E476" i="56"/>
  <c r="E474" i="56" s="1"/>
  <c r="D474" i="56"/>
  <c r="E498" i="56"/>
  <c r="E497" i="56" s="1"/>
  <c r="H529" i="56"/>
  <c r="C528" i="56"/>
  <c r="H528" i="56" s="1"/>
  <c r="D556" i="56"/>
  <c r="E557" i="56"/>
  <c r="E556" i="56" s="1"/>
  <c r="E591" i="56"/>
  <c r="E587" i="56" s="1"/>
  <c r="D587" i="56"/>
  <c r="E644" i="56"/>
  <c r="E642" i="56" s="1"/>
  <c r="D642" i="56"/>
  <c r="E750" i="56"/>
  <c r="E766" i="56"/>
  <c r="E765" i="56" s="1"/>
  <c r="D11" i="56"/>
  <c r="D61" i="56"/>
  <c r="C116" i="56"/>
  <c r="E118" i="56"/>
  <c r="E117" i="56" s="1"/>
  <c r="D126" i="56"/>
  <c r="D116" i="56" s="1"/>
  <c r="E130" i="56"/>
  <c r="E129" i="56" s="1"/>
  <c r="D146" i="56"/>
  <c r="E150" i="56"/>
  <c r="E149" i="56" s="1"/>
  <c r="C153" i="56"/>
  <c r="E155" i="56"/>
  <c r="E154" i="56" s="1"/>
  <c r="E153" i="56" s="1"/>
  <c r="D182" i="56"/>
  <c r="D179" i="56" s="1"/>
  <c r="E194" i="56"/>
  <c r="E193" i="56" s="1"/>
  <c r="D201" i="56"/>
  <c r="D200" i="56" s="1"/>
  <c r="D215" i="56"/>
  <c r="C259" i="56"/>
  <c r="E346" i="56"/>
  <c r="E344" i="56" s="1"/>
  <c r="D344" i="56"/>
  <c r="H353" i="56"/>
  <c r="C340" i="56"/>
  <c r="D368" i="56"/>
  <c r="E369" i="56"/>
  <c r="E368" i="56" s="1"/>
  <c r="D378" i="56"/>
  <c r="D340" i="56" s="1"/>
  <c r="D339" i="56" s="1"/>
  <c r="E379" i="56"/>
  <c r="E378" i="56" s="1"/>
  <c r="D388" i="56"/>
  <c r="E389" i="56"/>
  <c r="E388" i="56" s="1"/>
  <c r="E397" i="56"/>
  <c r="E395" i="56" s="1"/>
  <c r="D395" i="56"/>
  <c r="E451" i="56"/>
  <c r="E450" i="56" s="1"/>
  <c r="D450" i="56"/>
  <c r="E469" i="56"/>
  <c r="E468" i="56" s="1"/>
  <c r="E495" i="56"/>
  <c r="E494" i="56" s="1"/>
  <c r="D494" i="56"/>
  <c r="D509" i="56"/>
  <c r="E554" i="56"/>
  <c r="E552" i="56" s="1"/>
  <c r="E551" i="56" s="1"/>
  <c r="E550" i="56" s="1"/>
  <c r="D552" i="56"/>
  <c r="D551" i="56" s="1"/>
  <c r="D550" i="56" s="1"/>
  <c r="E629" i="56"/>
  <c r="E628" i="56" s="1"/>
  <c r="E684" i="56"/>
  <c r="E683" i="56" s="1"/>
  <c r="D683" i="56"/>
  <c r="D760" i="56"/>
  <c r="D68" i="56"/>
  <c r="C67" i="56"/>
  <c r="H67" i="56" s="1"/>
  <c r="J67" i="56" s="1"/>
  <c r="E97" i="56"/>
  <c r="E67" i="56" s="1"/>
  <c r="E137" i="56"/>
  <c r="E136" i="56" s="1"/>
  <c r="D136" i="56"/>
  <c r="D174" i="56"/>
  <c r="D170" i="56" s="1"/>
  <c r="D198" i="56"/>
  <c r="D197" i="56" s="1"/>
  <c r="C203" i="56"/>
  <c r="E251" i="56"/>
  <c r="E250" i="56" s="1"/>
  <c r="D315" i="56"/>
  <c r="D328" i="56"/>
  <c r="E329" i="56"/>
  <c r="E328" i="56" s="1"/>
  <c r="E363" i="56"/>
  <c r="E362" i="56" s="1"/>
  <c r="E383" i="56"/>
  <c r="E382" i="56" s="1"/>
  <c r="E393" i="56"/>
  <c r="E392" i="56" s="1"/>
  <c r="E418" i="56"/>
  <c r="E416" i="56" s="1"/>
  <c r="D416" i="56"/>
  <c r="C444" i="56"/>
  <c r="H444" i="56" s="1"/>
  <c r="C484" i="56"/>
  <c r="H486" i="56"/>
  <c r="E510" i="56"/>
  <c r="E509" i="56" s="1"/>
  <c r="E523" i="56"/>
  <c r="E522" i="56" s="1"/>
  <c r="E530" i="56"/>
  <c r="E529" i="56" s="1"/>
  <c r="E528" i="56" s="1"/>
  <c r="H544" i="56"/>
  <c r="C538" i="56"/>
  <c r="H538" i="56" s="1"/>
  <c r="D562" i="56"/>
  <c r="E582" i="56"/>
  <c r="E581" i="56" s="1"/>
  <c r="D581" i="56"/>
  <c r="E647" i="56"/>
  <c r="E646" i="56" s="1"/>
  <c r="D646" i="56"/>
  <c r="H653" i="56"/>
  <c r="C645" i="56"/>
  <c r="H645" i="56" s="1"/>
  <c r="J645" i="56" s="1"/>
  <c r="E681" i="56"/>
  <c r="E679" i="56" s="1"/>
  <c r="D679" i="56"/>
  <c r="D743" i="56"/>
  <c r="E6" i="56"/>
  <c r="E4" i="56" s="1"/>
  <c r="D4" i="56"/>
  <c r="E123" i="56"/>
  <c r="E143" i="56"/>
  <c r="E160" i="56"/>
  <c r="H164" i="56"/>
  <c r="C163" i="56"/>
  <c r="H163" i="56" s="1"/>
  <c r="J163" i="56" s="1"/>
  <c r="E168" i="56"/>
  <c r="E167" i="56" s="1"/>
  <c r="E163" i="56" s="1"/>
  <c r="D167" i="56"/>
  <c r="D163" i="56" s="1"/>
  <c r="E244" i="56"/>
  <c r="E243" i="56" s="1"/>
  <c r="E314" i="56"/>
  <c r="E484" i="56"/>
  <c r="E549" i="56"/>
  <c r="E547" i="56" s="1"/>
  <c r="D547" i="56"/>
  <c r="E570" i="56"/>
  <c r="E569" i="56" s="1"/>
  <c r="E561" i="56" s="1"/>
  <c r="D569" i="56"/>
  <c r="E579" i="56"/>
  <c r="E577" i="56" s="1"/>
  <c r="D577" i="56"/>
  <c r="E663" i="56"/>
  <c r="E661" i="56" s="1"/>
  <c r="D661" i="56"/>
  <c r="E696" i="56"/>
  <c r="E694" i="56" s="1"/>
  <c r="D694" i="56"/>
  <c r="E223" i="56"/>
  <c r="E222" i="56" s="1"/>
  <c r="E341" i="56"/>
  <c r="E413" i="56"/>
  <c r="E412" i="56" s="1"/>
  <c r="D412" i="56"/>
  <c r="D595" i="56"/>
  <c r="E610" i="56"/>
  <c r="D671" i="56"/>
  <c r="D687" i="56"/>
  <c r="E723" i="56"/>
  <c r="E722" i="56" s="1"/>
  <c r="D722" i="56"/>
  <c r="D717" i="56" s="1"/>
  <c r="D716" i="56" s="1"/>
  <c r="E761" i="56"/>
  <c r="E760" i="56" s="1"/>
  <c r="E726" i="56" s="1"/>
  <c r="E725" i="56" s="1"/>
  <c r="E772" i="56"/>
  <c r="E771" i="56" s="1"/>
  <c r="E215" i="56"/>
  <c r="E357" i="56"/>
  <c r="E423" i="56"/>
  <c r="E422" i="56" s="1"/>
  <c r="D422" i="56"/>
  <c r="E446" i="56"/>
  <c r="E445" i="56" s="1"/>
  <c r="D445" i="56"/>
  <c r="D444" i="56" s="1"/>
  <c r="E456" i="56"/>
  <c r="E455" i="56" s="1"/>
  <c r="D455" i="56"/>
  <c r="E477" i="56"/>
  <c r="D486" i="56"/>
  <c r="D484" i="56" s="1"/>
  <c r="D483" i="56" s="1"/>
  <c r="E538" i="56"/>
  <c r="H562" i="56"/>
  <c r="C561" i="56"/>
  <c r="E638" i="56"/>
  <c r="E687" i="56"/>
  <c r="E718" i="56"/>
  <c r="C726" i="56"/>
  <c r="E753" i="56"/>
  <c r="E751" i="56" s="1"/>
  <c r="D751" i="56"/>
  <c r="D750" i="56" s="1"/>
  <c r="E756" i="56"/>
  <c r="E755" i="56" s="1"/>
  <c r="E600" i="56"/>
  <c r="E599" i="56" s="1"/>
  <c r="D599" i="56"/>
  <c r="E666" i="56"/>
  <c r="E665" i="56" s="1"/>
  <c r="D665" i="56"/>
  <c r="E701" i="56"/>
  <c r="E700" i="56" s="1"/>
  <c r="D700" i="56"/>
  <c r="H717" i="56"/>
  <c r="J717" i="56" s="1"/>
  <c r="C716" i="56"/>
  <c r="H716" i="56" s="1"/>
  <c r="J716" i="56" s="1"/>
  <c r="H178" i="55"/>
  <c r="J178" i="55" s="1"/>
  <c r="C177" i="55"/>
  <c r="H177" i="55" s="1"/>
  <c r="J177" i="55" s="1"/>
  <c r="E11" i="55"/>
  <c r="E153" i="55"/>
  <c r="E152" i="55" s="1"/>
  <c r="E97" i="55"/>
  <c r="E4" i="55"/>
  <c r="E61" i="55"/>
  <c r="E70" i="55"/>
  <c r="E68" i="55" s="1"/>
  <c r="D68" i="55"/>
  <c r="E158" i="55"/>
  <c r="E157" i="55" s="1"/>
  <c r="D157" i="55"/>
  <c r="D153" i="55" s="1"/>
  <c r="D152" i="55" s="1"/>
  <c r="E215" i="55"/>
  <c r="E355" i="55"/>
  <c r="E353" i="55" s="1"/>
  <c r="D353" i="55"/>
  <c r="E370" i="55"/>
  <c r="E368" i="55" s="1"/>
  <c r="D368" i="55"/>
  <c r="E396" i="55"/>
  <c r="E395" i="55" s="1"/>
  <c r="D395" i="55"/>
  <c r="E411" i="55"/>
  <c r="E409" i="55" s="1"/>
  <c r="D409" i="55"/>
  <c r="E532" i="55"/>
  <c r="E531" i="55" s="1"/>
  <c r="E528" i="55" s="1"/>
  <c r="D531" i="55"/>
  <c r="D528" i="55" s="1"/>
  <c r="E578" i="55"/>
  <c r="E577" i="55" s="1"/>
  <c r="D577" i="55"/>
  <c r="E742" i="55"/>
  <c r="E741" i="55" s="1"/>
  <c r="D741" i="55"/>
  <c r="E745" i="55"/>
  <c r="E744" i="55" s="1"/>
  <c r="E743" i="55" s="1"/>
  <c r="D744" i="55"/>
  <c r="D743" i="55" s="1"/>
  <c r="D11" i="55"/>
  <c r="D3" i="55" s="1"/>
  <c r="D2" i="55" s="1"/>
  <c r="D61" i="55"/>
  <c r="D97" i="55"/>
  <c r="D67" i="55" s="1"/>
  <c r="E137" i="55"/>
  <c r="E136" i="55" s="1"/>
  <c r="E135" i="55" s="1"/>
  <c r="E175" i="55"/>
  <c r="E174" i="55" s="1"/>
  <c r="E170" i="55" s="1"/>
  <c r="D174" i="55"/>
  <c r="D189" i="55"/>
  <c r="E212" i="55"/>
  <c r="E211" i="55" s="1"/>
  <c r="E203" i="55" s="1"/>
  <c r="D211" i="55"/>
  <c r="D203" i="55" s="1"/>
  <c r="D263" i="55"/>
  <c r="D259" i="55" s="1"/>
  <c r="E313" i="55"/>
  <c r="E263" i="55" s="1"/>
  <c r="D362" i="55"/>
  <c r="D422" i="55"/>
  <c r="E470" i="55"/>
  <c r="E468" i="55" s="1"/>
  <c r="D468" i="55"/>
  <c r="D444" i="55" s="1"/>
  <c r="C484" i="55"/>
  <c r="H486" i="55"/>
  <c r="E504" i="55"/>
  <c r="E562" i="55"/>
  <c r="E643" i="55"/>
  <c r="E642" i="55" s="1"/>
  <c r="D642" i="55"/>
  <c r="C726" i="55"/>
  <c r="H4" i="55"/>
  <c r="J4" i="55" s="1"/>
  <c r="C3" i="55"/>
  <c r="E40" i="55"/>
  <c r="E38" i="55" s="1"/>
  <c r="D38" i="55"/>
  <c r="E121" i="55"/>
  <c r="E120" i="55" s="1"/>
  <c r="D120" i="55"/>
  <c r="D116" i="55" s="1"/>
  <c r="E127" i="55"/>
  <c r="E126" i="55" s="1"/>
  <c r="E116" i="55" s="1"/>
  <c r="E115" i="55" s="1"/>
  <c r="D126" i="55"/>
  <c r="E133" i="55"/>
  <c r="E132" i="55" s="1"/>
  <c r="D132" i="55"/>
  <c r="H157" i="55"/>
  <c r="D170" i="55"/>
  <c r="E196" i="55"/>
  <c r="E195" i="55" s="1"/>
  <c r="D195" i="55"/>
  <c r="E199" i="55"/>
  <c r="E198" i="55" s="1"/>
  <c r="E197" i="55" s="1"/>
  <c r="D198" i="55"/>
  <c r="D197" i="55" s="1"/>
  <c r="D216" i="55"/>
  <c r="D223" i="55"/>
  <c r="D222" i="55" s="1"/>
  <c r="E340" i="55"/>
  <c r="D357" i="55"/>
  <c r="E358" i="55"/>
  <c r="E357" i="55" s="1"/>
  <c r="E362" i="55"/>
  <c r="D399" i="55"/>
  <c r="E422" i="55"/>
  <c r="D450" i="55"/>
  <c r="E451" i="55"/>
  <c r="E450" i="55" s="1"/>
  <c r="D491" i="55"/>
  <c r="D484" i="55" s="1"/>
  <c r="E492" i="55"/>
  <c r="E491" i="55" s="1"/>
  <c r="E511" i="55"/>
  <c r="D522" i="55"/>
  <c r="E546" i="55"/>
  <c r="E544" i="55" s="1"/>
  <c r="E538" i="55" s="1"/>
  <c r="D544" i="55"/>
  <c r="D538" i="55" s="1"/>
  <c r="E595" i="55"/>
  <c r="E702" i="55"/>
  <c r="E700" i="55" s="1"/>
  <c r="D700" i="55"/>
  <c r="E735" i="55"/>
  <c r="E734" i="55" s="1"/>
  <c r="E733" i="55" s="1"/>
  <c r="D734" i="55"/>
  <c r="D733" i="55" s="1"/>
  <c r="D726" i="55" s="1"/>
  <c r="D725" i="55" s="1"/>
  <c r="D751" i="55"/>
  <c r="D750" i="55" s="1"/>
  <c r="H120" i="55"/>
  <c r="H136" i="55"/>
  <c r="C135" i="55"/>
  <c r="H135" i="55" s="1"/>
  <c r="J135" i="55" s="1"/>
  <c r="E141" i="55"/>
  <c r="E140" i="55" s="1"/>
  <c r="D140" i="55"/>
  <c r="E147" i="55"/>
  <c r="E146" i="55" s="1"/>
  <c r="D146" i="55"/>
  <c r="D135" i="55" s="1"/>
  <c r="C163" i="55"/>
  <c r="E189" i="55"/>
  <c r="E188" i="55" s="1"/>
  <c r="D215" i="55"/>
  <c r="C259" i="55"/>
  <c r="E261" i="55"/>
  <c r="E260" i="55" s="1"/>
  <c r="E316" i="55"/>
  <c r="E315" i="55" s="1"/>
  <c r="E314" i="55" s="1"/>
  <c r="D315" i="55"/>
  <c r="D314" i="55" s="1"/>
  <c r="C339" i="55"/>
  <c r="H339" i="55" s="1"/>
  <c r="J339" i="55" s="1"/>
  <c r="E399" i="55"/>
  <c r="D429" i="55"/>
  <c r="D504" i="55"/>
  <c r="D513" i="55"/>
  <c r="D509" i="55" s="1"/>
  <c r="E514" i="55"/>
  <c r="E513" i="55" s="1"/>
  <c r="C551" i="55"/>
  <c r="D562" i="55"/>
  <c r="E680" i="55"/>
  <c r="E679" i="55" s="1"/>
  <c r="D679" i="55"/>
  <c r="D645" i="55" s="1"/>
  <c r="E723" i="55"/>
  <c r="E722" i="55" s="1"/>
  <c r="E717" i="55" s="1"/>
  <c r="E716" i="55" s="1"/>
  <c r="D722" i="55"/>
  <c r="D717" i="55" s="1"/>
  <c r="D716" i="55" s="1"/>
  <c r="D756" i="55"/>
  <c r="D755" i="55" s="1"/>
  <c r="D777" i="55"/>
  <c r="E778" i="55"/>
  <c r="E777" i="55" s="1"/>
  <c r="E417" i="55"/>
  <c r="E416" i="55" s="1"/>
  <c r="D416" i="55"/>
  <c r="E485" i="55"/>
  <c r="E484" i="55" s="1"/>
  <c r="H513" i="55"/>
  <c r="C509" i="55"/>
  <c r="H509" i="55" s="1"/>
  <c r="E557" i="55"/>
  <c r="E556" i="55" s="1"/>
  <c r="D556" i="55"/>
  <c r="C561" i="55"/>
  <c r="E588" i="55"/>
  <c r="E587" i="55" s="1"/>
  <c r="D587" i="55"/>
  <c r="D628" i="55"/>
  <c r="E639" i="55"/>
  <c r="E638" i="55" s="1"/>
  <c r="D638" i="55"/>
  <c r="H661" i="55"/>
  <c r="C645" i="55"/>
  <c r="H645" i="55" s="1"/>
  <c r="J645" i="55" s="1"/>
  <c r="H718" i="55"/>
  <c r="C717" i="55"/>
  <c r="E750" i="55"/>
  <c r="D768" i="55"/>
  <c r="D767" i="55" s="1"/>
  <c r="E773" i="55"/>
  <c r="E772" i="55" s="1"/>
  <c r="E771" i="55" s="1"/>
  <c r="D772" i="55"/>
  <c r="D771" i="55" s="1"/>
  <c r="D164" i="55"/>
  <c r="D163" i="55" s="1"/>
  <c r="E181" i="55"/>
  <c r="E180" i="55" s="1"/>
  <c r="E179" i="55" s="1"/>
  <c r="E223" i="55"/>
  <c r="E222" i="55" s="1"/>
  <c r="D229" i="55"/>
  <c r="D228" i="55" s="1"/>
  <c r="H328" i="55"/>
  <c r="C314" i="55"/>
  <c r="H314" i="55" s="1"/>
  <c r="E345" i="55"/>
  <c r="E344" i="55" s="1"/>
  <c r="D344" i="55"/>
  <c r="D340" i="55" s="1"/>
  <c r="E460" i="55"/>
  <c r="E459" i="55" s="1"/>
  <c r="E444" i="55" s="1"/>
  <c r="D459" i="55"/>
  <c r="E475" i="55"/>
  <c r="E474" i="55" s="1"/>
  <c r="D474" i="55"/>
  <c r="E547" i="55"/>
  <c r="E553" i="55"/>
  <c r="E552" i="55" s="1"/>
  <c r="D552" i="55"/>
  <c r="D551" i="55" s="1"/>
  <c r="D550" i="55" s="1"/>
  <c r="E569" i="55"/>
  <c r="H577" i="55"/>
  <c r="E581" i="55"/>
  <c r="E593" i="55"/>
  <c r="E592" i="55" s="1"/>
  <c r="D592" i="55"/>
  <c r="D616" i="55"/>
  <c r="E629" i="55"/>
  <c r="E628" i="55" s="1"/>
  <c r="E646" i="55"/>
  <c r="E672" i="55"/>
  <c r="E671" i="55" s="1"/>
  <c r="E769" i="55"/>
  <c r="E768" i="55" s="1"/>
  <c r="E767" i="55" s="1"/>
  <c r="E604" i="55"/>
  <c r="E603" i="55" s="1"/>
  <c r="D603" i="55"/>
  <c r="E695" i="55"/>
  <c r="E694" i="55" s="1"/>
  <c r="D694" i="55"/>
  <c r="E4" i="54"/>
  <c r="E3" i="54" s="1"/>
  <c r="E163" i="54"/>
  <c r="C178" i="54"/>
  <c r="E188" i="54"/>
  <c r="E215" i="54"/>
  <c r="E484" i="54"/>
  <c r="E97" i="54"/>
  <c r="E67" i="54" s="1"/>
  <c r="E126" i="54"/>
  <c r="E262" i="54"/>
  <c r="E260" i="54" s="1"/>
  <c r="D260" i="54"/>
  <c r="E446" i="54"/>
  <c r="E445" i="54" s="1"/>
  <c r="D445" i="54"/>
  <c r="E456" i="54"/>
  <c r="E455" i="54" s="1"/>
  <c r="D455" i="54"/>
  <c r="E461" i="54"/>
  <c r="D459" i="54"/>
  <c r="D509" i="54"/>
  <c r="E510" i="54"/>
  <c r="D529" i="54"/>
  <c r="E530" i="54"/>
  <c r="E529" i="54" s="1"/>
  <c r="E528" i="54" s="1"/>
  <c r="E158" i="54"/>
  <c r="E157" i="54" s="1"/>
  <c r="E153" i="54" s="1"/>
  <c r="E152" i="54" s="1"/>
  <c r="D157" i="54"/>
  <c r="D153" i="54" s="1"/>
  <c r="D353" i="54"/>
  <c r="E354" i="54"/>
  <c r="E353" i="54" s="1"/>
  <c r="D373" i="54"/>
  <c r="E374" i="54"/>
  <c r="E373" i="54" s="1"/>
  <c r="E487" i="54"/>
  <c r="E486" i="54" s="1"/>
  <c r="D486" i="54"/>
  <c r="D552" i="54"/>
  <c r="D551" i="54" s="1"/>
  <c r="D550" i="54" s="1"/>
  <c r="E673" i="54"/>
  <c r="D671" i="54"/>
  <c r="E763" i="54"/>
  <c r="D761" i="54"/>
  <c r="D760" i="54" s="1"/>
  <c r="D765" i="54"/>
  <c r="E766" i="54"/>
  <c r="E765" i="54" s="1"/>
  <c r="C116" i="54"/>
  <c r="E137" i="54"/>
  <c r="E136" i="54" s="1"/>
  <c r="E175" i="54"/>
  <c r="E174" i="54" s="1"/>
  <c r="E170" i="54" s="1"/>
  <c r="D174" i="54"/>
  <c r="D170" i="54" s="1"/>
  <c r="C203" i="54"/>
  <c r="E207" i="54"/>
  <c r="D213" i="54"/>
  <c r="E214" i="54"/>
  <c r="E213" i="54" s="1"/>
  <c r="D216" i="54"/>
  <c r="D215" i="54" s="1"/>
  <c r="E219" i="54"/>
  <c r="E216" i="54" s="1"/>
  <c r="D244" i="54"/>
  <c r="D243" i="54" s="1"/>
  <c r="E247" i="54"/>
  <c r="E244" i="54" s="1"/>
  <c r="E243" i="54" s="1"/>
  <c r="E289" i="54"/>
  <c r="E263" i="54" s="1"/>
  <c r="E330" i="54"/>
  <c r="E328" i="54" s="1"/>
  <c r="E314" i="54" s="1"/>
  <c r="D328" i="54"/>
  <c r="E341" i="54"/>
  <c r="E358" i="54"/>
  <c r="E357" i="54" s="1"/>
  <c r="D399" i="54"/>
  <c r="E413" i="54"/>
  <c r="E412" i="54" s="1"/>
  <c r="D412" i="54"/>
  <c r="E423" i="54"/>
  <c r="E422" i="54" s="1"/>
  <c r="D422" i="54"/>
  <c r="E430" i="54"/>
  <c r="E429" i="54" s="1"/>
  <c r="D468" i="54"/>
  <c r="E498" i="54"/>
  <c r="E497" i="54" s="1"/>
  <c r="D497" i="54"/>
  <c r="E514" i="54"/>
  <c r="E513" i="54" s="1"/>
  <c r="E562" i="54"/>
  <c r="D610" i="54"/>
  <c r="D628" i="54"/>
  <c r="D676" i="54"/>
  <c r="E677" i="54"/>
  <c r="E676" i="54" s="1"/>
  <c r="E719" i="54"/>
  <c r="E718" i="54" s="1"/>
  <c r="E717" i="54" s="1"/>
  <c r="E716" i="54" s="1"/>
  <c r="D718" i="54"/>
  <c r="D717" i="54" s="1"/>
  <c r="D716" i="54" s="1"/>
  <c r="H726" i="54"/>
  <c r="J726" i="54" s="1"/>
  <c r="E728" i="54"/>
  <c r="E727" i="54" s="1"/>
  <c r="D772" i="54"/>
  <c r="D771" i="54" s="1"/>
  <c r="H4" i="54"/>
  <c r="J4" i="54" s="1"/>
  <c r="C3" i="54"/>
  <c r="E40" i="54"/>
  <c r="E38" i="54" s="1"/>
  <c r="D38" i="54"/>
  <c r="D97" i="54"/>
  <c r="D117" i="54"/>
  <c r="E121" i="54"/>
  <c r="E120" i="54" s="1"/>
  <c r="D129" i="54"/>
  <c r="E133" i="54"/>
  <c r="E132" i="54" s="1"/>
  <c r="E116" i="54" s="1"/>
  <c r="H136" i="54"/>
  <c r="C135" i="54"/>
  <c r="H135" i="54" s="1"/>
  <c r="J135" i="54" s="1"/>
  <c r="E141" i="54"/>
  <c r="E140" i="54" s="1"/>
  <c r="D140" i="54"/>
  <c r="D135" i="54" s="1"/>
  <c r="E147" i="54"/>
  <c r="E146" i="54" s="1"/>
  <c r="D146" i="54"/>
  <c r="C163" i="54"/>
  <c r="E183" i="54"/>
  <c r="E182" i="54" s="1"/>
  <c r="E186" i="54"/>
  <c r="E185" i="54" s="1"/>
  <c r="E184" i="54" s="1"/>
  <c r="D207" i="54"/>
  <c r="D203" i="54" s="1"/>
  <c r="E212" i="54"/>
  <c r="E211" i="54" s="1"/>
  <c r="D236" i="54"/>
  <c r="D235" i="54" s="1"/>
  <c r="E237" i="54"/>
  <c r="E236" i="54" s="1"/>
  <c r="E235" i="54" s="1"/>
  <c r="E239" i="54"/>
  <c r="E238" i="54" s="1"/>
  <c r="H265" i="54"/>
  <c r="C263" i="54"/>
  <c r="E302" i="54"/>
  <c r="C339" i="54"/>
  <c r="H339" i="54" s="1"/>
  <c r="J339" i="54" s="1"/>
  <c r="D348" i="54"/>
  <c r="D340" i="54" s="1"/>
  <c r="E362" i="54"/>
  <c r="D378" i="54"/>
  <c r="E382" i="54"/>
  <c r="E392" i="54"/>
  <c r="C444" i="54"/>
  <c r="H444" i="54" s="1"/>
  <c r="E459" i="54"/>
  <c r="E464" i="54"/>
  <c r="E463" i="54" s="1"/>
  <c r="E531" i="54"/>
  <c r="E570" i="54"/>
  <c r="E569" i="54" s="1"/>
  <c r="D569" i="54"/>
  <c r="D561" i="54" s="1"/>
  <c r="E597" i="54"/>
  <c r="E595" i="54" s="1"/>
  <c r="D595" i="54"/>
  <c r="E603" i="54"/>
  <c r="E628" i="54"/>
  <c r="E687" i="54"/>
  <c r="D743" i="54"/>
  <c r="E753" i="54"/>
  <c r="E751" i="54" s="1"/>
  <c r="E750" i="54" s="1"/>
  <c r="D751" i="54"/>
  <c r="D750" i="54" s="1"/>
  <c r="D726" i="54" s="1"/>
  <c r="D725" i="54" s="1"/>
  <c r="E756" i="54"/>
  <c r="E755" i="54" s="1"/>
  <c r="D4" i="54"/>
  <c r="E61" i="54"/>
  <c r="E70" i="54"/>
  <c r="E68" i="54" s="1"/>
  <c r="D68" i="54"/>
  <c r="H157" i="54"/>
  <c r="E179" i="54"/>
  <c r="D189" i="54"/>
  <c r="D188" i="54" s="1"/>
  <c r="E196" i="54"/>
  <c r="E195" i="54" s="1"/>
  <c r="E199" i="54"/>
  <c r="E198" i="54" s="1"/>
  <c r="E197" i="54" s="1"/>
  <c r="E202" i="54"/>
  <c r="E201" i="54" s="1"/>
  <c r="E200" i="54" s="1"/>
  <c r="E205" i="54"/>
  <c r="E204" i="54" s="1"/>
  <c r="E203" i="54" s="1"/>
  <c r="D265" i="54"/>
  <c r="D289" i="54"/>
  <c r="D308" i="54"/>
  <c r="D314" i="54"/>
  <c r="E399" i="54"/>
  <c r="D404" i="54"/>
  <c r="E405" i="54"/>
  <c r="E404" i="54" s="1"/>
  <c r="D504" i="54"/>
  <c r="H513" i="54"/>
  <c r="C509" i="54"/>
  <c r="H509" i="54" s="1"/>
  <c r="D522" i="54"/>
  <c r="E523" i="54"/>
  <c r="E522" i="54" s="1"/>
  <c r="D531" i="54"/>
  <c r="E538" i="54"/>
  <c r="E549" i="54"/>
  <c r="E547" i="54" s="1"/>
  <c r="D547" i="54"/>
  <c r="H562" i="54"/>
  <c r="C561" i="54"/>
  <c r="E594" i="54"/>
  <c r="E592" i="54" s="1"/>
  <c r="D592" i="54"/>
  <c r="D603" i="54"/>
  <c r="D616" i="54"/>
  <c r="E638" i="54"/>
  <c r="D661" i="54"/>
  <c r="E229" i="54"/>
  <c r="E228" i="54" s="1"/>
  <c r="C484" i="54"/>
  <c r="E644" i="54"/>
  <c r="E642" i="54" s="1"/>
  <c r="D642" i="54"/>
  <c r="E647" i="54"/>
  <c r="E646" i="54" s="1"/>
  <c r="D646" i="54"/>
  <c r="H653" i="54"/>
  <c r="C645" i="54"/>
  <c r="H645" i="54" s="1"/>
  <c r="J645" i="54" s="1"/>
  <c r="E671" i="54"/>
  <c r="E696" i="54"/>
  <c r="E694" i="54" s="1"/>
  <c r="D694" i="54"/>
  <c r="D164" i="54"/>
  <c r="D163" i="54" s="1"/>
  <c r="D229" i="54"/>
  <c r="D228" i="54" s="1"/>
  <c r="D239" i="54"/>
  <c r="D238" i="54" s="1"/>
  <c r="E451" i="54"/>
  <c r="E450" i="54" s="1"/>
  <c r="D450" i="54"/>
  <c r="E492" i="54"/>
  <c r="E491" i="54" s="1"/>
  <c r="D491" i="54"/>
  <c r="C528" i="54"/>
  <c r="H528" i="54" s="1"/>
  <c r="D587" i="54"/>
  <c r="E610" i="54"/>
  <c r="E661" i="54"/>
  <c r="D687" i="54"/>
  <c r="E723" i="54"/>
  <c r="E722" i="54" s="1"/>
  <c r="D722" i="54"/>
  <c r="E761" i="54"/>
  <c r="E760" i="54" s="1"/>
  <c r="E772" i="54"/>
  <c r="E771" i="54" s="1"/>
  <c r="E600" i="54"/>
  <c r="E599" i="54" s="1"/>
  <c r="D599" i="54"/>
  <c r="E666" i="54"/>
  <c r="E665" i="54" s="1"/>
  <c r="D665" i="54"/>
  <c r="E701" i="54"/>
  <c r="E700" i="54" s="1"/>
  <c r="D700" i="54"/>
  <c r="H717" i="54"/>
  <c r="J717" i="54" s="1"/>
  <c r="C716" i="54"/>
  <c r="H716" i="54" s="1"/>
  <c r="J716" i="54" s="1"/>
  <c r="E97" i="53"/>
  <c r="H178" i="53"/>
  <c r="J178" i="53" s="1"/>
  <c r="C177" i="53"/>
  <c r="H177" i="53" s="1"/>
  <c r="J177" i="53" s="1"/>
  <c r="H3" i="53"/>
  <c r="J3" i="53" s="1"/>
  <c r="C725" i="53"/>
  <c r="H725" i="53" s="1"/>
  <c r="J725" i="53" s="1"/>
  <c r="H726" i="53"/>
  <c r="J726" i="53" s="1"/>
  <c r="E4" i="53"/>
  <c r="D3" i="53"/>
  <c r="E40" i="53"/>
  <c r="E38" i="53" s="1"/>
  <c r="D38" i="53"/>
  <c r="H140" i="53"/>
  <c r="C135" i="53"/>
  <c r="H135" i="53" s="1"/>
  <c r="J135" i="53" s="1"/>
  <c r="E252" i="53"/>
  <c r="E250" i="53" s="1"/>
  <c r="D250" i="53"/>
  <c r="E332" i="53"/>
  <c r="E331" i="53" s="1"/>
  <c r="D331" i="53"/>
  <c r="E430" i="53"/>
  <c r="E429" i="53" s="1"/>
  <c r="D429" i="53"/>
  <c r="H445" i="53"/>
  <c r="C444" i="53"/>
  <c r="H444" i="53" s="1"/>
  <c r="E510" i="53"/>
  <c r="D509" i="53"/>
  <c r="E515" i="53"/>
  <c r="E513" i="53" s="1"/>
  <c r="D513" i="53"/>
  <c r="E545" i="53"/>
  <c r="E544" i="53" s="1"/>
  <c r="D544" i="53"/>
  <c r="D538" i="53" s="1"/>
  <c r="D569" i="53"/>
  <c r="D561" i="53" s="1"/>
  <c r="E571" i="53"/>
  <c r="E569" i="53" s="1"/>
  <c r="D722" i="53"/>
  <c r="E724" i="53"/>
  <c r="E722" i="53" s="1"/>
  <c r="D743" i="53"/>
  <c r="D746" i="53"/>
  <c r="E747" i="53"/>
  <c r="E746" i="53" s="1"/>
  <c r="E153" i="53"/>
  <c r="E152" i="53" s="1"/>
  <c r="E170" i="53"/>
  <c r="E225" i="53"/>
  <c r="E223" i="53" s="1"/>
  <c r="E222" i="53" s="1"/>
  <c r="D223" i="53"/>
  <c r="D222" i="53" s="1"/>
  <c r="E231" i="53"/>
  <c r="E229" i="53" s="1"/>
  <c r="E228" i="53" s="1"/>
  <c r="E266" i="53"/>
  <c r="E265" i="53" s="1"/>
  <c r="E263" i="53" s="1"/>
  <c r="D265" i="53"/>
  <c r="E289" i="53"/>
  <c r="E310" i="53"/>
  <c r="E308" i="53" s="1"/>
  <c r="D308" i="53"/>
  <c r="D344" i="53"/>
  <c r="E345" i="53"/>
  <c r="E344" i="53" s="1"/>
  <c r="E389" i="53"/>
  <c r="E388" i="53" s="1"/>
  <c r="D388" i="53"/>
  <c r="E396" i="53"/>
  <c r="E395" i="53" s="1"/>
  <c r="D450" i="53"/>
  <c r="E469" i="53"/>
  <c r="E468" i="53" s="1"/>
  <c r="D468" i="53"/>
  <c r="E532" i="53"/>
  <c r="E531" i="53" s="1"/>
  <c r="E563" i="53"/>
  <c r="E562" i="53" s="1"/>
  <c r="D646" i="53"/>
  <c r="E648" i="53"/>
  <c r="E646" i="53" s="1"/>
  <c r="H653" i="53"/>
  <c r="C645" i="53"/>
  <c r="H645" i="53" s="1"/>
  <c r="J645" i="53" s="1"/>
  <c r="D700" i="53"/>
  <c r="E702" i="53"/>
  <c r="E700" i="53" s="1"/>
  <c r="D727" i="53"/>
  <c r="E728" i="53"/>
  <c r="E727" i="53" s="1"/>
  <c r="E754" i="53"/>
  <c r="D768" i="53"/>
  <c r="D767" i="53" s="1"/>
  <c r="E769" i="53"/>
  <c r="E768" i="53" s="1"/>
  <c r="E767" i="53" s="1"/>
  <c r="D772" i="53"/>
  <c r="D771" i="53" s="1"/>
  <c r="H11" i="53"/>
  <c r="J11" i="53" s="1"/>
  <c r="C163" i="53"/>
  <c r="H163" i="53" s="1"/>
  <c r="J163" i="53" s="1"/>
  <c r="E202" i="53"/>
  <c r="E201" i="53" s="1"/>
  <c r="E200" i="53" s="1"/>
  <c r="D201" i="53"/>
  <c r="D200" i="53" s="1"/>
  <c r="E205" i="53"/>
  <c r="E204" i="53" s="1"/>
  <c r="D204" i="53"/>
  <c r="D207" i="53"/>
  <c r="E208" i="53"/>
  <c r="E207" i="53" s="1"/>
  <c r="E260" i="53"/>
  <c r="D289" i="53"/>
  <c r="E299" i="53"/>
  <c r="E298" i="53" s="1"/>
  <c r="D298" i="53"/>
  <c r="E306" i="53"/>
  <c r="E305" i="53" s="1"/>
  <c r="D315" i="53"/>
  <c r="E316" i="53"/>
  <c r="E315" i="53" s="1"/>
  <c r="E327" i="53"/>
  <c r="E325" i="53" s="1"/>
  <c r="D325" i="53"/>
  <c r="D328" i="53"/>
  <c r="E329" i="53"/>
  <c r="E328" i="53" s="1"/>
  <c r="D340" i="53"/>
  <c r="E400" i="53"/>
  <c r="E399" i="53" s="1"/>
  <c r="D399" i="53"/>
  <c r="E410" i="53"/>
  <c r="E409" i="53" s="1"/>
  <c r="D409" i="53"/>
  <c r="E416" i="53"/>
  <c r="E446" i="53"/>
  <c r="E445" i="53" s="1"/>
  <c r="E456" i="53"/>
  <c r="E455" i="53" s="1"/>
  <c r="H486" i="53"/>
  <c r="C484" i="53"/>
  <c r="E538" i="53"/>
  <c r="D694" i="53"/>
  <c r="E698" i="53"/>
  <c r="E694" i="53" s="1"/>
  <c r="D765" i="53"/>
  <c r="E766" i="53"/>
  <c r="E765" i="53" s="1"/>
  <c r="E13" i="53"/>
  <c r="E11" i="53" s="1"/>
  <c r="D11" i="53"/>
  <c r="E61" i="53"/>
  <c r="C67" i="53"/>
  <c r="H67" i="53" s="1"/>
  <c r="J67" i="53" s="1"/>
  <c r="E70" i="53"/>
  <c r="E68" i="53" s="1"/>
  <c r="D68" i="53"/>
  <c r="C116" i="53"/>
  <c r="E165" i="53"/>
  <c r="E164" i="53" s="1"/>
  <c r="E163" i="53" s="1"/>
  <c r="D164" i="53"/>
  <c r="D163" i="53" s="1"/>
  <c r="D185" i="53"/>
  <c r="D184" i="53" s="1"/>
  <c r="D189" i="53"/>
  <c r="D188" i="53" s="1"/>
  <c r="E190" i="53"/>
  <c r="E189" i="53" s="1"/>
  <c r="E188" i="53" s="1"/>
  <c r="D220" i="53"/>
  <c r="D215" i="53" s="1"/>
  <c r="E244" i="53"/>
  <c r="E243" i="53" s="1"/>
  <c r="C340" i="53"/>
  <c r="E349" i="53"/>
  <c r="E348" i="53" s="1"/>
  <c r="E340" i="53" s="1"/>
  <c r="D348" i="53"/>
  <c r="E364" i="53"/>
  <c r="E362" i="53" s="1"/>
  <c r="D362" i="53"/>
  <c r="E374" i="53"/>
  <c r="E373" i="53" s="1"/>
  <c r="D373" i="53"/>
  <c r="E423" i="53"/>
  <c r="E422" i="53" s="1"/>
  <c r="D474" i="53"/>
  <c r="E475" i="53"/>
  <c r="E474" i="53" s="1"/>
  <c r="E590" i="53"/>
  <c r="E587" i="53" s="1"/>
  <c r="D587" i="53"/>
  <c r="D616" i="53"/>
  <c r="E639" i="53"/>
  <c r="E638" i="53" s="1"/>
  <c r="D638" i="53"/>
  <c r="E657" i="53"/>
  <c r="E653" i="53" s="1"/>
  <c r="D653" i="53"/>
  <c r="E662" i="53"/>
  <c r="E661" i="53" s="1"/>
  <c r="D661" i="53"/>
  <c r="C717" i="53"/>
  <c r="H718" i="53"/>
  <c r="D756" i="53"/>
  <c r="D755" i="53" s="1"/>
  <c r="E757" i="53"/>
  <c r="E756" i="53" s="1"/>
  <c r="E755" i="53" s="1"/>
  <c r="C263" i="53"/>
  <c r="E405" i="53"/>
  <c r="E404" i="53" s="1"/>
  <c r="D404" i="53"/>
  <c r="E557" i="53"/>
  <c r="E556" i="53" s="1"/>
  <c r="E551" i="53" s="1"/>
  <c r="E550" i="53" s="1"/>
  <c r="D556" i="53"/>
  <c r="D551" i="53" s="1"/>
  <c r="D550" i="53" s="1"/>
  <c r="E672" i="53"/>
  <c r="E671" i="53" s="1"/>
  <c r="D671" i="53"/>
  <c r="E677" i="53"/>
  <c r="E676" i="53" s="1"/>
  <c r="D676" i="53"/>
  <c r="D733" i="53"/>
  <c r="E743" i="53"/>
  <c r="D751" i="53"/>
  <c r="D750" i="53" s="1"/>
  <c r="E752" i="53"/>
  <c r="E751" i="53" s="1"/>
  <c r="D761" i="53"/>
  <c r="D760" i="53" s="1"/>
  <c r="E762" i="53"/>
  <c r="E761" i="53" s="1"/>
  <c r="E760" i="53" s="1"/>
  <c r="D97" i="53"/>
  <c r="D67" i="53" s="1"/>
  <c r="D117" i="53"/>
  <c r="D116" i="53" s="1"/>
  <c r="D123" i="53"/>
  <c r="D129" i="53"/>
  <c r="D143" i="53"/>
  <c r="D149" i="53"/>
  <c r="D135" i="53" s="1"/>
  <c r="D154" i="53"/>
  <c r="D153" i="53" s="1"/>
  <c r="D160" i="53"/>
  <c r="D171" i="53"/>
  <c r="D170" i="53" s="1"/>
  <c r="E354" i="53"/>
  <c r="E353" i="53" s="1"/>
  <c r="D353" i="53"/>
  <c r="E369" i="53"/>
  <c r="E368" i="53" s="1"/>
  <c r="D368" i="53"/>
  <c r="E379" i="53"/>
  <c r="E378" i="53" s="1"/>
  <c r="D378" i="53"/>
  <c r="E464" i="53"/>
  <c r="E463" i="53" s="1"/>
  <c r="D463" i="53"/>
  <c r="D444" i="53" s="1"/>
  <c r="E495" i="53"/>
  <c r="E494" i="53" s="1"/>
  <c r="E484" i="53" s="1"/>
  <c r="D494" i="53"/>
  <c r="D484" i="53" s="1"/>
  <c r="E505" i="53"/>
  <c r="E504" i="53" s="1"/>
  <c r="D504" i="53"/>
  <c r="E530" i="53"/>
  <c r="E529" i="53" s="1"/>
  <c r="E528" i="53" s="1"/>
  <c r="D529" i="53"/>
  <c r="D528" i="53" s="1"/>
  <c r="D547" i="53"/>
  <c r="H551" i="53"/>
  <c r="J551" i="53" s="1"/>
  <c r="C550" i="53"/>
  <c r="H550" i="53" s="1"/>
  <c r="J550" i="53" s="1"/>
  <c r="H562" i="53"/>
  <c r="C561" i="53"/>
  <c r="E582" i="53"/>
  <c r="E581" i="53" s="1"/>
  <c r="E596" i="53"/>
  <c r="E595" i="53" s="1"/>
  <c r="D595" i="53"/>
  <c r="D599" i="53"/>
  <c r="E601" i="53"/>
  <c r="E599" i="53" s="1"/>
  <c r="E606" i="53"/>
  <c r="E603" i="53" s="1"/>
  <c r="D603" i="53"/>
  <c r="E611" i="53"/>
  <c r="E610" i="53" s="1"/>
  <c r="D610" i="53"/>
  <c r="E629" i="53"/>
  <c r="E628" i="53" s="1"/>
  <c r="D628" i="53"/>
  <c r="E688" i="53"/>
  <c r="E687" i="53" s="1"/>
  <c r="D687" i="53"/>
  <c r="E719" i="53"/>
  <c r="E718" i="53" s="1"/>
  <c r="E717" i="53" s="1"/>
  <c r="E716" i="53" s="1"/>
  <c r="D718" i="53"/>
  <c r="D717" i="53" s="1"/>
  <c r="D716" i="53" s="1"/>
  <c r="D665" i="53"/>
  <c r="E667" i="53"/>
  <c r="E665" i="53" s="1"/>
  <c r="E772" i="53"/>
  <c r="E771" i="53" s="1"/>
  <c r="E61" i="51"/>
  <c r="D163" i="51"/>
  <c r="E38" i="51"/>
  <c r="E117" i="51"/>
  <c r="C725" i="51"/>
  <c r="H725" i="51" s="1"/>
  <c r="J725" i="51" s="1"/>
  <c r="H726" i="51"/>
  <c r="J726" i="51" s="1"/>
  <c r="E97" i="51"/>
  <c r="E67" i="51" s="1"/>
  <c r="E263" i="51"/>
  <c r="E326" i="51"/>
  <c r="E325" i="51" s="1"/>
  <c r="D325" i="51"/>
  <c r="D399" i="51"/>
  <c r="E400" i="51"/>
  <c r="E399" i="51" s="1"/>
  <c r="D409" i="51"/>
  <c r="E410" i="51"/>
  <c r="E409" i="51" s="1"/>
  <c r="E429" i="51"/>
  <c r="E447" i="51"/>
  <c r="D445" i="51"/>
  <c r="E478" i="51"/>
  <c r="E477" i="51" s="1"/>
  <c r="D477" i="51"/>
  <c r="H484" i="51"/>
  <c r="E523" i="51"/>
  <c r="E522" i="51" s="1"/>
  <c r="D522" i="51"/>
  <c r="E611" i="51"/>
  <c r="E610" i="51" s="1"/>
  <c r="D610" i="51"/>
  <c r="E688" i="51"/>
  <c r="E687" i="51" s="1"/>
  <c r="D687" i="51"/>
  <c r="E728" i="51"/>
  <c r="E727" i="51" s="1"/>
  <c r="D727" i="51"/>
  <c r="E736" i="51"/>
  <c r="E734" i="51" s="1"/>
  <c r="E733" i="51" s="1"/>
  <c r="D734" i="51"/>
  <c r="D733" i="51" s="1"/>
  <c r="E6" i="51"/>
  <c r="E4" i="51" s="1"/>
  <c r="D4" i="51"/>
  <c r="D97" i="51"/>
  <c r="D67" i="51" s="1"/>
  <c r="E124" i="51"/>
  <c r="E123" i="51" s="1"/>
  <c r="E130" i="51"/>
  <c r="E129" i="51" s="1"/>
  <c r="D129" i="51"/>
  <c r="E165" i="51"/>
  <c r="E164" i="51" s="1"/>
  <c r="E163" i="51" s="1"/>
  <c r="C170" i="51"/>
  <c r="H170" i="51" s="1"/>
  <c r="J170" i="51" s="1"/>
  <c r="D180" i="51"/>
  <c r="D179" i="51" s="1"/>
  <c r="E181" i="51"/>
  <c r="E180" i="51" s="1"/>
  <c r="E179" i="51" s="1"/>
  <c r="D185" i="51"/>
  <c r="D184" i="51" s="1"/>
  <c r="E190" i="51"/>
  <c r="E189" i="51" s="1"/>
  <c r="E252" i="51"/>
  <c r="E250" i="51" s="1"/>
  <c r="H263" i="51"/>
  <c r="E332" i="51"/>
  <c r="D331" i="51"/>
  <c r="D314" i="51" s="1"/>
  <c r="E439" i="51"/>
  <c r="E475" i="51"/>
  <c r="E474" i="51" s="1"/>
  <c r="D509" i="51"/>
  <c r="H529" i="51"/>
  <c r="C528" i="51"/>
  <c r="H528" i="51" s="1"/>
  <c r="E548" i="51"/>
  <c r="E547" i="51" s="1"/>
  <c r="H552" i="51"/>
  <c r="C551" i="51"/>
  <c r="E601" i="51"/>
  <c r="D599" i="51"/>
  <c r="E616" i="51"/>
  <c r="E620" i="51"/>
  <c r="D616" i="51"/>
  <c r="E643" i="51"/>
  <c r="E642" i="51" s="1"/>
  <c r="D642" i="51"/>
  <c r="H717" i="51"/>
  <c r="J717" i="51" s="1"/>
  <c r="C716" i="51"/>
  <c r="H716" i="51" s="1"/>
  <c r="J716" i="51" s="1"/>
  <c r="D746" i="51"/>
  <c r="D743" i="51" s="1"/>
  <c r="E747" i="51"/>
  <c r="E746" i="51" s="1"/>
  <c r="D756" i="51"/>
  <c r="D755" i="51" s="1"/>
  <c r="E757" i="51"/>
  <c r="E756" i="51" s="1"/>
  <c r="E755" i="51" s="1"/>
  <c r="C3" i="51"/>
  <c r="E11" i="51"/>
  <c r="D38" i="51"/>
  <c r="H97" i="51"/>
  <c r="J97" i="51" s="1"/>
  <c r="H143" i="51"/>
  <c r="C153" i="51"/>
  <c r="H164" i="51"/>
  <c r="C163" i="51"/>
  <c r="H163" i="51" s="1"/>
  <c r="J163" i="51" s="1"/>
  <c r="E172" i="51"/>
  <c r="E171" i="51" s="1"/>
  <c r="E170" i="51" s="1"/>
  <c r="D171" i="51"/>
  <c r="D170" i="51" s="1"/>
  <c r="D207" i="51"/>
  <c r="E208" i="51"/>
  <c r="E207" i="51" s="1"/>
  <c r="E203" i="51" s="1"/>
  <c r="D239" i="51"/>
  <c r="D238" i="51" s="1"/>
  <c r="D308" i="51"/>
  <c r="E329" i="51"/>
  <c r="E328" i="51" s="1"/>
  <c r="H344" i="51"/>
  <c r="C340" i="51"/>
  <c r="E354" i="51"/>
  <c r="E353" i="51" s="1"/>
  <c r="E374" i="51"/>
  <c r="E373" i="51" s="1"/>
  <c r="E445" i="51"/>
  <c r="E444" i="51" s="1"/>
  <c r="E510" i="51"/>
  <c r="D531" i="51"/>
  <c r="D528" i="51" s="1"/>
  <c r="C561" i="51"/>
  <c r="E569" i="51"/>
  <c r="D603" i="51"/>
  <c r="C645" i="51"/>
  <c r="H645" i="51" s="1"/>
  <c r="J645" i="51" s="1"/>
  <c r="D653" i="51"/>
  <c r="D645" i="51" s="1"/>
  <c r="E743" i="51"/>
  <c r="E774" i="51"/>
  <c r="D772" i="51"/>
  <c r="D771" i="51" s="1"/>
  <c r="D11" i="51"/>
  <c r="D61" i="51"/>
  <c r="C116" i="51"/>
  <c r="D126" i="51"/>
  <c r="D116" i="51" s="1"/>
  <c r="E144" i="51"/>
  <c r="E143" i="51" s="1"/>
  <c r="E135" i="51" s="1"/>
  <c r="D143" i="51"/>
  <c r="E150" i="51"/>
  <c r="E149" i="51" s="1"/>
  <c r="D149" i="51"/>
  <c r="E155" i="51"/>
  <c r="E154" i="51" s="1"/>
  <c r="E153" i="51" s="1"/>
  <c r="E152" i="51" s="1"/>
  <c r="D154" i="51"/>
  <c r="E161" i="51"/>
  <c r="E160" i="51" s="1"/>
  <c r="D160" i="51"/>
  <c r="C178" i="51"/>
  <c r="D193" i="51"/>
  <c r="D188" i="51" s="1"/>
  <c r="E194" i="51"/>
  <c r="E193" i="51" s="1"/>
  <c r="D204" i="51"/>
  <c r="D203" i="51" s="1"/>
  <c r="D215" i="51"/>
  <c r="E226" i="51"/>
  <c r="E223" i="51" s="1"/>
  <c r="E222" i="51" s="1"/>
  <c r="E242" i="51"/>
  <c r="E239" i="51" s="1"/>
  <c r="E238" i="51" s="1"/>
  <c r="E267" i="51"/>
  <c r="D265" i="51"/>
  <c r="H325" i="51"/>
  <c r="C314" i="51"/>
  <c r="H314" i="51" s="1"/>
  <c r="E348" i="51"/>
  <c r="E340" i="51" s="1"/>
  <c r="E339" i="51" s="1"/>
  <c r="E358" i="51"/>
  <c r="E357" i="51" s="1"/>
  <c r="D357" i="51"/>
  <c r="E368" i="51"/>
  <c r="E378" i="51"/>
  <c r="E422" i="51"/>
  <c r="D450" i="51"/>
  <c r="D463" i="51"/>
  <c r="E464" i="51"/>
  <c r="E463" i="51" s="1"/>
  <c r="E488" i="51"/>
  <c r="E486" i="51" s="1"/>
  <c r="D486" i="51"/>
  <c r="E493" i="51"/>
  <c r="E491" i="51" s="1"/>
  <c r="E484" i="51" s="1"/>
  <c r="D491" i="51"/>
  <c r="D494" i="51"/>
  <c r="E495" i="51"/>
  <c r="E494" i="51" s="1"/>
  <c r="E504" i="51"/>
  <c r="E514" i="51"/>
  <c r="E513" i="51" s="1"/>
  <c r="D513" i="51"/>
  <c r="E530" i="51"/>
  <c r="E529" i="51" s="1"/>
  <c r="E528" i="51" s="1"/>
  <c r="E553" i="51"/>
  <c r="E552" i="51" s="1"/>
  <c r="E551" i="51" s="1"/>
  <c r="E550" i="51" s="1"/>
  <c r="E564" i="51"/>
  <c r="D562" i="51"/>
  <c r="D569" i="51"/>
  <c r="E581" i="51"/>
  <c r="E588" i="51"/>
  <c r="E587" i="51" s="1"/>
  <c r="D587" i="51"/>
  <c r="E603" i="51"/>
  <c r="E639" i="51"/>
  <c r="E638" i="51" s="1"/>
  <c r="D638" i="51"/>
  <c r="E646" i="51"/>
  <c r="E662" i="51"/>
  <c r="E661" i="51" s="1"/>
  <c r="D661" i="51"/>
  <c r="E677" i="51"/>
  <c r="E676" i="51" s="1"/>
  <c r="D676" i="51"/>
  <c r="E683" i="51"/>
  <c r="D244" i="51"/>
  <c r="D243" i="51" s="1"/>
  <c r="E363" i="51"/>
  <c r="E362" i="51" s="1"/>
  <c r="D362" i="51"/>
  <c r="E383" i="51"/>
  <c r="E382" i="51" s="1"/>
  <c r="D382" i="51"/>
  <c r="D340" i="51" s="1"/>
  <c r="E393" i="51"/>
  <c r="E392" i="51" s="1"/>
  <c r="D392" i="51"/>
  <c r="E539" i="51"/>
  <c r="E538" i="51" s="1"/>
  <c r="D538" i="51"/>
  <c r="E562" i="51"/>
  <c r="E599" i="51"/>
  <c r="E667" i="51"/>
  <c r="E665" i="51" s="1"/>
  <c r="D665" i="51"/>
  <c r="E719" i="51"/>
  <c r="E718" i="51" s="1"/>
  <c r="E717" i="51" s="1"/>
  <c r="E716" i="51" s="1"/>
  <c r="D718" i="51"/>
  <c r="D717" i="51" s="1"/>
  <c r="D716" i="51" s="1"/>
  <c r="D136" i="51"/>
  <c r="D167" i="51"/>
  <c r="E237" i="51"/>
  <c r="E236" i="51" s="1"/>
  <c r="E235" i="51" s="1"/>
  <c r="E247" i="51"/>
  <c r="E244" i="51" s="1"/>
  <c r="E243" i="51" s="1"/>
  <c r="D296" i="51"/>
  <c r="E299" i="51"/>
  <c r="D298" i="51"/>
  <c r="H459" i="51"/>
  <c r="C444" i="51"/>
  <c r="H444" i="51" s="1"/>
  <c r="D581" i="51"/>
  <c r="E596" i="51"/>
  <c r="E595" i="51" s="1"/>
  <c r="D595" i="51"/>
  <c r="E629" i="51"/>
  <c r="E628" i="51" s="1"/>
  <c r="D628" i="51"/>
  <c r="E700" i="51"/>
  <c r="E732" i="51"/>
  <c r="E731" i="51" s="1"/>
  <c r="E730" i="51" s="1"/>
  <c r="D768" i="51"/>
  <c r="D767" i="51" s="1"/>
  <c r="E772" i="51"/>
  <c r="E771" i="51" s="1"/>
  <c r="E672" i="51"/>
  <c r="E671" i="51" s="1"/>
  <c r="D671" i="51"/>
  <c r="D4" i="50"/>
  <c r="E38" i="50"/>
  <c r="E98" i="50"/>
  <c r="E97" i="50" s="1"/>
  <c r="E67" i="50" s="1"/>
  <c r="D97" i="50"/>
  <c r="E117" i="50"/>
  <c r="E137" i="50"/>
  <c r="E136" i="50" s="1"/>
  <c r="E135" i="50" s="1"/>
  <c r="D136" i="50"/>
  <c r="E154" i="50"/>
  <c r="D164" i="50"/>
  <c r="E165" i="50"/>
  <c r="E164" i="50" s="1"/>
  <c r="H3" i="50"/>
  <c r="J3" i="50" s="1"/>
  <c r="C2" i="50"/>
  <c r="D143" i="50"/>
  <c r="E144" i="50"/>
  <c r="E143" i="50" s="1"/>
  <c r="E63" i="50"/>
  <c r="E61" i="50" s="1"/>
  <c r="D61" i="50"/>
  <c r="D123" i="50"/>
  <c r="E124" i="50"/>
  <c r="E123" i="50" s="1"/>
  <c r="E129" i="50"/>
  <c r="D160" i="50"/>
  <c r="D153" i="50" s="1"/>
  <c r="E161" i="50"/>
  <c r="E160" i="50" s="1"/>
  <c r="E171" i="50"/>
  <c r="E170" i="50" s="1"/>
  <c r="C177" i="50"/>
  <c r="H177" i="50" s="1"/>
  <c r="J177" i="50" s="1"/>
  <c r="E189" i="50"/>
  <c r="E188" i="50" s="1"/>
  <c r="D207" i="50"/>
  <c r="E208" i="50"/>
  <c r="E207" i="50" s="1"/>
  <c r="E203" i="50" s="1"/>
  <c r="H340" i="50"/>
  <c r="C339" i="50"/>
  <c r="H339" i="50" s="1"/>
  <c r="J339" i="50" s="1"/>
  <c r="E619" i="50"/>
  <c r="D617" i="50"/>
  <c r="H719" i="50"/>
  <c r="C718" i="50"/>
  <c r="E775" i="50"/>
  <c r="D773" i="50"/>
  <c r="D772" i="50" s="1"/>
  <c r="D204" i="50"/>
  <c r="D203" i="50" s="1"/>
  <c r="E226" i="50"/>
  <c r="D250" i="50"/>
  <c r="E357" i="50"/>
  <c r="E369" i="50"/>
  <c r="E368" i="50" s="1"/>
  <c r="D368" i="50"/>
  <c r="E379" i="50"/>
  <c r="E378" i="50" s="1"/>
  <c r="D378" i="50"/>
  <c r="E389" i="50"/>
  <c r="E388" i="50" s="1"/>
  <c r="D388" i="50"/>
  <c r="E394" i="50"/>
  <c r="D392" i="50"/>
  <c r="D395" i="50"/>
  <c r="E396" i="50"/>
  <c r="E395" i="50" s="1"/>
  <c r="E423" i="50"/>
  <c r="E422" i="50" s="1"/>
  <c r="E475" i="50"/>
  <c r="E474" i="50" s="1"/>
  <c r="D474" i="50"/>
  <c r="E524" i="50"/>
  <c r="E523" i="50" s="1"/>
  <c r="D523" i="50"/>
  <c r="E531" i="50"/>
  <c r="E530" i="50" s="1"/>
  <c r="E529" i="50" s="1"/>
  <c r="H588" i="50"/>
  <c r="C562" i="50"/>
  <c r="D38" i="50"/>
  <c r="D68" i="50"/>
  <c r="D11" i="50"/>
  <c r="C116" i="50"/>
  <c r="D126" i="50"/>
  <c r="D116" i="50" s="1"/>
  <c r="D146" i="50"/>
  <c r="C153" i="50"/>
  <c r="D171" i="50"/>
  <c r="D170" i="50" s="1"/>
  <c r="D180" i="50"/>
  <c r="D179" i="50" s="1"/>
  <c r="E181" i="50"/>
  <c r="E180" i="50" s="1"/>
  <c r="E179" i="50" s="1"/>
  <c r="D185" i="50"/>
  <c r="D184" i="50" s="1"/>
  <c r="E216" i="50"/>
  <c r="E223" i="50"/>
  <c r="E222" i="50" s="1"/>
  <c r="E250" i="50"/>
  <c r="D315" i="50"/>
  <c r="E316" i="50"/>
  <c r="E315" i="50" s="1"/>
  <c r="E314" i="50" s="1"/>
  <c r="E354" i="50"/>
  <c r="E353" i="50" s="1"/>
  <c r="D353" i="50"/>
  <c r="E382" i="50"/>
  <c r="E392" i="50"/>
  <c r="E400" i="50"/>
  <c r="E399" i="50" s="1"/>
  <c r="D399" i="50"/>
  <c r="E410" i="50"/>
  <c r="E409" i="50" s="1"/>
  <c r="D409" i="50"/>
  <c r="E445" i="50"/>
  <c r="H557" i="50"/>
  <c r="C552" i="50"/>
  <c r="D629" i="50"/>
  <c r="E663" i="50"/>
  <c r="E662" i="50" s="1"/>
  <c r="D662" i="50"/>
  <c r="E681" i="50"/>
  <c r="E680" i="50" s="1"/>
  <c r="D680" i="50"/>
  <c r="E689" i="50"/>
  <c r="E688" i="50" s="1"/>
  <c r="D688" i="50"/>
  <c r="E729" i="50"/>
  <c r="E728" i="50" s="1"/>
  <c r="D728" i="50"/>
  <c r="H164" i="50"/>
  <c r="C163" i="50"/>
  <c r="H163" i="50" s="1"/>
  <c r="J163" i="50" s="1"/>
  <c r="E168" i="50"/>
  <c r="E167" i="50" s="1"/>
  <c r="D167" i="50"/>
  <c r="D193" i="50"/>
  <c r="E194" i="50"/>
  <c r="E193" i="50" s="1"/>
  <c r="D328" i="50"/>
  <c r="E329" i="50"/>
  <c r="E328" i="50" s="1"/>
  <c r="E455" i="50"/>
  <c r="D611" i="50"/>
  <c r="E743" i="50"/>
  <c r="E742" i="50" s="1"/>
  <c r="D742" i="50"/>
  <c r="D189" i="50"/>
  <c r="D188" i="50" s="1"/>
  <c r="D216" i="50"/>
  <c r="D215" i="50" s="1"/>
  <c r="E221" i="50"/>
  <c r="E220" i="50" s="1"/>
  <c r="D229" i="50"/>
  <c r="E234" i="50"/>
  <c r="E233" i="50" s="1"/>
  <c r="E228" i="50" s="1"/>
  <c r="D233" i="50"/>
  <c r="E237" i="50"/>
  <c r="E236" i="50" s="1"/>
  <c r="E235" i="50" s="1"/>
  <c r="D236" i="50"/>
  <c r="D235" i="50" s="1"/>
  <c r="D357" i="50"/>
  <c r="E413" i="50"/>
  <c r="E412" i="50" s="1"/>
  <c r="E450" i="50"/>
  <c r="E494" i="50"/>
  <c r="E511" i="50"/>
  <c r="H514" i="50"/>
  <c r="E540" i="50"/>
  <c r="E539" i="50" s="1"/>
  <c r="D539" i="50"/>
  <c r="H545" i="50"/>
  <c r="C539" i="50"/>
  <c r="E574" i="50"/>
  <c r="E570" i="50" s="1"/>
  <c r="E562" i="50" s="1"/>
  <c r="E561" i="50" s="1"/>
  <c r="D570" i="50"/>
  <c r="D562" i="50" s="1"/>
  <c r="E597" i="50"/>
  <c r="E596" i="50" s="1"/>
  <c r="D596" i="50"/>
  <c r="D600" i="50"/>
  <c r="E601" i="50"/>
  <c r="E600" i="50" s="1"/>
  <c r="E656" i="50"/>
  <c r="E654" i="50" s="1"/>
  <c r="E646" i="50" s="1"/>
  <c r="D654" i="50"/>
  <c r="H672" i="50"/>
  <c r="C646" i="50"/>
  <c r="H646" i="50" s="1"/>
  <c r="J646" i="50" s="1"/>
  <c r="E349" i="50"/>
  <c r="E348" i="50" s="1"/>
  <c r="E340" i="50" s="1"/>
  <c r="D348" i="50"/>
  <c r="D340" i="50" s="1"/>
  <c r="E374" i="50"/>
  <c r="E373" i="50" s="1"/>
  <c r="D373" i="50"/>
  <c r="E417" i="50"/>
  <c r="E416" i="50" s="1"/>
  <c r="D416" i="50"/>
  <c r="E485" i="50"/>
  <c r="E515" i="50"/>
  <c r="E514" i="50" s="1"/>
  <c r="D514" i="50"/>
  <c r="D510" i="50" s="1"/>
  <c r="E584" i="50"/>
  <c r="E582" i="50" s="1"/>
  <c r="D582" i="50"/>
  <c r="E594" i="50"/>
  <c r="E593" i="50" s="1"/>
  <c r="D593" i="50"/>
  <c r="E617" i="50"/>
  <c r="E751" i="50"/>
  <c r="D769" i="50"/>
  <c r="D768" i="50" s="1"/>
  <c r="D244" i="50"/>
  <c r="D243" i="50" s="1"/>
  <c r="H260" i="50"/>
  <c r="C259" i="50"/>
  <c r="E264" i="50"/>
  <c r="E263" i="50" s="1"/>
  <c r="E259" i="50" s="1"/>
  <c r="D263" i="50"/>
  <c r="E405" i="50"/>
  <c r="E404" i="50" s="1"/>
  <c r="D404" i="50"/>
  <c r="E460" i="50"/>
  <c r="E459" i="50" s="1"/>
  <c r="D459" i="50"/>
  <c r="D444" i="50" s="1"/>
  <c r="E605" i="50"/>
  <c r="E604" i="50" s="1"/>
  <c r="D604" i="50"/>
  <c r="E611" i="50"/>
  <c r="E703" i="50"/>
  <c r="D701" i="50"/>
  <c r="C727" i="50"/>
  <c r="E737" i="50"/>
  <c r="D735" i="50"/>
  <c r="D734" i="50" s="1"/>
  <c r="E767" i="50"/>
  <c r="E766" i="50" s="1"/>
  <c r="D766" i="50"/>
  <c r="D429" i="50"/>
  <c r="D463" i="50"/>
  <c r="D468" i="50"/>
  <c r="D491" i="50"/>
  <c r="D484" i="50" s="1"/>
  <c r="D483" i="50" s="1"/>
  <c r="D497" i="50"/>
  <c r="D504" i="50"/>
  <c r="D548" i="50"/>
  <c r="E558" i="50"/>
  <c r="E557" i="50" s="1"/>
  <c r="E552" i="50" s="1"/>
  <c r="E551" i="50" s="1"/>
  <c r="D557" i="50"/>
  <c r="D552" i="50" s="1"/>
  <c r="D551" i="50" s="1"/>
  <c r="E589" i="50"/>
  <c r="E588" i="50" s="1"/>
  <c r="D588" i="50"/>
  <c r="E643" i="50"/>
  <c r="E735" i="50"/>
  <c r="E734" i="50" s="1"/>
  <c r="E773" i="50"/>
  <c r="E772" i="50" s="1"/>
  <c r="E579" i="50"/>
  <c r="E578" i="50" s="1"/>
  <c r="D578" i="50"/>
  <c r="E673" i="50"/>
  <c r="E672" i="50" s="1"/>
  <c r="D672" i="50"/>
  <c r="E678" i="50"/>
  <c r="E677" i="50" s="1"/>
  <c r="D677" i="50"/>
  <c r="E696" i="50"/>
  <c r="E695" i="50" s="1"/>
  <c r="D695" i="50"/>
  <c r="E701" i="50"/>
  <c r="E720" i="50"/>
  <c r="E719" i="50" s="1"/>
  <c r="E718" i="50" s="1"/>
  <c r="E717" i="50" s="1"/>
  <c r="D719" i="50"/>
  <c r="D718" i="50" s="1"/>
  <c r="D717" i="50" s="1"/>
  <c r="D152" i="56" l="1"/>
  <c r="D726" i="56"/>
  <c r="D725" i="56" s="1"/>
  <c r="D115" i="56"/>
  <c r="D114" i="56" s="1"/>
  <c r="D645" i="56"/>
  <c r="D561" i="56"/>
  <c r="D314" i="56"/>
  <c r="E152" i="56"/>
  <c r="E178" i="56"/>
  <c r="E177" i="56" s="1"/>
  <c r="C725" i="56"/>
  <c r="H725" i="56" s="1"/>
  <c r="J725" i="56" s="1"/>
  <c r="H726" i="56"/>
  <c r="J726" i="56" s="1"/>
  <c r="H561" i="56"/>
  <c r="J561" i="56" s="1"/>
  <c r="C560" i="56"/>
  <c r="E444" i="56"/>
  <c r="D3" i="56"/>
  <c r="D2" i="56" s="1"/>
  <c r="E645" i="56"/>
  <c r="E560" i="56" s="1"/>
  <c r="E559" i="56" s="1"/>
  <c r="D135" i="56"/>
  <c r="H153" i="56"/>
  <c r="J153" i="56" s="1"/>
  <c r="C152" i="56"/>
  <c r="H152" i="56" s="1"/>
  <c r="J152" i="56" s="1"/>
  <c r="C177" i="56"/>
  <c r="H177" i="56" s="1"/>
  <c r="J177" i="56" s="1"/>
  <c r="H178" i="56"/>
  <c r="J178" i="56" s="1"/>
  <c r="E717" i="56"/>
  <c r="E716" i="56" s="1"/>
  <c r="E340" i="56"/>
  <c r="E339" i="56" s="1"/>
  <c r="E258" i="56" s="1"/>
  <c r="E257" i="56" s="1"/>
  <c r="E3" i="56"/>
  <c r="E2" i="56" s="1"/>
  <c r="E135" i="56"/>
  <c r="E116" i="56"/>
  <c r="D259" i="56"/>
  <c r="D258" i="56" s="1"/>
  <c r="D257" i="56" s="1"/>
  <c r="E483" i="56"/>
  <c r="C483" i="56"/>
  <c r="H483" i="56" s="1"/>
  <c r="J483" i="56" s="1"/>
  <c r="H484" i="56"/>
  <c r="C339" i="56"/>
  <c r="H339" i="56" s="1"/>
  <c r="J339" i="56" s="1"/>
  <c r="H340" i="56"/>
  <c r="H259" i="56"/>
  <c r="J259" i="56" s="1"/>
  <c r="D178" i="56"/>
  <c r="D177" i="56" s="1"/>
  <c r="H116" i="56"/>
  <c r="J116" i="56" s="1"/>
  <c r="C115" i="56"/>
  <c r="H3" i="56"/>
  <c r="J3" i="56" s="1"/>
  <c r="C2" i="56"/>
  <c r="D115" i="55"/>
  <c r="D483" i="55"/>
  <c r="H717" i="55"/>
  <c r="J717" i="55" s="1"/>
  <c r="C716" i="55"/>
  <c r="H716" i="55" s="1"/>
  <c r="J716" i="55" s="1"/>
  <c r="H551" i="55"/>
  <c r="J551" i="55" s="1"/>
  <c r="C550" i="55"/>
  <c r="H550" i="55" s="1"/>
  <c r="J550" i="55" s="1"/>
  <c r="H259" i="55"/>
  <c r="J259" i="55" s="1"/>
  <c r="C258" i="55"/>
  <c r="C115" i="55"/>
  <c r="C483" i="55"/>
  <c r="H483" i="55" s="1"/>
  <c r="J483" i="55" s="1"/>
  <c r="H484" i="55"/>
  <c r="D339" i="55"/>
  <c r="D258" i="55" s="1"/>
  <c r="D257" i="55" s="1"/>
  <c r="E339" i="55"/>
  <c r="H726" i="55"/>
  <c r="J726" i="55" s="1"/>
  <c r="C725" i="55"/>
  <c r="H725" i="55" s="1"/>
  <c r="J725" i="55" s="1"/>
  <c r="E561" i="55"/>
  <c r="E560" i="55" s="1"/>
  <c r="E559" i="55" s="1"/>
  <c r="E645" i="55"/>
  <c r="E726" i="55"/>
  <c r="E725" i="55" s="1"/>
  <c r="D188" i="55"/>
  <c r="D178" i="55" s="1"/>
  <c r="D177" i="55" s="1"/>
  <c r="E551" i="55"/>
  <c r="E550" i="55" s="1"/>
  <c r="E178" i="55"/>
  <c r="E177" i="55" s="1"/>
  <c r="E114" i="55" s="1"/>
  <c r="C560" i="55"/>
  <c r="H561" i="55"/>
  <c r="J561" i="55" s="1"/>
  <c r="D561" i="55"/>
  <c r="D560" i="55" s="1"/>
  <c r="D559" i="55" s="1"/>
  <c r="E259" i="55"/>
  <c r="H163" i="55"/>
  <c r="J163" i="55" s="1"/>
  <c r="C152" i="55"/>
  <c r="H152" i="55" s="1"/>
  <c r="J152" i="55" s="1"/>
  <c r="E509" i="55"/>
  <c r="E483" i="55" s="1"/>
  <c r="H3" i="55"/>
  <c r="J3" i="55" s="1"/>
  <c r="C2" i="55"/>
  <c r="E3" i="55"/>
  <c r="E67" i="55"/>
  <c r="D152" i="54"/>
  <c r="D178" i="54"/>
  <c r="D177" i="54" s="1"/>
  <c r="H163" i="54"/>
  <c r="J163" i="54" s="1"/>
  <c r="C152" i="54"/>
  <c r="H152" i="54" s="1"/>
  <c r="J152" i="54" s="1"/>
  <c r="D67" i="54"/>
  <c r="E340" i="54"/>
  <c r="E509" i="54"/>
  <c r="E178" i="54"/>
  <c r="E177" i="54" s="1"/>
  <c r="E259" i="54"/>
  <c r="E483" i="54"/>
  <c r="D263" i="54"/>
  <c r="D259" i="54" s="1"/>
  <c r="D3" i="54"/>
  <c r="D2" i="54" s="1"/>
  <c r="D116" i="54"/>
  <c r="D115" i="54" s="1"/>
  <c r="C2" i="54"/>
  <c r="H3" i="54"/>
  <c r="J3" i="54" s="1"/>
  <c r="E561" i="54"/>
  <c r="H116" i="54"/>
  <c r="J116" i="54" s="1"/>
  <c r="C115" i="54"/>
  <c r="D528" i="54"/>
  <c r="E444" i="54"/>
  <c r="D645" i="54"/>
  <c r="D560" i="54" s="1"/>
  <c r="D559" i="54" s="1"/>
  <c r="D484" i="54"/>
  <c r="E2" i="54"/>
  <c r="E645" i="54"/>
  <c r="H484" i="54"/>
  <c r="C483" i="54"/>
  <c r="H483" i="54" s="1"/>
  <c r="J483" i="54" s="1"/>
  <c r="H561" i="54"/>
  <c r="J561" i="54" s="1"/>
  <c r="C560" i="54"/>
  <c r="C259" i="54"/>
  <c r="H263" i="54"/>
  <c r="E726" i="54"/>
  <c r="E725" i="54" s="1"/>
  <c r="E135" i="54"/>
  <c r="E115" i="54" s="1"/>
  <c r="E114" i="54" s="1"/>
  <c r="D444" i="54"/>
  <c r="D339" i="54" s="1"/>
  <c r="H178" i="54"/>
  <c r="J178" i="54" s="1"/>
  <c r="C177" i="54"/>
  <c r="H177" i="54" s="1"/>
  <c r="J177" i="54" s="1"/>
  <c r="E339" i="53"/>
  <c r="H717" i="53"/>
  <c r="J717" i="53" s="1"/>
  <c r="C716" i="53"/>
  <c r="H716" i="53" s="1"/>
  <c r="J716" i="53" s="1"/>
  <c r="D339" i="53"/>
  <c r="E561" i="53"/>
  <c r="E3" i="53"/>
  <c r="E2" i="53" s="1"/>
  <c r="H340" i="53"/>
  <c r="C339" i="53"/>
  <c r="H339" i="53" s="1"/>
  <c r="J339" i="53" s="1"/>
  <c r="D483" i="53"/>
  <c r="D152" i="53"/>
  <c r="C483" i="53"/>
  <c r="H483" i="53" s="1"/>
  <c r="J483" i="53" s="1"/>
  <c r="H484" i="53"/>
  <c r="E203" i="53"/>
  <c r="E178" i="53" s="1"/>
  <c r="E177" i="53" s="1"/>
  <c r="E114" i="53" s="1"/>
  <c r="C152" i="53"/>
  <c r="H152" i="53" s="1"/>
  <c r="J152" i="53" s="1"/>
  <c r="D645" i="53"/>
  <c r="D560" i="53" s="1"/>
  <c r="D559" i="53" s="1"/>
  <c r="C2" i="53"/>
  <c r="D115" i="53"/>
  <c r="C259" i="53"/>
  <c r="H263" i="53"/>
  <c r="E67" i="53"/>
  <c r="E314" i="53"/>
  <c r="E259" i="53" s="1"/>
  <c r="E258" i="53" s="1"/>
  <c r="E257" i="53" s="1"/>
  <c r="D726" i="53"/>
  <c r="D725" i="53" s="1"/>
  <c r="D2" i="53"/>
  <c r="H561" i="53"/>
  <c r="J561" i="53" s="1"/>
  <c r="C560" i="53"/>
  <c r="H116" i="53"/>
  <c r="J116" i="53" s="1"/>
  <c r="C115" i="53"/>
  <c r="E444" i="53"/>
  <c r="D314" i="53"/>
  <c r="D203" i="53"/>
  <c r="D178" i="53" s="1"/>
  <c r="D177" i="53" s="1"/>
  <c r="E750" i="53"/>
  <c r="E726" i="53" s="1"/>
  <c r="E725" i="53" s="1"/>
  <c r="E645" i="53"/>
  <c r="D263" i="53"/>
  <c r="D259" i="53" s="1"/>
  <c r="E509" i="53"/>
  <c r="E483" i="53" s="1"/>
  <c r="E483" i="51"/>
  <c r="E259" i="51"/>
  <c r="E258" i="51" s="1"/>
  <c r="E257" i="51" s="1"/>
  <c r="D263" i="51"/>
  <c r="D259" i="51" s="1"/>
  <c r="H178" i="51"/>
  <c r="J178" i="51" s="1"/>
  <c r="C177" i="51"/>
  <c r="H177" i="51" s="1"/>
  <c r="J177" i="51" s="1"/>
  <c r="H561" i="51"/>
  <c r="J561" i="51" s="1"/>
  <c r="C560" i="51"/>
  <c r="D3" i="51"/>
  <c r="D2" i="51" s="1"/>
  <c r="D135" i="51"/>
  <c r="D115" i="51" s="1"/>
  <c r="D114" i="51" s="1"/>
  <c r="D484" i="51"/>
  <c r="D483" i="51" s="1"/>
  <c r="H116" i="51"/>
  <c r="J116" i="51" s="1"/>
  <c r="C115" i="51"/>
  <c r="D178" i="51"/>
  <c r="D177" i="51" s="1"/>
  <c r="E3" i="51"/>
  <c r="E2" i="51" s="1"/>
  <c r="E726" i="51"/>
  <c r="E725" i="51" s="1"/>
  <c r="C483" i="51"/>
  <c r="H483" i="51" s="1"/>
  <c r="J483" i="51" s="1"/>
  <c r="D444" i="51"/>
  <c r="D339" i="51" s="1"/>
  <c r="E561" i="51"/>
  <c r="C2" i="51"/>
  <c r="H3" i="51"/>
  <c r="J3" i="51" s="1"/>
  <c r="E178" i="51"/>
  <c r="E177" i="51" s="1"/>
  <c r="D726" i="51"/>
  <c r="D725" i="51" s="1"/>
  <c r="E645" i="51"/>
  <c r="D561" i="51"/>
  <c r="D560" i="51" s="1"/>
  <c r="D559" i="51" s="1"/>
  <c r="D153" i="51"/>
  <c r="D152" i="51" s="1"/>
  <c r="E509" i="51"/>
  <c r="H340" i="51"/>
  <c r="C339" i="51"/>
  <c r="H339" i="51" s="1"/>
  <c r="J339" i="51" s="1"/>
  <c r="H153" i="51"/>
  <c r="J153" i="51" s="1"/>
  <c r="C152" i="51"/>
  <c r="H152" i="51" s="1"/>
  <c r="J152" i="51" s="1"/>
  <c r="C550" i="51"/>
  <c r="H550" i="51" s="1"/>
  <c r="J550" i="51" s="1"/>
  <c r="H551" i="51"/>
  <c r="J551" i="51" s="1"/>
  <c r="C259" i="51"/>
  <c r="E188" i="51"/>
  <c r="E314" i="51"/>
  <c r="E116" i="51"/>
  <c r="E115" i="51" s="1"/>
  <c r="D339" i="50"/>
  <c r="E3" i="50"/>
  <c r="E2" i="50" s="1"/>
  <c r="H259" i="50"/>
  <c r="J259" i="50" s="1"/>
  <c r="C258" i="50"/>
  <c r="E727" i="50"/>
  <c r="E726" i="50" s="1"/>
  <c r="E560" i="50" s="1"/>
  <c r="H116" i="50"/>
  <c r="J116" i="50" s="1"/>
  <c r="C115" i="50"/>
  <c r="E163" i="50"/>
  <c r="E484" i="50"/>
  <c r="D228" i="50"/>
  <c r="D314" i="50"/>
  <c r="D259" i="50" s="1"/>
  <c r="D258" i="50" s="1"/>
  <c r="D257" i="50" s="1"/>
  <c r="H153" i="50"/>
  <c r="J153" i="50" s="1"/>
  <c r="C152" i="50"/>
  <c r="H152" i="50" s="1"/>
  <c r="J152" i="50" s="1"/>
  <c r="H2" i="50"/>
  <c r="J2" i="50" s="1"/>
  <c r="D163" i="50"/>
  <c r="D152" i="50" s="1"/>
  <c r="E116" i="50"/>
  <c r="E115" i="50" s="1"/>
  <c r="D3" i="50"/>
  <c r="H727" i="50"/>
  <c r="J727" i="50" s="1"/>
  <c r="C726" i="50"/>
  <c r="H726" i="50" s="1"/>
  <c r="J726" i="50" s="1"/>
  <c r="E510" i="50"/>
  <c r="D727" i="50"/>
  <c r="D726" i="50" s="1"/>
  <c r="C551" i="50"/>
  <c r="H551" i="50" s="1"/>
  <c r="J551" i="50" s="1"/>
  <c r="H552" i="50"/>
  <c r="J552" i="50" s="1"/>
  <c r="D178" i="50"/>
  <c r="D177" i="50" s="1"/>
  <c r="D135" i="50"/>
  <c r="D115" i="50" s="1"/>
  <c r="H562" i="50"/>
  <c r="J562" i="50" s="1"/>
  <c r="C561" i="50"/>
  <c r="D646" i="50"/>
  <c r="D561" i="50" s="1"/>
  <c r="D560" i="50" s="1"/>
  <c r="H539" i="50"/>
  <c r="C483" i="50"/>
  <c r="H483" i="50" s="1"/>
  <c r="J483" i="50" s="1"/>
  <c r="E215" i="50"/>
  <c r="E178" i="50" s="1"/>
  <c r="E177" i="50" s="1"/>
  <c r="E444" i="50"/>
  <c r="E339" i="50" s="1"/>
  <c r="H718" i="50"/>
  <c r="J718" i="50" s="1"/>
  <c r="C717" i="50"/>
  <c r="H717" i="50" s="1"/>
  <c r="J717" i="50" s="1"/>
  <c r="E153" i="50"/>
  <c r="E152" i="50" s="1"/>
  <c r="D67" i="50"/>
  <c r="H2" i="56" l="1"/>
  <c r="J2" i="56" s="1"/>
  <c r="C258" i="56"/>
  <c r="E115" i="56"/>
  <c r="E114" i="56" s="1"/>
  <c r="D560" i="56"/>
  <c r="D559" i="56" s="1"/>
  <c r="C114" i="56"/>
  <c r="H115" i="56"/>
  <c r="J115" i="56" s="1"/>
  <c r="H560" i="56"/>
  <c r="J560" i="56" s="1"/>
  <c r="C559" i="56"/>
  <c r="C114" i="55"/>
  <c r="H114" i="55" s="1"/>
  <c r="J114" i="55" s="1"/>
  <c r="H115" i="55"/>
  <c r="J115" i="55" s="1"/>
  <c r="E258" i="55"/>
  <c r="E257" i="55" s="1"/>
  <c r="E2" i="55"/>
  <c r="C257" i="55"/>
  <c r="H258" i="55"/>
  <c r="J258" i="55" s="1"/>
  <c r="H2" i="55"/>
  <c r="J2" i="55" s="1"/>
  <c r="C559" i="55"/>
  <c r="H559" i="55" s="1"/>
  <c r="J559" i="55" s="1"/>
  <c r="H560" i="55"/>
  <c r="J560" i="55" s="1"/>
  <c r="D114" i="55"/>
  <c r="D258" i="54"/>
  <c r="D257" i="54" s="1"/>
  <c r="D483" i="54"/>
  <c r="H115" i="54"/>
  <c r="J115" i="54" s="1"/>
  <c r="C114" i="54"/>
  <c r="H114" i="54" s="1"/>
  <c r="J114" i="54" s="1"/>
  <c r="H2" i="54"/>
  <c r="J2" i="54" s="1"/>
  <c r="C559" i="54"/>
  <c r="H559" i="54" s="1"/>
  <c r="J559" i="54" s="1"/>
  <c r="H560" i="54"/>
  <c r="J560" i="54" s="1"/>
  <c r="E560" i="54"/>
  <c r="E559" i="54" s="1"/>
  <c r="C258" i="54"/>
  <c r="H259" i="54"/>
  <c r="J259" i="54" s="1"/>
  <c r="D114" i="54"/>
  <c r="E258" i="54"/>
  <c r="E257" i="54" s="1"/>
  <c r="E339" i="54"/>
  <c r="H259" i="53"/>
  <c r="J259" i="53" s="1"/>
  <c r="C258" i="53"/>
  <c r="D258" i="53"/>
  <c r="D257" i="53" s="1"/>
  <c r="H560" i="53"/>
  <c r="J560" i="53" s="1"/>
  <c r="C559" i="53"/>
  <c r="H559" i="53" s="1"/>
  <c r="J559" i="53" s="1"/>
  <c r="D114" i="53"/>
  <c r="H2" i="53"/>
  <c r="J2" i="53" s="1"/>
  <c r="E560" i="53"/>
  <c r="E559" i="53" s="1"/>
  <c r="H115" i="53"/>
  <c r="J115" i="53" s="1"/>
  <c r="C114" i="53"/>
  <c r="H114" i="53" s="1"/>
  <c r="J114" i="53" s="1"/>
  <c r="C258" i="51"/>
  <c r="H259" i="51"/>
  <c r="J259" i="51" s="1"/>
  <c r="E114" i="51"/>
  <c r="H115" i="51"/>
  <c r="J115" i="51" s="1"/>
  <c r="C114" i="51"/>
  <c r="H114" i="51" s="1"/>
  <c r="J114" i="51" s="1"/>
  <c r="E560" i="51"/>
  <c r="E559" i="51" s="1"/>
  <c r="H2" i="51"/>
  <c r="J2" i="51" s="1"/>
  <c r="H560" i="51"/>
  <c r="J560" i="51" s="1"/>
  <c r="C559" i="51"/>
  <c r="H559" i="51" s="1"/>
  <c r="J559" i="51" s="1"/>
  <c r="D258" i="51"/>
  <c r="D257" i="51" s="1"/>
  <c r="D114" i="50"/>
  <c r="E483" i="50"/>
  <c r="E258" i="50" s="1"/>
  <c r="E257" i="50" s="1"/>
  <c r="H561" i="50"/>
  <c r="J561" i="50" s="1"/>
  <c r="C560" i="50"/>
  <c r="H560" i="50" s="1"/>
  <c r="J560" i="50" s="1"/>
  <c r="D2" i="50"/>
  <c r="E114" i="50"/>
  <c r="H258" i="50"/>
  <c r="J258" i="50" s="1"/>
  <c r="C257" i="50"/>
  <c r="H115" i="50"/>
  <c r="J115" i="50" s="1"/>
  <c r="C114" i="50"/>
  <c r="H258" i="56" l="1"/>
  <c r="J258" i="56" s="1"/>
  <c r="C257" i="56"/>
  <c r="C253" i="56"/>
  <c r="H114" i="56"/>
  <c r="J114" i="56" s="1"/>
  <c r="H1" i="56"/>
  <c r="J1" i="56" s="1"/>
  <c r="C779" i="56"/>
  <c r="H559" i="56"/>
  <c r="J559" i="56" s="1"/>
  <c r="H1" i="55"/>
  <c r="J1" i="55" s="1"/>
  <c r="H257" i="55"/>
  <c r="J257" i="55" s="1"/>
  <c r="H256" i="55"/>
  <c r="J256" i="55" s="1"/>
  <c r="C257" i="54"/>
  <c r="H258" i="54"/>
  <c r="J258" i="54" s="1"/>
  <c r="H1" i="54"/>
  <c r="J1" i="54" s="1"/>
  <c r="H258" i="53"/>
  <c r="J258" i="53" s="1"/>
  <c r="C257" i="53"/>
  <c r="H1" i="53"/>
  <c r="J1" i="53" s="1"/>
  <c r="H1" i="51"/>
  <c r="J1" i="51" s="1"/>
  <c r="C257" i="51"/>
  <c r="H258" i="51"/>
  <c r="J258" i="51" s="1"/>
  <c r="H114" i="50"/>
  <c r="J114" i="50" s="1"/>
  <c r="H1" i="50"/>
  <c r="J1" i="50" s="1"/>
  <c r="H256" i="50"/>
  <c r="J256" i="50" s="1"/>
  <c r="H257" i="50"/>
  <c r="J257" i="50" s="1"/>
  <c r="H257" i="56" l="1"/>
  <c r="J257" i="56" s="1"/>
  <c r="H256" i="56"/>
  <c r="J256" i="56" s="1"/>
  <c r="H257" i="54"/>
  <c r="J257" i="54" s="1"/>
  <c r="H256" i="54"/>
  <c r="J256" i="54" s="1"/>
  <c r="H257" i="53"/>
  <c r="J257" i="53" s="1"/>
  <c r="H256" i="53"/>
  <c r="J256" i="53" s="1"/>
  <c r="H257" i="51"/>
  <c r="J257" i="51" s="1"/>
  <c r="H256" i="51"/>
  <c r="J256" i="51" s="1"/>
  <c r="C19" i="35" l="1"/>
  <c r="C20" i="35"/>
  <c r="C22" i="35"/>
  <c r="C23" i="35"/>
  <c r="C25" i="35"/>
  <c r="C26" i="35"/>
  <c r="C28" i="35"/>
  <c r="C29" i="35"/>
  <c r="C31" i="35"/>
  <c r="C32" i="35"/>
  <c r="C35" i="35"/>
  <c r="C36" i="35"/>
  <c r="C38" i="35"/>
  <c r="C39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7" i="35"/>
  <c r="C58" i="35"/>
  <c r="C60" i="35"/>
  <c r="C61" i="35"/>
  <c r="C63" i="35"/>
  <c r="C64" i="35"/>
  <c r="C66" i="35"/>
  <c r="C67" i="35"/>
  <c r="C69" i="35"/>
  <c r="C70" i="35"/>
  <c r="C74" i="35"/>
  <c r="C76" i="35"/>
  <c r="C77" i="35"/>
  <c r="C79" i="35"/>
  <c r="C80" i="35"/>
  <c r="C81" i="35"/>
  <c r="C81" i="34"/>
  <c r="C80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8" i="35"/>
  <c r="H78" i="35"/>
  <c r="G78" i="35"/>
  <c r="F78" i="35"/>
  <c r="E78" i="35"/>
  <c r="D78" i="35"/>
  <c r="C78" i="35" s="1"/>
  <c r="I75" i="35"/>
  <c r="H75" i="35"/>
  <c r="G75" i="35"/>
  <c r="F75" i="35"/>
  <c r="E75" i="35"/>
  <c r="D75" i="35"/>
  <c r="I72" i="35"/>
  <c r="I71" i="35" s="1"/>
  <c r="H72" i="35"/>
  <c r="H71" i="35" s="1"/>
  <c r="G72" i="35"/>
  <c r="F72" i="35"/>
  <c r="E72" i="35"/>
  <c r="E71" i="35" s="1"/>
  <c r="D72" i="35"/>
  <c r="C72" i="35" s="1"/>
  <c r="D71" i="35"/>
  <c r="H68" i="35"/>
  <c r="G68" i="35"/>
  <c r="F68" i="35"/>
  <c r="E68" i="35"/>
  <c r="D68" i="35"/>
  <c r="I65" i="35"/>
  <c r="H65" i="35"/>
  <c r="G65" i="35"/>
  <c r="F65" i="35"/>
  <c r="E65" i="35"/>
  <c r="D65" i="35"/>
  <c r="I62" i="35"/>
  <c r="H62" i="35"/>
  <c r="G62" i="35"/>
  <c r="F62" i="35"/>
  <c r="E62" i="35"/>
  <c r="D62" i="35"/>
  <c r="I59" i="35"/>
  <c r="H59" i="35"/>
  <c r="G59" i="35"/>
  <c r="F59" i="35"/>
  <c r="E59" i="35"/>
  <c r="D59" i="35"/>
  <c r="I56" i="35"/>
  <c r="H56" i="35"/>
  <c r="G56" i="35"/>
  <c r="F56" i="35"/>
  <c r="E56" i="35"/>
  <c r="D56" i="35"/>
  <c r="I41" i="35"/>
  <c r="H41" i="35"/>
  <c r="G41" i="35"/>
  <c r="F41" i="35"/>
  <c r="E41" i="35"/>
  <c r="D41" i="35"/>
  <c r="I40" i="35"/>
  <c r="I37" i="35"/>
  <c r="H37" i="35"/>
  <c r="G37" i="35"/>
  <c r="F37" i="35"/>
  <c r="F33" i="35" s="1"/>
  <c r="E37" i="35"/>
  <c r="D37" i="35"/>
  <c r="I34" i="35"/>
  <c r="I33" i="35" s="1"/>
  <c r="H34" i="35"/>
  <c r="G34" i="35"/>
  <c r="F34" i="35"/>
  <c r="E34" i="35"/>
  <c r="E33" i="35" s="1"/>
  <c r="D34" i="35"/>
  <c r="I30" i="35"/>
  <c r="H30" i="35"/>
  <c r="G30" i="35"/>
  <c r="F30" i="35"/>
  <c r="E30" i="35"/>
  <c r="D30" i="35"/>
  <c r="C30" i="35" s="1"/>
  <c r="I27" i="35"/>
  <c r="H27" i="35"/>
  <c r="G27" i="35"/>
  <c r="F27" i="35"/>
  <c r="E27" i="35"/>
  <c r="D27" i="35"/>
  <c r="I24" i="35"/>
  <c r="H24" i="35"/>
  <c r="G24" i="35"/>
  <c r="F24" i="35"/>
  <c r="E24" i="35"/>
  <c r="D24" i="35"/>
  <c r="C24" i="35" s="1"/>
  <c r="I21" i="35"/>
  <c r="H21" i="35"/>
  <c r="G21" i="35"/>
  <c r="F21" i="35"/>
  <c r="E21" i="35"/>
  <c r="D21" i="35"/>
  <c r="I18" i="35"/>
  <c r="H18" i="35"/>
  <c r="G18" i="35"/>
  <c r="F18" i="35"/>
  <c r="E18" i="35"/>
  <c r="D18" i="35"/>
  <c r="C18" i="35" s="1"/>
  <c r="I5" i="35"/>
  <c r="H5" i="35"/>
  <c r="G5" i="35"/>
  <c r="F5" i="35"/>
  <c r="E5" i="35"/>
  <c r="D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40" i="35" l="1"/>
  <c r="C5" i="35"/>
  <c r="E67" i="34"/>
  <c r="I67" i="34"/>
  <c r="I39" i="34" s="1"/>
  <c r="G67" i="34"/>
  <c r="G32" i="34"/>
  <c r="G4" i="34" s="1"/>
  <c r="D4" i="34"/>
  <c r="F4" i="35"/>
  <c r="C21" i="35"/>
  <c r="C34" i="35"/>
  <c r="C56" i="35"/>
  <c r="C62" i="35"/>
  <c r="C68" i="35"/>
  <c r="I4" i="35"/>
  <c r="E39" i="34"/>
  <c r="C27" i="35"/>
  <c r="D33" i="35"/>
  <c r="C41" i="35"/>
  <c r="C59" i="35"/>
  <c r="C65" i="35"/>
  <c r="F71" i="35"/>
  <c r="C75" i="35"/>
  <c r="C37" i="35"/>
  <c r="H32" i="34"/>
  <c r="H4" i="34" s="1"/>
  <c r="F32" i="34"/>
  <c r="F4" i="34" s="1"/>
  <c r="D67" i="34"/>
  <c r="D39" i="34" s="1"/>
  <c r="H67" i="34"/>
  <c r="H39" i="34" s="1"/>
  <c r="F67" i="34"/>
  <c r="F39" i="34" s="1"/>
  <c r="G33" i="35"/>
  <c r="C4" i="34"/>
  <c r="E4" i="35"/>
  <c r="G4" i="35"/>
  <c r="H33" i="35"/>
  <c r="H4" i="35" s="1"/>
  <c r="I82" i="35"/>
  <c r="G71" i="35"/>
  <c r="D40" i="35"/>
  <c r="H40" i="35"/>
  <c r="E82" i="35"/>
  <c r="E32" i="34"/>
  <c r="E4" i="34" s="1"/>
  <c r="I32" i="34"/>
  <c r="I4" i="34" s="1"/>
  <c r="F40" i="35"/>
  <c r="G40" i="35"/>
  <c r="G82" i="35"/>
  <c r="C71" i="35" l="1"/>
  <c r="G39" i="34"/>
  <c r="C33" i="35"/>
  <c r="C4" i="35" s="1"/>
  <c r="D4" i="35"/>
  <c r="D82" i="35"/>
  <c r="C40" i="35"/>
  <c r="F81" i="34"/>
  <c r="F82" i="35"/>
  <c r="H82" i="35"/>
  <c r="C82" i="35" l="1"/>
  <c r="C9" i="4" l="1"/>
  <c r="C12" i="4"/>
  <c r="C19" i="4"/>
  <c r="C17" i="4"/>
  <c r="C15" i="4"/>
  <c r="C6" i="4" l="1"/>
  <c r="H58" i="16" l="1"/>
  <c r="G58" i="16"/>
  <c r="I58" i="16" l="1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<sst xmlns="http://schemas.openxmlformats.org/spreadsheetml/2006/main" count="6525" uniqueCount="1082">
  <si>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</si>
  <si>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</si>
  <si>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</si>
  <si>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</si>
  <si>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</si>
  <si>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</si>
  <si>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</si>
  <si>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</si>
  <si>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</si>
  <si>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</si>
  <si>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</si>
  <si>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</si>
  <si>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</si>
  <si>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</si>
  <si>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</si>
  <si>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</si>
  <si>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</si>
  <si>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</si>
  <si>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</si>
  <si>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</si>
  <si>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</si>
  <si>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</si>
  <si>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</si>
  <si>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</si>
  <si>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</si>
  <si>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</si>
  <si>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</si>
  <si>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</si>
  <si>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</si>
  <si>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</si>
  <si>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</si>
  <si>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</si>
  <si>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</si>
  <si>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</si>
  <si>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</si>
  <si>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</si>
  <si>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</si>
  <si>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</si>
  <si>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</si>
  <si>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</si>
  <si>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</si>
  <si>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</si>
  <si>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</si>
  <si>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</si>
  <si>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</si>
  <si>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</si>
  <si>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</si>
  <si>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</si>
  <si>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</si>
  <si>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</si>
  <si>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</si>
  <si>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</si>
  <si>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</si>
  <si>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</si>
  <si>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</si>
  <si>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</si>
  <si>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</si>
  <si>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</si>
  <si>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</si>
  <si>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</si>
  <si>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</si>
  <si>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</si>
  <si>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</si>
  <si>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</si>
  <si>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</si>
  <si>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</si>
  <si>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</si>
  <si>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</si>
  <si>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</si>
  <si>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</si>
  <si>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</si>
  <si>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</si>
  <si>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</si>
  <si>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</si>
  <si>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</si>
  <si>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</si>
  <si>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</si>
  <si>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</si>
  <si>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</si>
  <si>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</si>
  <si>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</si>
  <si>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</si>
  <si>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</si>
  <si>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</si>
  <si>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</si>
  <si>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</si>
  <si>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</si>
  <si>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</si>
  <si>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</si>
  <si>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</si>
  <si>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</si>
  <si>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</si>
  <si>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</si>
  <si>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</si>
  <si>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</si>
  <si>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</si>
  <si>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</si>
  <si>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</si>
  <si>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</si>
  <si>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</si>
  <si>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</si>
  <si>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</si>
  <si>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</si>
  <si>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</si>
  <si>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</si>
  <si>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</si>
  <si>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</si>
  <si>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</si>
  <si>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</si>
  <si>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</si>
  <si>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</si>
  <si>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</si>
  <si>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</si>
  <si>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</si>
  <si>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</si>
  <si>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</si>
  <si>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</si>
  <si>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</si>
  <si>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</si>
  <si>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</si>
  <si>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</si>
  <si>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</si>
  <si>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</si>
  <si>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</si>
  <si>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</si>
  <si>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</si>
  <si>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</si>
  <si>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</si>
  <si>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</si>
  <si>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</si>
  <si>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</si>
  <si>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</si>
  <si>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</si>
  <si>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</si>
  <si>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</si>
  <si>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</si>
  <si>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</si>
  <si>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</si>
  <si>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</si>
  <si>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</si>
  <si>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</si>
  <si>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</si>
  <si>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</si>
  <si>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</si>
  <si>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</si>
  <si>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</si>
  <si>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</si>
  <si>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</si>
  <si>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</si>
  <si>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</si>
  <si>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</si>
  <si>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</si>
  <si>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</si>
  <si>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</si>
  <si>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</si>
  <si>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</si>
  <si>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</si>
  <si>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</si>
  <si>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</si>
  <si>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</si>
  <si>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</si>
  <si>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</si>
  <si>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</si>
  <si>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</si>
  <si>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</si>
  <si>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</si>
  <si>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</si>
  <si>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</si>
  <si>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</si>
  <si>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</si>
  <si>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</si>
  <si>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</si>
  <si>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</si>
  <si>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</si>
  <si>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</si>
  <si>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</si>
  <si>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</si>
  <si>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</si>
  <si>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</si>
  <si>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</si>
  <si>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</si>
  <si>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</si>
  <si>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</si>
  <si>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</si>
  <si>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</si>
  <si>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</si>
  <si>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</si>
  <si>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</si>
  <si>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</si>
  <si>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</si>
  <si>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</si>
  <si>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</si>
  <si>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</si>
  <si>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</si>
  <si>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</si>
  <si>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</si>
  <si>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</si>
  <si>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</si>
  <si>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</si>
  <si>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</si>
  <si>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</si>
  <si>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</si>
  <si>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</si>
  <si>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</si>
  <si>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</si>
  <si>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</si>
  <si>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</si>
  <si>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</si>
  <si>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</si>
  <si>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</si>
  <si>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</si>
  <si>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</si>
  <si>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</si>
  <si>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</si>
  <si>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</si>
  <si>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</si>
  <si>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</si>
  <si>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</si>
  <si>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</si>
  <si>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</si>
  <si>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</si>
  <si>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</si>
  <si>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</si>
  <si>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</si>
  <si>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</si>
  <si>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</si>
  <si>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</si>
  <si>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</si>
  <si>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</si>
  <si>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</si>
  <si>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</si>
  <si>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</si>
  <si>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</si>
  <si>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</si>
  <si>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</si>
  <si>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</si>
  <si>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</si>
  <si>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</si>
  <si>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</si>
  <si>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</si>
  <si>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</si>
  <si>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</si>
  <si>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</si>
  <si>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</si>
  <si>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</si>
  <si>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</si>
  <si>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</si>
  <si>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</si>
  <si>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</si>
  <si>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</si>
  <si>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</si>
  <si>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</si>
  <si>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</si>
  <si>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</si>
  <si>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</si>
  <si>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</si>
  <si>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</si>
  <si>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</si>
  <si>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</si>
  <si>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</si>
  <si>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</si>
  <si>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</si>
  <si>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</si>
  <si>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</si>
  <si>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</si>
  <si>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</si>
  <si>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</si>
  <si>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</si>
  <si>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</si>
  <si>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</si>
  <si>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</si>
  <si>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</si>
  <si>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</si>
  <si>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</si>
  <si>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</si>
  <si>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</si>
  <si>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</si>
  <si>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</si>
  <si>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</si>
  <si>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</si>
  <si>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</si>
  <si>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</si>
  <si>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</si>
  <si>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</si>
  <si>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</si>
  <si>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</si>
  <si>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</si>
  <si>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</si>
  <si>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</si>
  <si>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</si>
  <si>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</si>
  <si>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</si>
  <si>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</si>
  <si>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</si>
  <si>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</si>
  <si>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</si>
  <si>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</si>
  <si>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</si>
  <si>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</si>
  <si>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</si>
  <si>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</si>
  <si>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</si>
  <si>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</si>
  <si>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</si>
  <si>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</si>
  <si>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</si>
  <si>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</si>
  <si>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</si>
  <si>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</si>
  <si>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</si>
  <si>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</si>
  <si>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</si>
  <si>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</si>
  <si>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</si>
  <si>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</si>
  <si>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</si>
  <si>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</si>
  <si>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</si>
  <si>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</si>
  <si>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</si>
  <si>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</si>
  <si>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</si>
  <si>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</si>
  <si>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</si>
  <si>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</si>
  <si>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</si>
  <si>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</si>
  <si>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</si>
  <si>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</si>
  <si>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</si>
  <si>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</si>
  <si>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</si>
  <si>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</si>
  <si>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</si>
  <si>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</si>
  <si>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</si>
  <si>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</si>
  <si>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</si>
  <si>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</si>
  <si>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</si>
  <si>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</si>
  <si>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</si>
  <si>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</si>
  <si>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</si>
  <si>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</si>
  <si>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</si>
  <si>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</si>
  <si>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</si>
  <si>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</si>
  <si>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</si>
  <si>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</si>
  <si>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</si>
  <si>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</si>
  <si>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</si>
  <si>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</si>
  <si>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</si>
  <si>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</si>
  <si>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</si>
  <si>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</si>
  <si>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</si>
  <si>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</si>
  <si>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</si>
  <si>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</si>
  <si>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</si>
  <si>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</si>
  <si>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</si>
  <si>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</si>
  <si>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</si>
  <si>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</si>
  <si>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</si>
  <si>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</si>
  <si>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</si>
  <si>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</si>
  <si>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</si>
  <si>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</si>
  <si>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</si>
  <si>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</si>
  <si>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</si>
  <si>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</si>
  <si>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</si>
  <si>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</si>
  <si>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</si>
  <si>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</si>
  <si>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</si>
  <si>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</si>
  <si>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</si>
  <si>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</si>
  <si>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</si>
  <si>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</si>
  <si>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</si>
  <si>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</si>
  <si>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</si>
  <si>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</si>
  <si>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</si>
  <si>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</si>
  <si>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</si>
  <si>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</si>
  <si>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</si>
  <si>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</si>
  <si>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</si>
  <si>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</si>
  <si>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</si>
  <si>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</si>
  <si>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</si>
  <si>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</si>
  <si>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</si>
  <si>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</si>
  <si>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</si>
  <si>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</si>
  <si>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</si>
  <si>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</si>
  <si>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</si>
  <si>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</si>
  <si>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</si>
  <si>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</si>
  <si>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</si>
  <si>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</si>
  <si>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</si>
  <si>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</si>
  <si>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</si>
  <si>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</si>
  <si>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</si>
  <si>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</si>
  <si>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</si>
  <si>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</si>
  <si>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</si>
  <si>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</si>
  <si>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</si>
  <si>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</si>
  <si>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</si>
  <si>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</si>
  <si>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</si>
  <si>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</si>
  <si>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</si>
  <si>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</si>
  <si>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</si>
  <si>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</si>
  <si>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</si>
  <si>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</si>
  <si>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</si>
  <si>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</si>
  <si>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</si>
  <si>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</si>
  <si>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</si>
  <si>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</si>
  <si>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</si>
  <si>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</si>
  <si>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</si>
  <si>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</si>
  <si>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</si>
  <si>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</si>
  <si>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</si>
  <si>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</si>
  <si>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</si>
  <si>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</si>
  <si>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</si>
  <si>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</si>
  <si>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</si>
  <si>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</si>
  <si>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</si>
  <si>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</si>
  <si>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</si>
  <si>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</si>
  <si>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</si>
  <si>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</si>
  <si>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</si>
  <si>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</si>
  <si>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</si>
  <si>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</si>
  <si>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</si>
  <si>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</si>
  <si>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</si>
  <si>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</si>
  <si>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</si>
  <si>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</si>
  <si>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</si>
  <si>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</si>
  <si>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</si>
  <si>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</si>
  <si>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</si>
  <si>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</si>
  <si>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</si>
  <si>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</si>
  <si>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</si>
  <si>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</si>
  <si>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</si>
  <si>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</si>
  <si>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</si>
  <si>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</si>
  <si>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</si>
  <si>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</si>
  <si>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</si>
  <si>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</si>
  <si>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</si>
  <si>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</si>
  <si>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</si>
  <si>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</si>
  <si>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</si>
  <si>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</si>
  <si>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</si>
  <si>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</si>
  <si>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</si>
  <si>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</si>
  <si>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</si>
  <si>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</si>
  <si>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</si>
  <si>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</si>
  <si>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</si>
  <si>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</si>
  <si>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</si>
  <si>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</si>
  <si>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</si>
  <si>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</si>
  <si>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</si>
  <si>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</si>
  <si>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</si>
  <si>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</si>
  <si>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</si>
  <si>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</si>
  <si>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</si>
  <si>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</si>
  <si>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</si>
  <si>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</si>
  <si>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</si>
  <si>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</si>
  <si>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</si>
  <si>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</si>
  <si>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</si>
  <si>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</si>
  <si>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</si>
  <si>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</si>
  <si>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</si>
  <si>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</si>
  <si>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</si>
  <si>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</si>
  <si>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</si>
  <si>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</si>
  <si>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</si>
  <si>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</si>
  <si>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</si>
  <si>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</si>
  <si>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</si>
  <si>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</si>
  <si>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</si>
  <si>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</si>
  <si>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</si>
  <si>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</si>
  <si>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</si>
  <si>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</si>
  <si>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</si>
  <si>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</si>
  <si>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</si>
  <si>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</si>
  <si>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</si>
  <si>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</si>
  <si>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</si>
  <si>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</si>
  <si>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</si>
  <si>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</si>
  <si>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</si>
  <si>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</si>
  <si>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</si>
  <si>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</si>
  <si>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</si>
  <si>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</si>
  <si>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</si>
  <si>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</si>
  <si>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</si>
  <si>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</si>
  <si>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</si>
  <si>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</si>
  <si>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</si>
  <si>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</si>
  <si>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</si>
  <si>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</si>
  <si>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</si>
  <si>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</si>
  <si>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</si>
  <si>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</si>
  <si>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</si>
  <si>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</si>
  <si>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</si>
  <si>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</si>
  <si>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</si>
  <si>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</si>
  <si>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</si>
  <si>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</si>
  <si>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</si>
  <si>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</si>
  <si>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</si>
  <si>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</si>
  <si>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</si>
  <si>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</si>
  <si>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</si>
  <si>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</si>
  <si>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</si>
  <si>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</si>
  <si>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</si>
  <si>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</si>
  <si>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</si>
  <si>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</si>
  <si>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</si>
  <si>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النوع</t>
  </si>
  <si>
    <t>الخطة التمويلية</t>
  </si>
  <si>
    <t>تمويل ذاتي</t>
  </si>
  <si>
    <t>قرض</t>
  </si>
  <si>
    <t>نعم</t>
  </si>
  <si>
    <t>لا</t>
  </si>
  <si>
    <t>دراسات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</si>
  <si>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</si>
  <si>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</si>
  <si>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</si>
  <si>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</si>
  <si>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</si>
  <si>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</si>
  <si>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</si>
  <si>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</si>
  <si>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</si>
  <si>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</si>
  <si>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</si>
  <si>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</si>
  <si>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</si>
  <si>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</si>
  <si>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</si>
  <si>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</si>
  <si>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</si>
  <si>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</si>
  <si>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</si>
  <si>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</si>
  <si>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</si>
  <si>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</si>
  <si>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</si>
  <si>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</si>
  <si>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</si>
  <si>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</si>
  <si>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</si>
  <si>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</si>
  <si>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</si>
  <si>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</si>
  <si>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</si>
  <si>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</si>
  <si>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</si>
  <si>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</si>
  <si>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</si>
  <si>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</si>
  <si>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</si>
  <si>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</si>
  <si>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</si>
  <si>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</si>
  <si>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</si>
  <si>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</si>
  <si>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</si>
  <si>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</si>
  <si>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</si>
  <si>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</si>
  <si>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</si>
  <si>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</si>
  <si>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</si>
  <si>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</si>
  <si>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</si>
  <si>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</si>
  <si>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</si>
  <si>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</si>
  <si>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</si>
  <si>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</si>
  <si>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</si>
  <si>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</si>
  <si>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</si>
  <si>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</si>
  <si>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</si>
  <si>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</si>
  <si>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</si>
  <si>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</si>
  <si>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</si>
  <si>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</si>
  <si>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</si>
  <si>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</si>
  <si>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</si>
  <si>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</si>
  <si>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</si>
  <si>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</si>
  <si>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</si>
  <si>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</si>
  <si>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</si>
  <si>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</si>
  <si>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</si>
  <si>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</si>
  <si>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</si>
  <si>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</si>
  <si>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</si>
  <si>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</si>
  <si>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</si>
  <si>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</si>
  <si>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</si>
  <si>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</si>
  <si>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</si>
  <si>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</si>
  <si>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</si>
  <si>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</si>
  <si>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</si>
  <si>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</si>
  <si>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</si>
  <si>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</si>
  <si>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</si>
  <si>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</si>
  <si>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</si>
  <si>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</si>
  <si>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</si>
  <si>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</si>
  <si>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</si>
  <si>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</si>
  <si>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</si>
  <si>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</si>
  <si>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</si>
  <si>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</si>
  <si>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</si>
  <si>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</si>
  <si>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</si>
  <si>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</si>
  <si>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</si>
  <si>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</si>
  <si>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</si>
  <si>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</si>
  <si>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</si>
  <si>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</si>
  <si>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</si>
  <si>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</si>
  <si>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</si>
  <si>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</si>
  <si>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</si>
  <si>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</si>
  <si>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</si>
  <si>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</si>
  <si>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</si>
  <si>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</si>
  <si>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</si>
  <si>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</si>
  <si>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</si>
  <si>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</si>
  <si>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</si>
  <si>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</si>
  <si>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</si>
  <si>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</si>
  <si>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</si>
  <si>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</si>
  <si>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</si>
  <si>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</si>
  <si>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</si>
  <si>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</si>
  <si>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</si>
  <si>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</si>
  <si>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</si>
  <si>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</si>
  <si>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</si>
  <si>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</si>
  <si>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</si>
  <si>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</si>
  <si>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</si>
  <si>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</si>
  <si>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</si>
  <si>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</si>
  <si>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</si>
  <si>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</si>
  <si>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</si>
  <si>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</si>
  <si>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</si>
  <si>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</si>
  <si>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</si>
  <si>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</si>
  <si>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</si>
  <si>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</si>
  <si>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</si>
  <si>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</si>
  <si>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</si>
  <si>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</si>
  <si>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</si>
  <si>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</si>
  <si>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</si>
  <si>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</si>
  <si>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</si>
  <si>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</si>
  <si>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</si>
  <si>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</si>
  <si>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</si>
  <si>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</si>
  <si>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</si>
  <si>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</si>
  <si>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</si>
  <si>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</si>
  <si>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</si>
  <si>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</si>
  <si>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</si>
  <si>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</si>
  <si>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</si>
  <si>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</si>
  <si>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</si>
  <si>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</si>
  <si>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</si>
  <si>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</si>
  <si>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</si>
  <si>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</si>
  <si>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</si>
  <si>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</si>
  <si>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</si>
  <si>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</si>
  <si>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</si>
  <si>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</si>
  <si>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</si>
  <si>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</si>
  <si>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</si>
  <si>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</si>
  <si>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</si>
  <si>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</si>
  <si>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</si>
  <si>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</si>
  <si>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</si>
  <si>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</si>
  <si>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</si>
  <si>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</si>
  <si>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</si>
  <si>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</si>
  <si>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</si>
  <si>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</si>
  <si>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</si>
  <si>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</si>
  <si>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</si>
  <si>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</si>
  <si>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</si>
  <si>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</si>
  <si>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</si>
  <si>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</si>
  <si>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</si>
  <si>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</si>
  <si>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</si>
  <si>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</si>
  <si>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</si>
  <si>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</si>
  <si>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</si>
  <si>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</si>
  <si>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</si>
  <si>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</si>
  <si>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</si>
  <si>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</si>
  <si>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</si>
  <si>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</si>
  <si>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</si>
  <si>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</si>
  <si>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</si>
  <si>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</si>
  <si>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</si>
  <si>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</si>
  <si>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</si>
  <si>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</si>
  <si>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</si>
  <si>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</si>
  <si>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</si>
  <si>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</si>
  <si>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</si>
  <si>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</si>
  <si>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</si>
  <si>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</si>
  <si>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</si>
  <si>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</si>
  <si>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</si>
  <si>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</si>
  <si>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</si>
  <si>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</si>
  <si>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</si>
  <si>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</si>
  <si>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</si>
  <si>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</si>
  <si>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</si>
  <si>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</si>
  <si>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</si>
  <si>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</si>
  <si>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</si>
  <si>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</si>
  <si>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تنوير عمومي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</si>
  <si>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</si>
  <si>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</si>
  <si>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</si>
  <si>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</si>
  <si>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</si>
  <si>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</si>
  <si>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</si>
  <si>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</si>
  <si>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</si>
  <si>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</si>
  <si>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</si>
  <si>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</si>
  <si>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</si>
  <si>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</si>
  <si>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</si>
  <si>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</si>
  <si>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</si>
  <si>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</si>
  <si>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</si>
  <si>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</si>
  <si>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</si>
  <si>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</si>
  <si>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</si>
  <si>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</si>
  <si>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</si>
  <si>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</si>
  <si>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تعبيد طرقات بحي المقطع</t>
  </si>
  <si>
    <t>التفويت بالبيع في جزء من قطعة أرض تابعة للبلدية</t>
  </si>
  <si>
    <t>تهذيب الاحياء الشعبية</t>
  </si>
  <si>
    <t>اقتناء معدات نظافة</t>
  </si>
  <si>
    <t>تهيئة المستودع</t>
  </si>
  <si>
    <t>تطهير</t>
  </si>
  <si>
    <t xml:space="preserve">الفصل 3304 : المساهمة لفائدة الودادية بعنوان تداكر الأكل </t>
  </si>
  <si>
    <t>تمديد شبكة التنوير العمومي</t>
  </si>
  <si>
    <t>تجهيزات ادارية</t>
  </si>
  <si>
    <t>اقتناء وسائل النقل</t>
  </si>
  <si>
    <t>برامج وتجهيزات اعلامية مختلفة</t>
  </si>
  <si>
    <t>تهيئة المسلخ البلدي</t>
  </si>
  <si>
    <t>اقتناء معدات النظافة والطرقات</t>
  </si>
  <si>
    <t>اقتناء معدات وتجهيزات أخرى</t>
  </si>
  <si>
    <t>مساحات خضراء</t>
  </si>
  <si>
    <t>تعيئة الحدائق</t>
  </si>
  <si>
    <t>مداخل المدن</t>
  </si>
  <si>
    <t>تهيئة المستودع البلدي</t>
  </si>
  <si>
    <t>تهذيب حي الرحاب</t>
  </si>
  <si>
    <t xml:space="preserve">شاحنة </t>
  </si>
  <si>
    <t>الة رافعة</t>
  </si>
  <si>
    <t>الة جارفة كبيرة الحجم</t>
  </si>
  <si>
    <t>الة جارفة صغيرة الحجم</t>
  </si>
  <si>
    <t>الة شفط</t>
  </si>
  <si>
    <t>نصف مجرورة صهريج زفت</t>
  </si>
  <si>
    <t>اسيزي</t>
  </si>
  <si>
    <t>فورد</t>
  </si>
  <si>
    <t>ايفيكو</t>
  </si>
  <si>
    <t>رينو</t>
  </si>
  <si>
    <t>نيوهولاند</t>
  </si>
  <si>
    <t>لنديني</t>
  </si>
  <si>
    <t>اداري</t>
  </si>
  <si>
    <t>نقل اللحوم</t>
  </si>
  <si>
    <t>نقل فضلات</t>
  </si>
  <si>
    <t>متعددة الاستعمالات</t>
  </si>
  <si>
    <t>جهر الادوية العابرة للمدينة</t>
  </si>
  <si>
    <t>تفريغ ابار الضياع</t>
  </si>
  <si>
    <t>صيانة الطرقات</t>
  </si>
  <si>
    <t>نصف مجرورة قبالة</t>
  </si>
  <si>
    <t xml:space="preserve">الة جارفة </t>
  </si>
  <si>
    <t>المصلحة الفنية</t>
  </si>
  <si>
    <t>مكتب الاستقبال</t>
  </si>
  <si>
    <t xml:space="preserve">دراجة نارية </t>
  </si>
  <si>
    <t>موتوبيكان</t>
  </si>
  <si>
    <t>بيجو</t>
  </si>
  <si>
    <t>uniscoot</t>
  </si>
  <si>
    <t>رؤساء الحضائر بالمستودع البلدي</t>
  </si>
  <si>
    <t>محمد الرحموني</t>
  </si>
  <si>
    <t>محمد الطاهر هرماسي</t>
  </si>
  <si>
    <t>العربي هرماسي</t>
  </si>
  <si>
    <t>عبد الستار برقوقي</t>
  </si>
  <si>
    <t xml:space="preserve">متصرف </t>
  </si>
  <si>
    <t>عائشة سعداوي</t>
  </si>
  <si>
    <t>مختار هرماسي</t>
  </si>
  <si>
    <t>ملحق ادارة</t>
  </si>
  <si>
    <t>سناء سعداوي</t>
  </si>
  <si>
    <t>نجم الدين حيزي</t>
  </si>
  <si>
    <t>حسن الفازعي</t>
  </si>
  <si>
    <t>الازهر عافي</t>
  </si>
  <si>
    <t>كاتب متصرف</t>
  </si>
  <si>
    <t>مبروك هرماسي</t>
  </si>
  <si>
    <t>عباس برهومي</t>
  </si>
  <si>
    <t>مستكتب ادارة</t>
  </si>
  <si>
    <t>هشام سعداوي</t>
  </si>
  <si>
    <t>فاطمة شهلاوي</t>
  </si>
  <si>
    <t>المولدي هرماسي</t>
  </si>
  <si>
    <t>منى شاطر</t>
  </si>
  <si>
    <t>عبد القادر عجلاني</t>
  </si>
  <si>
    <t>عامر تواتي</t>
  </si>
  <si>
    <t>هدى مسعودي</t>
  </si>
  <si>
    <t>كريمة هرشي</t>
  </si>
  <si>
    <t>فاطمة الزهرة هرماسي</t>
  </si>
  <si>
    <t>سامي عباسي</t>
  </si>
  <si>
    <t>حافظ عجلاني</t>
  </si>
  <si>
    <t>جمال سعداوي</t>
  </si>
  <si>
    <t>سلوى هرماسي</t>
  </si>
  <si>
    <t>الحبيب هرشي</t>
  </si>
  <si>
    <t>محمد لطفي هرماسي</t>
  </si>
  <si>
    <t>جعفر تليلي</t>
  </si>
  <si>
    <t>عادل تليلي</t>
  </si>
  <si>
    <t>الطاهر بولعابي</t>
  </si>
  <si>
    <t>الناصر سعداوي</t>
  </si>
  <si>
    <t>جهاد هرماسي</t>
  </si>
  <si>
    <t>منصف عجلاني</t>
  </si>
  <si>
    <t>التليلي الحاج</t>
  </si>
  <si>
    <t>عبد الرحمان لطيفي</t>
  </si>
  <si>
    <t>الطيب شعباني</t>
  </si>
  <si>
    <t>محمد الناصر هرماسي</t>
  </si>
  <si>
    <t>علي هرماسي</t>
  </si>
  <si>
    <t>عبد المجيد هرماسي</t>
  </si>
  <si>
    <t>عبد الوهاب الصغير</t>
  </si>
  <si>
    <t>محمد الازهر جابلي</t>
  </si>
  <si>
    <t>محمد المنجي برهومي</t>
  </si>
  <si>
    <t>عباس تليلي</t>
  </si>
  <si>
    <t>الفاضل هرماسي</t>
  </si>
  <si>
    <t>التيجاني بوعلاقي</t>
  </si>
  <si>
    <t>عبد الباسط عباسي</t>
  </si>
  <si>
    <t>نجيب مسعودي</t>
  </si>
  <si>
    <t>أحمد بن محمد الطاهر هرماسي</t>
  </si>
  <si>
    <t>الفتحي سعداوي</t>
  </si>
  <si>
    <t>رشدي بنجلاب</t>
  </si>
  <si>
    <t>الصادق صالحي</t>
  </si>
  <si>
    <t>جمال مسعودي</t>
  </si>
  <si>
    <t>حسن سعداوي</t>
  </si>
  <si>
    <t>جلال عجلاني</t>
  </si>
  <si>
    <t>مولدي جوادي</t>
  </si>
  <si>
    <t>عباس سعداوي</t>
  </si>
  <si>
    <t>ناجية رابحي</t>
  </si>
  <si>
    <t>مختار سعداوي</t>
  </si>
  <si>
    <t>فضيلة برهومي</t>
  </si>
  <si>
    <t>خيرة حمدي</t>
  </si>
  <si>
    <t>محمد رضا قفراشي</t>
  </si>
  <si>
    <t>محمد الهادي عوني</t>
  </si>
  <si>
    <t>مولدي حيزي</t>
  </si>
  <si>
    <t>حسام سعداوي</t>
  </si>
  <si>
    <t>عبد الله رابحي</t>
  </si>
  <si>
    <t>البرني جابلي</t>
  </si>
  <si>
    <t>زهير ايلاهي</t>
  </si>
  <si>
    <t>مقداد سعداوي</t>
  </si>
  <si>
    <t>فريد هرماسي</t>
  </si>
  <si>
    <t>المشروع</t>
  </si>
  <si>
    <t>الوصف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</si>
  <si>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</si>
  <si>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</si>
  <si>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</si>
  <si>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</si>
  <si>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</si>
  <si>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</si>
  <si>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</si>
  <si>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</si>
  <si>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التكلفة المبرمجة</t>
  </si>
  <si>
    <t>التكلفة المنجزة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</si>
  <si>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</si>
  <si>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</si>
  <si>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</si>
  <si>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</si>
  <si>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</si>
  <si>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</si>
  <si>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</si>
  <si>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</si>
  <si>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</si>
  <si>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</si>
  <si>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</si>
  <si>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</si>
  <si>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</si>
  <si>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</si>
  <si>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</si>
  <si>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طلب الموافقة المبدئية</t>
  </si>
  <si>
    <t>بلدي صرف</t>
  </si>
  <si>
    <t>بنية أساسية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</si>
  <si>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</si>
  <si>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</si>
  <si>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</si>
  <si>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</si>
  <si>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</si>
  <si>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</si>
  <si>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</si>
  <si>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</si>
  <si>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</si>
  <si>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</si>
  <si>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</si>
  <si>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خلاص الأقساط</t>
  </si>
  <si>
    <t>صفقة عمومية</t>
  </si>
  <si>
    <t>إنطلاق أشغال</t>
  </si>
  <si>
    <t>إتمام الأشغال</t>
  </si>
  <si>
    <t>تعهد وصيانة المنشئات البلدية</t>
  </si>
  <si>
    <t xml:space="preserve">تم ايداع ملف طلب الموافقة المبدئية لدى مصالح صندوق القروض ومساعدة الجماعات المحلية </t>
  </si>
  <si>
    <t>بصدد فرز العروض حسب توصيات السيد مراقب المصاريف العمومية</t>
  </si>
  <si>
    <t>تجميل المدينة</t>
  </si>
  <si>
    <t>في طور الانجاز</t>
  </si>
  <si>
    <t>تطهير عمومي</t>
  </si>
  <si>
    <t>بصدد اعداد الاذن لبدأ الاشغال بكلفة 192 كما تم ايداع ملف طلب الموافقة النهائية لدى مصالح صندوق القروض ومساعدة الجماعات المحلية</t>
  </si>
  <si>
    <t>اقتناء معدات نظافة (2جرار)</t>
  </si>
  <si>
    <t>تم الانجاز بكلفة 75,800</t>
  </si>
  <si>
    <t>اقتناء معدات نظافة (شاحنة)</t>
  </si>
  <si>
    <t xml:space="preserve">تم الانجاز </t>
  </si>
  <si>
    <t>تم الاعلان عن طلب العروض ووردت على البلدية عرضان 433 و493 والادارة بصدد فرز العروض</t>
  </si>
  <si>
    <t>تم اعداد ملف طلب الموافقة المبدئية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</si>
</sst>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1" xfId="0" applyBorder="1" applyAlignment="1">
      <alignment vertical="center" readingOrder="2"/>
    </xf>
    <xf numFmtId="9" fontId="0" fillId="0" borderId="1" xfId="2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9" fillId="0" borderId="1" xfId="0" applyFont="1" applyBorder="1" applyAlignment="1">
      <alignment horizontal="right" vertical="center" wrapText="1" readingOrder="2"/>
    </xf>
    <xf numFmtId="0" fontId="10" fillId="0" borderId="1" xfId="0" applyFont="1" applyBorder="1" applyAlignment="1">
      <alignment horizontal="right" vertical="center" wrapText="1" readingOrder="2"/>
    </xf>
    <xf numFmtId="0" fontId="11" fillId="0" borderId="1" xfId="0" applyFont="1" applyBorder="1" applyAlignment="1">
      <alignment horizontal="right" vertical="center" wrapText="1" readingOrder="2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3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horizontal="right" vertical="center" wrapText="1" readingOrder="2"/>
    </xf>
    <xf numFmtId="0" fontId="13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6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3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 wrapText="1"/>
    </xf>
    <xf numFmtId="0" fontId="2" fillId="23" borderId="5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5" borderId="9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14" fillId="15" borderId="12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14" fillId="10" borderId="1" xfId="0" applyFont="1" applyFill="1" applyBorder="1" applyAlignment="1">
      <alignment horizontal="center" vertical="center"/>
    </xf>
    <xf numFmtId="0" fontId="17" fillId="0" borderId="0" xfId="0" applyFont="1"/>
    <xf numFmtId="0" fontId="2" fillId="15" borderId="14" xfId="0" applyFont="1" applyFill="1" applyBorder="1" applyAlignment="1">
      <alignment horizontal="center" vertical="center" readingOrder="2"/>
    </xf>
    <xf numFmtId="0" fontId="2" fillId="15" borderId="15" xfId="0" applyFont="1" applyFill="1" applyBorder="1" applyAlignment="1">
      <alignment horizontal="center" vertical="center" readingOrder="2"/>
    </xf>
    <xf numFmtId="166" fontId="2" fillId="15" borderId="15" xfId="1" applyNumberFormat="1" applyFont="1" applyFill="1" applyBorder="1" applyAlignment="1">
      <alignment horizontal="center" vertical="center" readingOrder="2"/>
    </xf>
    <xf numFmtId="166" fontId="2" fillId="15" borderId="15" xfId="0" applyNumberFormat="1" applyFont="1" applyFill="1" applyBorder="1" applyAlignment="1">
      <alignment horizontal="center" vertical="center"/>
    </xf>
    <xf numFmtId="14" fontId="2" fillId="15" borderId="15" xfId="0" applyNumberFormat="1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9" fontId="2" fillId="15" borderId="15" xfId="2" applyFont="1" applyFill="1" applyBorder="1" applyAlignment="1">
      <alignment horizontal="center" vertical="center" readingOrder="2"/>
    </xf>
    <xf numFmtId="14" fontId="2" fillId="15" borderId="15" xfId="2" applyNumberFormat="1" applyFont="1" applyFill="1" applyBorder="1" applyAlignment="1">
      <alignment horizontal="center" vertical="center" readingOrder="2"/>
    </xf>
    <xf numFmtId="14" fontId="2" fillId="15" borderId="16" xfId="2" applyNumberFormat="1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2" fillId="15" borderId="17" xfId="0" applyFont="1" applyFill="1" applyBorder="1" applyAlignment="1">
      <alignment horizontal="center" vertical="center" readingOrder="2"/>
    </xf>
    <xf numFmtId="0" fontId="2" fillId="15" borderId="18" xfId="0" applyFont="1" applyFill="1" applyBorder="1" applyAlignment="1">
      <alignment horizontal="center" vertical="center" readingOrder="2"/>
    </xf>
    <xf numFmtId="166" fontId="2" fillId="15" borderId="18" xfId="1" applyNumberFormat="1" applyFont="1" applyFill="1" applyBorder="1" applyAlignment="1">
      <alignment horizontal="center" vertical="center" readingOrder="2"/>
    </xf>
    <xf numFmtId="166" fontId="18" fillId="15" borderId="18" xfId="0" applyNumberFormat="1" applyFont="1" applyFill="1" applyBorder="1" applyAlignment="1">
      <alignment horizontal="center" vertical="center" wrapText="1"/>
    </xf>
    <xf numFmtId="14" fontId="2" fillId="15" borderId="18" xfId="0" applyNumberFormat="1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 wrapText="1"/>
    </xf>
    <xf numFmtId="9" fontId="2" fillId="15" borderId="18" xfId="2" applyFont="1" applyFill="1" applyBorder="1" applyAlignment="1">
      <alignment horizontal="center" vertical="center" readingOrder="2"/>
    </xf>
    <xf numFmtId="14" fontId="2" fillId="15" borderId="18" xfId="2" applyNumberFormat="1" applyFont="1" applyFill="1" applyBorder="1" applyAlignment="1">
      <alignment horizontal="center" vertical="center" readingOrder="2"/>
    </xf>
    <xf numFmtId="14" fontId="2" fillId="15" borderId="19" xfId="2" applyNumberFormat="1" applyFont="1" applyFill="1" applyBorder="1" applyAlignment="1">
      <alignment horizontal="center" vertical="center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1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0" fontId="19" fillId="0" borderId="0" xfId="0" applyFont="1"/>
    <xf numFmtId="0" fontId="19" fillId="0" borderId="0" xfId="0" applyFont="1" applyAlignment="1">
      <alignment vertical="center" readingOrder="2"/>
    </xf>
    <xf numFmtId="0" fontId="19" fillId="0" borderId="0" xfId="0" applyFont="1" applyAlignment="1">
      <alignment vertical="center" wrapText="1" readingOrder="2"/>
    </xf>
    <xf numFmtId="166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19" fillId="0" borderId="1" xfId="0" applyFont="1" applyBorder="1"/>
    <xf numFmtId="0" fontId="19" fillId="0" borderId="1" xfId="0" applyFont="1" applyBorder="1" applyAlignment="1">
      <alignment vertical="center" readingOrder="2"/>
    </xf>
    <xf numFmtId="166" fontId="19" fillId="0" borderId="1" xfId="0" applyNumberFormat="1" applyFont="1" applyBorder="1"/>
    <xf numFmtId="14" fontId="19" fillId="0" borderId="1" xfId="0" applyNumberFormat="1" applyFont="1" applyBorder="1"/>
    <xf numFmtId="9" fontId="19" fillId="0" borderId="1" xfId="2" applyFont="1" applyBorder="1"/>
    <xf numFmtId="0" fontId="20" fillId="0" borderId="1" xfId="0" applyFont="1" applyBorder="1"/>
    <xf numFmtId="0" fontId="0" fillId="0" borderId="6" xfId="0" applyBorder="1" applyAlignment="1">
      <alignment vertical="center" readingOrder="2"/>
    </xf>
    <xf numFmtId="0" fontId="0" fillId="0" borderId="4" xfId="0" applyBorder="1" applyAlignment="1">
      <alignment vertical="center" readingOrder="2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8" workbookViewId="0">
      <selection activeCell="D547" sqref="D547"/>
    </sheetView>
  </sheetViews>
  <sheetFormatPr defaultColWidth="9.140625" defaultRowHeight="15" outlineLevelRow="3"/>
  <cols>
    <col min="1" max="1" width="7" bestFit="1" customWidth="1"/>
    <col min="2" max="2" width="32.85546875" customWidth="1"/>
    <col min="3" max="3" width="22" customWidth="1"/>
    <col min="4" max="4" width="24.42578125" customWidth="1"/>
    <col min="5" max="5" width="22.42578125" customWidth="1"/>
    <col min="7" max="7" width="15.5703125" bestFit="1" customWidth="1"/>
    <col min="8" max="8" width="26.28515625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2063179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1415479</v>
      </c>
      <c r="D2" s="26">
        <f>D3+D67</f>
        <v>1415479</v>
      </c>
      <c r="E2" s="26">
        <f>E3+E67</f>
        <v>1415479</v>
      </c>
      <c r="G2" s="39" t="s">
        <v>60</v>
      </c>
      <c r="H2" s="41">
        <f>C2</f>
        <v>1415479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773950</v>
      </c>
      <c r="D3" s="23">
        <f>D4+D11+D38+D61</f>
        <v>773950</v>
      </c>
      <c r="E3" s="23">
        <f>E4+E11+E38+E61</f>
        <v>773950</v>
      </c>
      <c r="G3" s="39" t="s">
        <v>57</v>
      </c>
      <c r="H3" s="41">
        <f t="shared" ref="H3:H66" si="0">C3</f>
        <v>773950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173500</v>
      </c>
      <c r="D4" s="21">
        <f>SUM(D5:D10)</f>
        <v>173500</v>
      </c>
      <c r="E4" s="21">
        <f>SUM(E5:E10)</f>
        <v>173500</v>
      </c>
      <c r="F4" s="17"/>
      <c r="G4" s="39" t="s">
        <v>53</v>
      </c>
      <c r="H4" s="41">
        <f t="shared" si="0"/>
        <v>173500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65000</v>
      </c>
      <c r="D5" s="2">
        <f>C5</f>
        <v>65000</v>
      </c>
      <c r="E5" s="2">
        <f>D5</f>
        <v>65000</v>
      </c>
      <c r="F5" s="17"/>
      <c r="G5" s="17"/>
      <c r="H5" s="41">
        <f t="shared" si="0"/>
        <v>65000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</v>
      </c>
      <c r="D6" s="2">
        <f t="shared" ref="D6:E10" si="1">C6</f>
        <v>2500</v>
      </c>
      <c r="E6" s="2">
        <f t="shared" si="1"/>
        <v>2500</v>
      </c>
      <c r="F6" s="17"/>
      <c r="G6" s="17"/>
      <c r="H6" s="41">
        <f t="shared" si="0"/>
        <v>2500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105000</v>
      </c>
      <c r="D7" s="2">
        <f t="shared" si="1"/>
        <v>105000</v>
      </c>
      <c r="E7" s="2">
        <f t="shared" si="1"/>
        <v>105000</v>
      </c>
      <c r="F7" s="17"/>
      <c r="G7" s="17"/>
      <c r="H7" s="41">
        <f t="shared" si="0"/>
        <v>105000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264400</v>
      </c>
      <c r="D11" s="21">
        <f>SUM(D12:D37)</f>
        <v>264400</v>
      </c>
      <c r="E11" s="21">
        <f>SUM(E12:E37)</f>
        <v>264400</v>
      </c>
      <c r="F11" s="17"/>
      <c r="G11" s="39" t="s">
        <v>54</v>
      </c>
      <c r="H11" s="41">
        <f t="shared" si="0"/>
        <v>264400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250000</v>
      </c>
      <c r="D12" s="2">
        <f>C12</f>
        <v>250000</v>
      </c>
      <c r="E12" s="2">
        <f>D12</f>
        <v>250000</v>
      </c>
      <c r="H12" s="41">
        <f t="shared" si="0"/>
        <v>250000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8400</v>
      </c>
      <c r="D14" s="2">
        <f t="shared" si="2"/>
        <v>8400</v>
      </c>
      <c r="E14" s="2">
        <f t="shared" si="2"/>
        <v>8400</v>
      </c>
      <c r="H14" s="41">
        <f t="shared" si="0"/>
        <v>8400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38" t="s">
        <v>145</v>
      </c>
      <c r="B38" s="139"/>
      <c r="C38" s="21">
        <f>SUM(C39:C60)</f>
        <v>336050</v>
      </c>
      <c r="D38" s="21">
        <f>SUM(D39:D60)</f>
        <v>336050</v>
      </c>
      <c r="E38" s="21">
        <f>SUM(E39:E60)</f>
        <v>336050</v>
      </c>
      <c r="G38" s="39" t="s">
        <v>55</v>
      </c>
      <c r="H38" s="41">
        <f t="shared" si="0"/>
        <v>336050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  <c r="H39" s="41">
        <f t="shared" si="0"/>
        <v>15000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2500</v>
      </c>
      <c r="D44" s="2">
        <f t="shared" si="4"/>
        <v>2500</v>
      </c>
      <c r="E44" s="2">
        <f t="shared" si="4"/>
        <v>2500</v>
      </c>
      <c r="H44" s="41">
        <f t="shared" si="0"/>
        <v>2500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hidden="1" outlineLevel="1">
      <c r="A49" s="20">
        <v>3207</v>
      </c>
      <c r="B49" s="20" t="s">
        <v>149</v>
      </c>
      <c r="C49" s="2">
        <v>250</v>
      </c>
      <c r="D49" s="2">
        <f t="shared" si="4"/>
        <v>250</v>
      </c>
      <c r="E49" s="2">
        <f t="shared" si="4"/>
        <v>250</v>
      </c>
      <c r="H49" s="41">
        <f t="shared" si="0"/>
        <v>250</v>
      </c>
    </row>
    <row r="50" spans="1:10" hidden="1" outlineLevel="1">
      <c r="A50" s="20">
        <v>3208</v>
      </c>
      <c r="B50" s="20" t="s">
        <v>150</v>
      </c>
      <c r="C50" s="2">
        <v>600</v>
      </c>
      <c r="D50" s="2">
        <f t="shared" si="4"/>
        <v>600</v>
      </c>
      <c r="E50" s="2">
        <f t="shared" si="4"/>
        <v>600</v>
      </c>
      <c r="H50" s="41">
        <f t="shared" si="0"/>
        <v>600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9000</v>
      </c>
      <c r="D53" s="2">
        <f t="shared" si="4"/>
        <v>9000</v>
      </c>
      <c r="E53" s="2">
        <f t="shared" si="4"/>
        <v>9000</v>
      </c>
      <c r="H53" s="41">
        <f t="shared" si="0"/>
        <v>9000</v>
      </c>
    </row>
    <row r="54" spans="1:10" hidden="1" outlineLevel="1">
      <c r="A54" s="20">
        <v>3302</v>
      </c>
      <c r="B54" s="20" t="s">
        <v>19</v>
      </c>
      <c r="C54" s="2">
        <v>7500</v>
      </c>
      <c r="D54" s="2">
        <f t="shared" si="4"/>
        <v>7500</v>
      </c>
      <c r="E54" s="2">
        <f t="shared" si="4"/>
        <v>7500</v>
      </c>
      <c r="H54" s="41">
        <f t="shared" si="0"/>
        <v>7500</v>
      </c>
    </row>
    <row r="55" spans="1:10" hidden="1" outlineLevel="1">
      <c r="A55" s="20">
        <v>3303</v>
      </c>
      <c r="B55" s="20" t="s">
        <v>153</v>
      </c>
      <c r="C55" s="2">
        <v>270000</v>
      </c>
      <c r="D55" s="2">
        <f t="shared" si="4"/>
        <v>270000</v>
      </c>
      <c r="E55" s="2">
        <f t="shared" si="4"/>
        <v>270000</v>
      </c>
      <c r="H55" s="41">
        <f t="shared" si="0"/>
        <v>270000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2200</v>
      </c>
      <c r="D57" s="2">
        <f t="shared" si="5"/>
        <v>2200</v>
      </c>
      <c r="E57" s="2">
        <f t="shared" si="5"/>
        <v>2200</v>
      </c>
      <c r="H57" s="41">
        <f t="shared" si="0"/>
        <v>2200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37" t="s">
        <v>579</v>
      </c>
      <c r="B67" s="137"/>
      <c r="C67" s="25">
        <f>C97+C68</f>
        <v>641529</v>
      </c>
      <c r="D67" s="25">
        <f>D97+D68</f>
        <v>641529</v>
      </c>
      <c r="E67" s="25">
        <f>E97+E68</f>
        <v>641529</v>
      </c>
      <c r="G67" s="39" t="s">
        <v>59</v>
      </c>
      <c r="H67" s="41">
        <f t="shared" ref="H67:H130" si="7">C67</f>
        <v>641529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204750</v>
      </c>
      <c r="D68" s="21">
        <f>SUM(D69:D96)</f>
        <v>204750</v>
      </c>
      <c r="E68" s="21">
        <f>SUM(E69:E96)</f>
        <v>204750</v>
      </c>
      <c r="G68" s="39" t="s">
        <v>56</v>
      </c>
      <c r="H68" s="41">
        <f t="shared" si="7"/>
        <v>204750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1500</v>
      </c>
      <c r="D75" s="2">
        <f t="shared" si="8"/>
        <v>1500</v>
      </c>
      <c r="E75" s="2">
        <f t="shared" si="8"/>
        <v>1500</v>
      </c>
      <c r="H75" s="41">
        <f t="shared" si="7"/>
        <v>1500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103650</v>
      </c>
      <c r="D94" s="2">
        <f t="shared" si="9"/>
        <v>103650</v>
      </c>
      <c r="E94" s="2">
        <f t="shared" si="9"/>
        <v>103650</v>
      </c>
      <c r="H94" s="41">
        <f t="shared" si="7"/>
        <v>103650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436779</v>
      </c>
      <c r="D97" s="21">
        <f>SUM(D98:D113)</f>
        <v>436779</v>
      </c>
      <c r="E97" s="21">
        <f>SUM(E98:E113)</f>
        <v>436779</v>
      </c>
      <c r="G97" s="39" t="s">
        <v>58</v>
      </c>
      <c r="H97" s="41">
        <f t="shared" si="7"/>
        <v>436779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  <c r="H98" s="41">
        <f t="shared" si="7"/>
        <v>420000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10479</v>
      </c>
      <c r="D111" s="2">
        <f t="shared" si="10"/>
        <v>10479</v>
      </c>
      <c r="E111" s="2">
        <f t="shared" si="10"/>
        <v>10479</v>
      </c>
      <c r="H111" s="41">
        <f t="shared" si="7"/>
        <v>10479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 collapsed="1">
      <c r="A114" s="142" t="s">
        <v>62</v>
      </c>
      <c r="B114" s="143"/>
      <c r="C114" s="26">
        <f>C115+C152+C177</f>
        <v>647700</v>
      </c>
      <c r="D114" s="26">
        <f>D115+D152+D177</f>
        <v>647700</v>
      </c>
      <c r="E114" s="26">
        <f>E115+E152+E177</f>
        <v>647700</v>
      </c>
      <c r="G114" s="39" t="s">
        <v>62</v>
      </c>
      <c r="H114" s="41">
        <f t="shared" si="7"/>
        <v>647700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276322.45900000003</v>
      </c>
      <c r="D115" s="23">
        <f>D116+D135</f>
        <v>276322.45900000003</v>
      </c>
      <c r="E115" s="23">
        <f>E116+E135</f>
        <v>276322.45900000003</v>
      </c>
      <c r="G115" s="39" t="s">
        <v>61</v>
      </c>
      <c r="H115" s="41">
        <f t="shared" si="7"/>
        <v>276322.45900000003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139542.20000000001</v>
      </c>
      <c r="D116" s="21">
        <f>D117+D120+D123+D126+D129+D132</f>
        <v>139542.20000000001</v>
      </c>
      <c r="E116" s="21">
        <f>E117+E120+E123+E126+E129+E132</f>
        <v>139542.20000000001</v>
      </c>
      <c r="G116" s="39" t="s">
        <v>583</v>
      </c>
      <c r="H116" s="41">
        <f t="shared" si="7"/>
        <v>139542.20000000001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139542.20000000001</v>
      </c>
      <c r="D117" s="2">
        <f>D118+D119</f>
        <v>139542.20000000001</v>
      </c>
      <c r="E117" s="2">
        <f>E118+E119</f>
        <v>139542.20000000001</v>
      </c>
      <c r="H117" s="41">
        <f t="shared" si="7"/>
        <v>139542.20000000001</v>
      </c>
    </row>
    <row r="118" spans="1:10" ht="15" hidden="1" customHeight="1" outlineLevel="2">
      <c r="A118" s="103"/>
      <c r="B118" s="102" t="s">
        <v>810</v>
      </c>
      <c r="C118" s="101">
        <v>55164.2</v>
      </c>
      <c r="D118" s="101">
        <f>C118</f>
        <v>55164.2</v>
      </c>
      <c r="E118" s="101">
        <f>D118</f>
        <v>55164.2</v>
      </c>
      <c r="H118" s="41">
        <f t="shared" si="7"/>
        <v>55164.2</v>
      </c>
    </row>
    <row r="119" spans="1:10" ht="15" hidden="1" customHeight="1" outlineLevel="2">
      <c r="A119" s="103"/>
      <c r="B119" s="102" t="s">
        <v>815</v>
      </c>
      <c r="C119" s="101">
        <v>84378</v>
      </c>
      <c r="D119" s="101">
        <f>C119</f>
        <v>84378</v>
      </c>
      <c r="E119" s="101">
        <f>D119</f>
        <v>84378</v>
      </c>
      <c r="H119" s="41">
        <f t="shared" si="7"/>
        <v>84378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136780.25899999999</v>
      </c>
      <c r="D135" s="21">
        <f>D136+D140+D143+D146+D149</f>
        <v>136780.25899999999</v>
      </c>
      <c r="E135" s="21">
        <f>E136+E140+E143+E146+E149</f>
        <v>136780.25899999999</v>
      </c>
      <c r="G135" s="39" t="s">
        <v>584</v>
      </c>
      <c r="H135" s="41">
        <f t="shared" si="11"/>
        <v>136780.25899999999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136780.25899999999</v>
      </c>
      <c r="D136" s="2">
        <f>D137+D138+D139</f>
        <v>136780.25899999999</v>
      </c>
      <c r="E136" s="2">
        <f>E137+E138+E139</f>
        <v>136780.25899999999</v>
      </c>
      <c r="H136" s="41">
        <f t="shared" si="11"/>
        <v>136780.25899999999</v>
      </c>
    </row>
    <row r="137" spans="1:10" ht="15" hidden="1" customHeight="1" outlineLevel="2">
      <c r="A137" s="103"/>
      <c r="B137" s="102" t="s">
        <v>810</v>
      </c>
      <c r="C137" s="101">
        <v>128125</v>
      </c>
      <c r="D137" s="101">
        <f>C137</f>
        <v>128125</v>
      </c>
      <c r="E137" s="101">
        <f>D137</f>
        <v>128125</v>
      </c>
      <c r="H137" s="41">
        <f t="shared" si="11"/>
        <v>128125</v>
      </c>
    </row>
    <row r="138" spans="1:10" ht="15" hidden="1" customHeight="1" outlineLevel="2">
      <c r="A138" s="103"/>
      <c r="B138" s="102" t="s">
        <v>817</v>
      </c>
      <c r="C138" s="101"/>
      <c r="D138" s="101">
        <f t="shared" ref="D138:E139" si="12">C138</f>
        <v>0</v>
      </c>
      <c r="E138" s="101">
        <f t="shared" si="12"/>
        <v>0</v>
      </c>
      <c r="H138" s="41">
        <f t="shared" si="11"/>
        <v>0</v>
      </c>
    </row>
    <row r="139" spans="1:10" ht="15" hidden="1" customHeight="1" outlineLevel="2">
      <c r="A139" s="103"/>
      <c r="B139" s="102" t="s">
        <v>816</v>
      </c>
      <c r="C139" s="101">
        <v>8655.259</v>
      </c>
      <c r="D139" s="101">
        <f t="shared" si="12"/>
        <v>8655.259</v>
      </c>
      <c r="E139" s="101">
        <f t="shared" si="12"/>
        <v>8655.259</v>
      </c>
      <c r="H139" s="41">
        <f t="shared" si="11"/>
        <v>8655.259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371377.54100000003</v>
      </c>
      <c r="D152" s="23">
        <f>D153+D163+D170</f>
        <v>371377.54100000003</v>
      </c>
      <c r="E152" s="23">
        <f>E153+E163+E170</f>
        <v>371377.54100000003</v>
      </c>
      <c r="G152" s="39" t="s">
        <v>66</v>
      </c>
      <c r="H152" s="41">
        <f t="shared" si="11"/>
        <v>371377.54100000003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371377.54100000003</v>
      </c>
      <c r="D153" s="21">
        <f>D154+D157+D160</f>
        <v>371377.54100000003</v>
      </c>
      <c r="E153" s="21">
        <f>E154+E157+E160</f>
        <v>371377.54100000003</v>
      </c>
      <c r="G153" s="39" t="s">
        <v>585</v>
      </c>
      <c r="H153" s="41">
        <f t="shared" si="11"/>
        <v>371377.54100000003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371377.54100000003</v>
      </c>
      <c r="D154" s="2">
        <f>D155+D156</f>
        <v>371377.54100000003</v>
      </c>
      <c r="E154" s="2">
        <f>E155+E156</f>
        <v>371377.54100000003</v>
      </c>
      <c r="H154" s="41">
        <f t="shared" si="11"/>
        <v>371377.54100000003</v>
      </c>
    </row>
    <row r="155" spans="1:10" ht="15" hidden="1" customHeight="1" outlineLevel="2">
      <c r="A155" s="103"/>
      <c r="B155" s="102" t="s">
        <v>810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hidden="1" customHeight="1" outlineLevel="2">
      <c r="A156" s="103"/>
      <c r="B156" s="102" t="s">
        <v>815</v>
      </c>
      <c r="C156" s="101">
        <v>371377.54100000003</v>
      </c>
      <c r="D156" s="101">
        <f>C156</f>
        <v>371377.54100000003</v>
      </c>
      <c r="E156" s="101">
        <f>D156</f>
        <v>371377.54100000003</v>
      </c>
      <c r="H156" s="41">
        <f t="shared" si="11"/>
        <v>371377.54100000003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/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C257+C559</f>
        <v>2063179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1171874</v>
      </c>
      <c r="D257" s="37">
        <f>D258+D550</f>
        <v>1171874</v>
      </c>
      <c r="E257" s="37">
        <f>E258+E550</f>
        <v>1171874</v>
      </c>
      <c r="G257" s="39" t="s">
        <v>60</v>
      </c>
      <c r="H257" s="41">
        <f>C257</f>
        <v>1171874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1095044</v>
      </c>
      <c r="D258" s="36">
        <f>D259+D339+D483+D547</f>
        <v>1095044</v>
      </c>
      <c r="E258" s="36">
        <f>E259+E339+E483+E547</f>
        <v>1095044</v>
      </c>
      <c r="G258" s="39" t="s">
        <v>57</v>
      </c>
      <c r="H258" s="41">
        <f t="shared" ref="H258:H321" si="21">C258</f>
        <v>1095044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556908</v>
      </c>
      <c r="D259" s="33">
        <f>D260+D263+D314</f>
        <v>556908</v>
      </c>
      <c r="E259" s="33">
        <f>E260+E263+E314</f>
        <v>556908</v>
      </c>
      <c r="G259" s="39" t="s">
        <v>590</v>
      </c>
      <c r="H259" s="41">
        <f t="shared" si="21"/>
        <v>556908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hidden="1" outlineLevel="1">
      <c r="A263" s="146" t="s">
        <v>269</v>
      </c>
      <c r="B263" s="147"/>
      <c r="C263" s="32">
        <f>C264+C265+C289+C296+C298+C302+C305+C308+C313</f>
        <v>424455</v>
      </c>
      <c r="D263" s="32">
        <f>D264+D265+D289+D296+D298+D302+D305+D308+D313</f>
        <v>424455</v>
      </c>
      <c r="E263" s="32">
        <f>E264+E265+E289+E296+E298+E302+E305+E308+E313</f>
        <v>424455</v>
      </c>
      <c r="H263" s="41">
        <f t="shared" si="21"/>
        <v>424455</v>
      </c>
    </row>
    <row r="264" spans="1:10" hidden="1" outlineLevel="2">
      <c r="A264" s="6">
        <v>1101</v>
      </c>
      <c r="B264" s="4" t="s">
        <v>34</v>
      </c>
      <c r="C264" s="5">
        <v>407405</v>
      </c>
      <c r="D264" s="5">
        <f>C264</f>
        <v>407405</v>
      </c>
      <c r="E264" s="5">
        <f>D264</f>
        <v>407405</v>
      </c>
      <c r="H264" s="41">
        <f t="shared" si="21"/>
        <v>407405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C296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16750</v>
      </c>
      <c r="D298" s="5">
        <f>C298</f>
        <v>16750</v>
      </c>
      <c r="E298" s="5">
        <f>C298</f>
        <v>16750</v>
      </c>
      <c r="H298" s="41">
        <f t="shared" si="21"/>
        <v>16750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127269</v>
      </c>
      <c r="D314" s="32">
        <f>D315+D325+D331+D336+D337+D338+D328</f>
        <v>127269</v>
      </c>
      <c r="E314" s="32">
        <f>E315+E325+E331+E336+E337+E338+E328</f>
        <v>127269</v>
      </c>
      <c r="H314" s="41">
        <f t="shared" si="21"/>
        <v>127269</v>
      </c>
    </row>
    <row r="315" spans="1:8" hidden="1" outlineLevel="2">
      <c r="A315" s="6">
        <v>1102</v>
      </c>
      <c r="B315" s="4" t="s">
        <v>65</v>
      </c>
      <c r="C315" s="5">
        <v>55770</v>
      </c>
      <c r="D315" s="5">
        <f>C315</f>
        <v>55770</v>
      </c>
      <c r="E315" s="5">
        <f>C315</f>
        <v>55770</v>
      </c>
      <c r="H315" s="41">
        <f t="shared" si="21"/>
        <v>55770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52772</v>
      </c>
      <c r="D325" s="5">
        <f>C325</f>
        <v>52772</v>
      </c>
      <c r="E325" s="5">
        <f>C325</f>
        <v>52772</v>
      </c>
      <c r="H325" s="41">
        <f t="shared" si="28"/>
        <v>52772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16321</v>
      </c>
      <c r="D331" s="5">
        <f>C331</f>
        <v>16321</v>
      </c>
      <c r="E331" s="5">
        <f>C331</f>
        <v>16321</v>
      </c>
      <c r="H331" s="41">
        <f t="shared" si="28"/>
        <v>16321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2406</v>
      </c>
      <c r="D338" s="5">
        <f t="shared" si="30"/>
        <v>2406</v>
      </c>
      <c r="E338" s="5">
        <f t="shared" si="30"/>
        <v>2406</v>
      </c>
      <c r="H338" s="41">
        <f t="shared" si="28"/>
        <v>2406</v>
      </c>
    </row>
    <row r="339" spans="1:10" collapsed="1">
      <c r="A339" s="148" t="s">
        <v>270</v>
      </c>
      <c r="B339" s="149"/>
      <c r="C339" s="33">
        <f>C340+C444+C482</f>
        <v>412236</v>
      </c>
      <c r="D339" s="33">
        <f>D340+D444+D482</f>
        <v>412236</v>
      </c>
      <c r="E339" s="33">
        <f>E340+E444+E482</f>
        <v>412236</v>
      </c>
      <c r="G339" s="39" t="s">
        <v>591</v>
      </c>
      <c r="H339" s="41">
        <f t="shared" si="28"/>
        <v>412236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C341+C342+C343+C344+C347+C348+C353+C356+C357+C362+C367+C368+C371+C372+C373+C376+C377+C378+C382+C388+C391+C392+C395+C398+C399+C404+C407+C408+C409+C412+C415+C416+C419+C420+C421+C422+C429+C443</f>
        <v>319936</v>
      </c>
      <c r="D340" s="32">
        <f>D341+D342+D343+D344+D347+D348+D353+D356+D357+D362+D367+BH290668+D371+D372+D373+D376+D377+D378+D382+D388+D391+D392+D395+D398+D399+D404+D407+D408+D409+D412+D415+D416+D419+D420+D421+D422+D429+D443</f>
        <v>319936</v>
      </c>
      <c r="E340" s="32">
        <f>E341+E342+E343+E344+E347+E348+E353+E356+E357+E362+E367+BI290668+E371+E372+E373+E376+E377+E378+E382+E388+E391+E392+E395+E398+E399+E404+E407+E408+E409+E412+E415+E416+E419+E420+E421+E422+E429+E443</f>
        <v>319936</v>
      </c>
      <c r="H340" s="41">
        <f t="shared" si="28"/>
        <v>319936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13000</v>
      </c>
      <c r="D342" s="5">
        <f t="shared" ref="D342:E343" si="31">C342</f>
        <v>13000</v>
      </c>
      <c r="E342" s="5">
        <f t="shared" si="31"/>
        <v>13000</v>
      </c>
      <c r="H342" s="41">
        <f t="shared" si="28"/>
        <v>13000</v>
      </c>
    </row>
    <row r="343" spans="1:10" hidden="1" outlineLevel="2">
      <c r="A343" s="6">
        <v>2201</v>
      </c>
      <c r="B343" s="4" t="s">
        <v>41</v>
      </c>
      <c r="C343" s="5">
        <v>144500</v>
      </c>
      <c r="D343" s="5">
        <f t="shared" si="31"/>
        <v>144500</v>
      </c>
      <c r="E343" s="5">
        <f t="shared" si="31"/>
        <v>144500</v>
      </c>
      <c r="H343" s="41">
        <f t="shared" si="28"/>
        <v>144500</v>
      </c>
    </row>
    <row r="344" spans="1:10" hidden="1" outlineLevel="2">
      <c r="A344" s="6">
        <v>2201</v>
      </c>
      <c r="B344" s="4" t="s">
        <v>273</v>
      </c>
      <c r="C344" s="5">
        <f>SUM(C345:C346)</f>
        <v>5200</v>
      </c>
      <c r="D344" s="5">
        <f>SUM(D345:D346)</f>
        <v>5200</v>
      </c>
      <c r="E344" s="5">
        <f>SUM(E345:E346)</f>
        <v>5200</v>
      </c>
      <c r="H344" s="41">
        <f t="shared" si="28"/>
        <v>5200</v>
      </c>
    </row>
    <row r="345" spans="1:10" hidden="1" outlineLevel="3">
      <c r="A345" s="29"/>
      <c r="B345" s="28" t="s">
        <v>274</v>
      </c>
      <c r="C345" s="30">
        <v>4500</v>
      </c>
      <c r="D345" s="30">
        <f t="shared" ref="D345:E347" si="32">C345</f>
        <v>4500</v>
      </c>
      <c r="E345" s="30">
        <f t="shared" si="32"/>
        <v>4500</v>
      </c>
      <c r="H345" s="41">
        <f t="shared" si="28"/>
        <v>4500</v>
      </c>
    </row>
    <row r="346" spans="1:10" hidden="1" outlineLevel="3">
      <c r="A346" s="29"/>
      <c r="B346" s="28" t="s">
        <v>275</v>
      </c>
      <c r="C346" s="30">
        <v>700</v>
      </c>
      <c r="D346" s="30">
        <f t="shared" si="32"/>
        <v>700</v>
      </c>
      <c r="E346" s="30">
        <f t="shared" si="32"/>
        <v>700</v>
      </c>
      <c r="H346" s="41">
        <f t="shared" si="28"/>
        <v>700</v>
      </c>
    </row>
    <row r="347" spans="1:10" hidden="1" outlineLevel="2">
      <c r="A347" s="6">
        <v>2201</v>
      </c>
      <c r="B347" s="4" t="s">
        <v>276</v>
      </c>
      <c r="C347" s="5">
        <v>1300</v>
      </c>
      <c r="D347" s="5">
        <f t="shared" si="32"/>
        <v>1300</v>
      </c>
      <c r="E347" s="5">
        <f t="shared" si="32"/>
        <v>1300</v>
      </c>
      <c r="H347" s="41">
        <f t="shared" si="28"/>
        <v>1300</v>
      </c>
    </row>
    <row r="348" spans="1:10" hidden="1" outlineLevel="2">
      <c r="A348" s="6">
        <v>2201</v>
      </c>
      <c r="B348" s="4" t="s">
        <v>277</v>
      </c>
      <c r="C348" s="5">
        <f>SUM(C349:C352)</f>
        <v>41000</v>
      </c>
      <c r="D348" s="5">
        <f>SUM(D349:D352)</f>
        <v>41000</v>
      </c>
      <c r="E348" s="5">
        <f>SUM(E349:E352)</f>
        <v>41000</v>
      </c>
      <c r="H348" s="41">
        <f t="shared" si="28"/>
        <v>41000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750</v>
      </c>
      <c r="D353" s="5">
        <f>SUM(D354:D355)</f>
        <v>750</v>
      </c>
      <c r="E353" s="5">
        <f>SUM(E354:E355)</f>
        <v>750</v>
      </c>
      <c r="H353" s="41">
        <f t="shared" si="28"/>
        <v>750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250</v>
      </c>
      <c r="D355" s="30">
        <f t="shared" si="34"/>
        <v>250</v>
      </c>
      <c r="E355" s="30">
        <f t="shared" si="34"/>
        <v>250</v>
      </c>
      <c r="H355" s="41">
        <f t="shared" si="28"/>
        <v>250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8800</v>
      </c>
      <c r="D357" s="5">
        <f>SUM(D358:D361)</f>
        <v>8800</v>
      </c>
      <c r="E357" s="5">
        <f>SUM(E358:E361)</f>
        <v>8800</v>
      </c>
      <c r="H357" s="41">
        <f t="shared" si="28"/>
        <v>8800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>
        <v>300</v>
      </c>
      <c r="D359" s="30">
        <f t="shared" ref="D359:E361" si="35">C359</f>
        <v>300</v>
      </c>
      <c r="E359" s="30">
        <f t="shared" si="35"/>
        <v>300</v>
      </c>
      <c r="H359" s="41">
        <f t="shared" si="28"/>
        <v>300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37000</v>
      </c>
      <c r="D362" s="5">
        <f>SUM(D363:D366)</f>
        <v>37000</v>
      </c>
      <c r="E362" s="5">
        <f>SUM(E363:E366)</f>
        <v>37000</v>
      </c>
      <c r="H362" s="41">
        <f t="shared" si="28"/>
        <v>37000</v>
      </c>
    </row>
    <row r="363" spans="1:8" hidden="1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hidden="1" outlineLevel="3">
      <c r="A364" s="29"/>
      <c r="B364" s="28" t="s">
        <v>292</v>
      </c>
      <c r="C364" s="30">
        <v>28000</v>
      </c>
      <c r="D364" s="30">
        <f t="shared" ref="D364:E366" si="36">C364</f>
        <v>28000</v>
      </c>
      <c r="E364" s="30">
        <f t="shared" si="36"/>
        <v>28000</v>
      </c>
      <c r="H364" s="41">
        <f t="shared" si="28"/>
        <v>28000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500</v>
      </c>
      <c r="D375" s="30">
        <f t="shared" si="38"/>
        <v>500</v>
      </c>
      <c r="E375" s="30">
        <f t="shared" si="38"/>
        <v>500</v>
      </c>
      <c r="H375" s="41">
        <f t="shared" si="28"/>
        <v>500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  <c r="H378" s="41">
        <f t="shared" si="28"/>
        <v>5500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hidden="1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3300</v>
      </c>
      <c r="D386" s="30">
        <f t="shared" si="40"/>
        <v>3300</v>
      </c>
      <c r="E386" s="30">
        <f t="shared" si="40"/>
        <v>3300</v>
      </c>
      <c r="H386" s="41">
        <f t="shared" ref="H386:H449" si="41">C386</f>
        <v>3300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hidden="1" outlineLevel="3">
      <c r="A393" s="29"/>
      <c r="B393" s="28" t="s">
        <v>313</v>
      </c>
      <c r="C393" s="30">
        <v>3500</v>
      </c>
      <c r="D393" s="30">
        <f>C393</f>
        <v>3500</v>
      </c>
      <c r="E393" s="30">
        <f>D393</f>
        <v>3500</v>
      </c>
      <c r="H393" s="41">
        <f t="shared" si="41"/>
        <v>3500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4500</v>
      </c>
      <c r="D409" s="5">
        <f>SUM(D410:D411)</f>
        <v>4500</v>
      </c>
      <c r="E409" s="5">
        <f>SUM(E410:E411)</f>
        <v>4500</v>
      </c>
      <c r="H409" s="41">
        <f t="shared" si="41"/>
        <v>4500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6000</v>
      </c>
      <c r="D415" s="5">
        <f t="shared" si="46"/>
        <v>6000</v>
      </c>
      <c r="E415" s="5">
        <f t="shared" si="46"/>
        <v>6000</v>
      </c>
      <c r="H415" s="41">
        <f t="shared" si="41"/>
        <v>6000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23806</v>
      </c>
      <c r="D429" s="5">
        <f>SUM(D430:D442)</f>
        <v>23806</v>
      </c>
      <c r="E429" s="5">
        <f>SUM(E430:E442)</f>
        <v>23806</v>
      </c>
      <c r="H429" s="41">
        <f t="shared" si="41"/>
        <v>23806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8600</v>
      </c>
      <c r="D432" s="30">
        <f t="shared" si="49"/>
        <v>8600</v>
      </c>
      <c r="E432" s="30">
        <f t="shared" si="49"/>
        <v>8600</v>
      </c>
      <c r="H432" s="41">
        <f t="shared" si="41"/>
        <v>8600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15206</v>
      </c>
      <c r="D441" s="30">
        <f t="shared" si="49"/>
        <v>15206</v>
      </c>
      <c r="E441" s="30">
        <f t="shared" si="49"/>
        <v>15206</v>
      </c>
      <c r="H441" s="41">
        <f t="shared" si="41"/>
        <v>15206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92300</v>
      </c>
      <c r="D444" s="32">
        <f>D445+D454+D455+D459+D462+D463+D468+D474+D477+D480+D481+D450</f>
        <v>92300</v>
      </c>
      <c r="E444" s="32">
        <f>E445+E454+E455+E459+E462+E463+E468+E474+E477+E480+E481+E450</f>
        <v>92300</v>
      </c>
      <c r="H444" s="41">
        <f t="shared" si="41"/>
        <v>92300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19800</v>
      </c>
      <c r="D450" s="5">
        <f>SUM(D451:D453)</f>
        <v>19800</v>
      </c>
      <c r="E450" s="5">
        <f>SUM(E451:E453)</f>
        <v>19800</v>
      </c>
      <c r="H450" s="41">
        <f t="shared" ref="H450:H513" si="51">C450</f>
        <v>19800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19800</v>
      </c>
      <c r="D452" s="30">
        <f t="shared" ref="D452:E453" si="52">C452</f>
        <v>19800</v>
      </c>
      <c r="E452" s="30">
        <f t="shared" si="52"/>
        <v>19800</v>
      </c>
      <c r="H452" s="41">
        <f t="shared" si="51"/>
        <v>19800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21000</v>
      </c>
      <c r="D454" s="5">
        <f>C454</f>
        <v>21000</v>
      </c>
      <c r="E454" s="5">
        <f>D454</f>
        <v>21000</v>
      </c>
      <c r="H454" s="41">
        <f t="shared" si="51"/>
        <v>21000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>
        <v>2500</v>
      </c>
      <c r="D461" s="30">
        <f t="shared" si="54"/>
        <v>2500</v>
      </c>
      <c r="E461" s="30">
        <f t="shared" si="54"/>
        <v>2500</v>
      </c>
      <c r="H461" s="41">
        <f t="shared" si="51"/>
        <v>2500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51"/>
        <v>3000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28000</v>
      </c>
      <c r="D481" s="5">
        <f t="shared" si="57"/>
        <v>28000</v>
      </c>
      <c r="E481" s="5">
        <f t="shared" si="57"/>
        <v>28000</v>
      </c>
      <c r="H481" s="41">
        <f t="shared" si="51"/>
        <v>28000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6" t="s">
        <v>389</v>
      </c>
      <c r="B483" s="157"/>
      <c r="C483" s="35">
        <f>C484+C504+C509+C522+C528+C538</f>
        <v>125900</v>
      </c>
      <c r="D483" s="35">
        <f>D484+D504+D509+D522+D528+D538</f>
        <v>125900</v>
      </c>
      <c r="E483" s="35">
        <f>E484+E504+E509+E522+E528+E538</f>
        <v>125900</v>
      </c>
      <c r="G483" s="39" t="s">
        <v>592</v>
      </c>
      <c r="H483" s="41">
        <f t="shared" si="51"/>
        <v>125900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32600</v>
      </c>
      <c r="D484" s="32">
        <f>D485+D486+D490+D491+D494+D497+D500+D501+D502+D503</f>
        <v>32600</v>
      </c>
      <c r="E484" s="32">
        <f>E485+E486+E490+E491+E494+E497+E500+E501+E502+E503</f>
        <v>32600</v>
      </c>
      <c r="H484" s="41">
        <f t="shared" si="51"/>
        <v>32600</v>
      </c>
    </row>
    <row r="485" spans="1:10" hidden="1" outlineLevel="2">
      <c r="A485" s="6">
        <v>3302</v>
      </c>
      <c r="B485" s="4" t="s">
        <v>391</v>
      </c>
      <c r="C485" s="5">
        <v>18100</v>
      </c>
      <c r="D485" s="5">
        <f>C485</f>
        <v>18100</v>
      </c>
      <c r="E485" s="5">
        <f>D485</f>
        <v>18100</v>
      </c>
      <c r="H485" s="41">
        <f t="shared" si="51"/>
        <v>18100</v>
      </c>
    </row>
    <row r="486" spans="1:10" hidden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  <c r="H486" s="41">
        <f t="shared" si="51"/>
        <v>7000</v>
      </c>
    </row>
    <row r="487" spans="1:10" ht="15" hidden="1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2000</v>
      </c>
      <c r="D491" s="5">
        <f>SUM(D492:D493)</f>
        <v>2000</v>
      </c>
      <c r="E491" s="5">
        <f>SUM(E492:E493)</f>
        <v>2000</v>
      </c>
      <c r="H491" s="41">
        <f t="shared" si="51"/>
        <v>2000</v>
      </c>
    </row>
    <row r="492" spans="1:10" ht="15" hidden="1" customHeight="1" outlineLevel="3">
      <c r="A492" s="28"/>
      <c r="B492" s="28" t="s">
        <v>398</v>
      </c>
      <c r="C492" s="30">
        <v>2000</v>
      </c>
      <c r="D492" s="30">
        <f>C492</f>
        <v>2000</v>
      </c>
      <c r="E492" s="30">
        <f>D492</f>
        <v>2000</v>
      </c>
      <c r="H492" s="41">
        <f t="shared" si="51"/>
        <v>2000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2000</v>
      </c>
      <c r="D503" s="5">
        <f t="shared" si="59"/>
        <v>2000</v>
      </c>
      <c r="E503" s="5">
        <f t="shared" si="59"/>
        <v>2000</v>
      </c>
      <c r="H503" s="41">
        <f t="shared" si="51"/>
        <v>2000</v>
      </c>
    </row>
    <row r="504" spans="1:12" hidden="1" outlineLevel="1">
      <c r="A504" s="146" t="s">
        <v>410</v>
      </c>
      <c r="B504" s="147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1"/>
        <v>3500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6" t="s">
        <v>414</v>
      </c>
      <c r="B509" s="147"/>
      <c r="C509" s="32">
        <f>C510+C511+C512+C513+C517+C518+C519+C520+C521</f>
        <v>88800</v>
      </c>
      <c r="D509" s="32">
        <f>D510+D511+D512+D513+D517+D518+D519+D520+D521</f>
        <v>88800</v>
      </c>
      <c r="E509" s="32">
        <f>E510+E511+E512+E513+E517+E518+E519+E520+E521</f>
        <v>88800</v>
      </c>
      <c r="F509" s="51"/>
      <c r="H509" s="41">
        <f t="shared" si="51"/>
        <v>88800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5550</v>
      </c>
      <c r="D517" s="5">
        <f t="shared" si="62"/>
        <v>5550</v>
      </c>
      <c r="E517" s="5">
        <f t="shared" si="62"/>
        <v>5550</v>
      </c>
      <c r="H517" s="41">
        <f t="shared" si="63"/>
        <v>5550</v>
      </c>
    </row>
    <row r="518" spans="1:8" hidden="1" outlineLevel="2">
      <c r="A518" s="6">
        <v>3305</v>
      </c>
      <c r="B518" s="4" t="s">
        <v>423</v>
      </c>
      <c r="C518" s="5">
        <v>2750</v>
      </c>
      <c r="D518" s="5">
        <f t="shared" si="62"/>
        <v>2750</v>
      </c>
      <c r="E518" s="5">
        <f t="shared" si="62"/>
        <v>2750</v>
      </c>
      <c r="H518" s="41">
        <f t="shared" si="63"/>
        <v>2750</v>
      </c>
    </row>
    <row r="519" spans="1:8" hidden="1" outlineLevel="2">
      <c r="A519" s="6">
        <v>3305</v>
      </c>
      <c r="B519" s="4" t="s">
        <v>424</v>
      </c>
      <c r="C519" s="5">
        <v>4000</v>
      </c>
      <c r="D519" s="5">
        <f t="shared" si="62"/>
        <v>4000</v>
      </c>
      <c r="E519" s="5">
        <f t="shared" si="62"/>
        <v>4000</v>
      </c>
      <c r="H519" s="41">
        <f t="shared" si="63"/>
        <v>4000</v>
      </c>
    </row>
    <row r="520" spans="1:8" hidden="1" outlineLevel="2">
      <c r="A520" s="6">
        <v>3305</v>
      </c>
      <c r="B520" s="4" t="s">
        <v>425</v>
      </c>
      <c r="C520" s="5">
        <v>76500</v>
      </c>
      <c r="D520" s="5">
        <f t="shared" si="62"/>
        <v>76500</v>
      </c>
      <c r="E520" s="5">
        <f t="shared" si="62"/>
        <v>76500</v>
      </c>
      <c r="H520" s="41">
        <f t="shared" si="63"/>
        <v>76500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6" t="s">
        <v>451</v>
      </c>
      <c r="B549" s="14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2" t="s">
        <v>455</v>
      </c>
      <c r="B550" s="153"/>
      <c r="C550" s="36">
        <f>C551</f>
        <v>76830</v>
      </c>
      <c r="D550" s="36">
        <f>D551</f>
        <v>76830</v>
      </c>
      <c r="E550" s="36">
        <f>E551</f>
        <v>76830</v>
      </c>
      <c r="G550" s="39" t="s">
        <v>59</v>
      </c>
      <c r="H550" s="41">
        <f t="shared" si="63"/>
        <v>76830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76830</v>
      </c>
      <c r="D551" s="33">
        <f>D552+D556</f>
        <v>76830</v>
      </c>
      <c r="E551" s="33">
        <f>E552+E556</f>
        <v>76830</v>
      </c>
      <c r="G551" s="39" t="s">
        <v>594</v>
      </c>
      <c r="H551" s="41">
        <f t="shared" si="63"/>
        <v>76830</v>
      </c>
      <c r="I551" s="42"/>
      <c r="J551" s="40" t="b">
        <f>AND(H551=I551)</f>
        <v>0</v>
      </c>
    </row>
    <row r="552" spans="1:10" hidden="1" outlineLevel="1">
      <c r="A552" s="146" t="s">
        <v>457</v>
      </c>
      <c r="B552" s="147"/>
      <c r="C552" s="32">
        <f>SUM(C553:C555)</f>
        <v>76830</v>
      </c>
      <c r="D552" s="32">
        <f>SUM(D553:D555)</f>
        <v>76830</v>
      </c>
      <c r="E552" s="32">
        <f>SUM(E553:E555)</f>
        <v>76830</v>
      </c>
      <c r="H552" s="41">
        <f t="shared" si="63"/>
        <v>76830</v>
      </c>
    </row>
    <row r="553" spans="1:10" hidden="1" outlineLevel="2" collapsed="1">
      <c r="A553" s="6">
        <v>5500</v>
      </c>
      <c r="B553" s="4" t="s">
        <v>458</v>
      </c>
      <c r="C553" s="5">
        <v>76830</v>
      </c>
      <c r="D553" s="5">
        <f t="shared" ref="D553:E555" si="67">C553</f>
        <v>76830</v>
      </c>
      <c r="E553" s="5">
        <f t="shared" si="67"/>
        <v>76830</v>
      </c>
      <c r="H553" s="41">
        <f t="shared" si="63"/>
        <v>76830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f>C560+C716+C725</f>
        <v>891305</v>
      </c>
      <c r="D559" s="37">
        <f>D560+D716+D725</f>
        <v>891305</v>
      </c>
      <c r="E559" s="37">
        <f>E560+E716+E725</f>
        <v>891305</v>
      </c>
      <c r="G559" s="39" t="s">
        <v>62</v>
      </c>
      <c r="H559" s="41">
        <f t="shared" si="63"/>
        <v>891305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764850</v>
      </c>
      <c r="D560" s="36">
        <f>D561+D638+D642+D645</f>
        <v>764850</v>
      </c>
      <c r="E560" s="36">
        <f>E561+E638+E642+E645</f>
        <v>764850</v>
      </c>
      <c r="G560" s="39" t="s">
        <v>61</v>
      </c>
      <c r="H560" s="41">
        <f t="shared" si="63"/>
        <v>764850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764850</v>
      </c>
      <c r="D561" s="38">
        <f>D562+D567+D568+D569+D576+D577+D581+D584+D585+D586+D587+D592+D595+D599+D603+D610+D616+D628</f>
        <v>764850</v>
      </c>
      <c r="E561" s="38">
        <f>E562+E567+E568+E569+E576+E577+E581+E584+E585+E586+E587+E592+E595+E599+E603+E610+E616+E628</f>
        <v>764850</v>
      </c>
      <c r="G561" s="39" t="s">
        <v>595</v>
      </c>
      <c r="H561" s="41">
        <f t="shared" si="63"/>
        <v>764850</v>
      </c>
      <c r="I561" s="42"/>
      <c r="J561" s="40" t="b">
        <f>AND(H561=I561)</f>
        <v>0</v>
      </c>
    </row>
    <row r="562" spans="1:10" hidden="1" outlineLevel="1">
      <c r="A562" s="146" t="s">
        <v>466</v>
      </c>
      <c r="B562" s="147"/>
      <c r="C562" s="32">
        <f>SUM(C563:C566)</f>
        <v>13500</v>
      </c>
      <c r="D562" s="32">
        <f>SUM(D563:D566)</f>
        <v>13500</v>
      </c>
      <c r="E562" s="32">
        <f>SUM(E563:E566)</f>
        <v>13500</v>
      </c>
      <c r="H562" s="41">
        <f t="shared" si="63"/>
        <v>13500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13500</v>
      </c>
      <c r="D566" s="5">
        <f t="shared" si="68"/>
        <v>13500</v>
      </c>
      <c r="E566" s="5">
        <f t="shared" si="68"/>
        <v>13500</v>
      </c>
      <c r="H566" s="41">
        <f t="shared" si="63"/>
        <v>13500</v>
      </c>
    </row>
    <row r="567" spans="1:10" hidden="1" outlineLevel="1">
      <c r="A567" s="146" t="s">
        <v>467</v>
      </c>
      <c r="B567" s="14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6" t="s">
        <v>473</v>
      </c>
      <c r="B569" s="14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6" t="s">
        <v>480</v>
      </c>
      <c r="B576" s="147"/>
      <c r="C576" s="32">
        <v>1300</v>
      </c>
      <c r="D576" s="32">
        <f>C576</f>
        <v>1300</v>
      </c>
      <c r="E576" s="32">
        <f>D576</f>
        <v>1300</v>
      </c>
      <c r="H576" s="41">
        <f t="shared" si="63"/>
        <v>1300</v>
      </c>
    </row>
    <row r="577" spans="1:8" hidden="1" outlineLevel="1">
      <c r="A577" s="146" t="s">
        <v>481</v>
      </c>
      <c r="B577" s="14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6" t="s">
        <v>485</v>
      </c>
      <c r="B581" s="147"/>
      <c r="C581" s="32">
        <f>SUM(C582:C583)</f>
        <v>209550</v>
      </c>
      <c r="D581" s="32">
        <f>SUM(D582:D583)</f>
        <v>209550</v>
      </c>
      <c r="E581" s="32">
        <f>SUM(E582:E583)</f>
        <v>209550</v>
      </c>
      <c r="H581" s="41">
        <f t="shared" si="71"/>
        <v>209550</v>
      </c>
    </row>
    <row r="582" spans="1:8" hidden="1" outlineLevel="2">
      <c r="A582" s="7">
        <v>6606</v>
      </c>
      <c r="B582" s="4" t="s">
        <v>486</v>
      </c>
      <c r="C582" s="5">
        <v>209550</v>
      </c>
      <c r="D582" s="5">
        <f t="shared" ref="D582:E586" si="72">C582</f>
        <v>209550</v>
      </c>
      <c r="E582" s="5">
        <f t="shared" si="72"/>
        <v>209550</v>
      </c>
      <c r="H582" s="41">
        <f t="shared" si="71"/>
        <v>209550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6" t="s">
        <v>488</v>
      </c>
      <c r="B584" s="14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6" t="s">
        <v>489</v>
      </c>
      <c r="B585" s="14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6" t="s">
        <v>490</v>
      </c>
      <c r="B586" s="14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6" t="s">
        <v>491</v>
      </c>
      <c r="B587" s="147"/>
      <c r="C587" s="32">
        <f>SUM(C588:C591)</f>
        <v>52500</v>
      </c>
      <c r="D587" s="32">
        <f>SUM(D588:D591)</f>
        <v>52500</v>
      </c>
      <c r="E587" s="32">
        <f>SUM(E588:E591)</f>
        <v>52500</v>
      </c>
      <c r="H587" s="41">
        <f t="shared" si="71"/>
        <v>52500</v>
      </c>
    </row>
    <row r="588" spans="1:8" hidden="1" outlineLevel="2">
      <c r="A588" s="7">
        <v>6610</v>
      </c>
      <c r="B588" s="4" t="s">
        <v>492</v>
      </c>
      <c r="C588" s="5">
        <v>52500</v>
      </c>
      <c r="D588" s="5">
        <f>C588</f>
        <v>52500</v>
      </c>
      <c r="E588" s="5">
        <f>D588</f>
        <v>52500</v>
      </c>
      <c r="H588" s="41">
        <f t="shared" si="71"/>
        <v>52500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6" t="s">
        <v>502</v>
      </c>
      <c r="B595" s="14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6" t="s">
        <v>503</v>
      </c>
      <c r="B599" s="147"/>
      <c r="C599" s="32">
        <f>SUM(C600:C602)</f>
        <v>304300</v>
      </c>
      <c r="D599" s="32">
        <f>SUM(D600:D602)</f>
        <v>304300</v>
      </c>
      <c r="E599" s="32">
        <f>SUM(E600:E602)</f>
        <v>304300</v>
      </c>
      <c r="H599" s="41">
        <f t="shared" si="71"/>
        <v>304300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304300</v>
      </c>
      <c r="D601" s="5">
        <f t="shared" si="75"/>
        <v>304300</v>
      </c>
      <c r="E601" s="5">
        <f t="shared" si="75"/>
        <v>304300</v>
      </c>
      <c r="H601" s="41">
        <f t="shared" si="71"/>
        <v>304300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6" t="s">
        <v>506</v>
      </c>
      <c r="B603" s="147"/>
      <c r="C603" s="32">
        <f>SUM(C604:C609)</f>
        <v>150000</v>
      </c>
      <c r="D603" s="32">
        <f>SUM(D604:D609)</f>
        <v>150000</v>
      </c>
      <c r="E603" s="32">
        <f>SUM(E604:E609)</f>
        <v>150000</v>
      </c>
      <c r="H603" s="41">
        <f t="shared" si="71"/>
        <v>150000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150000</v>
      </c>
      <c r="D608" s="5">
        <f t="shared" si="76"/>
        <v>150000</v>
      </c>
      <c r="E608" s="5">
        <f t="shared" si="76"/>
        <v>150000</v>
      </c>
      <c r="H608" s="41">
        <f t="shared" si="71"/>
        <v>150000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6" t="s">
        <v>513</v>
      </c>
      <c r="B610" s="147"/>
      <c r="C610" s="32">
        <f>SUM(C611:C615)</f>
        <v>28700</v>
      </c>
      <c r="D610" s="32">
        <f>SUM(D611:D615)</f>
        <v>28700</v>
      </c>
      <c r="E610" s="32">
        <f>SUM(E611:E615)</f>
        <v>28700</v>
      </c>
      <c r="H610" s="41">
        <f t="shared" si="71"/>
        <v>28700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28700</v>
      </c>
      <c r="D613" s="5">
        <f t="shared" si="77"/>
        <v>28700</v>
      </c>
      <c r="E613" s="5">
        <f t="shared" si="77"/>
        <v>28700</v>
      </c>
      <c r="H613" s="41">
        <f t="shared" si="71"/>
        <v>28700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6" t="s">
        <v>519</v>
      </c>
      <c r="B616" s="14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6" t="s">
        <v>531</v>
      </c>
      <c r="B628" s="147"/>
      <c r="C628" s="32">
        <f>SUM(C629:C637)</f>
        <v>5000</v>
      </c>
      <c r="D628" s="32">
        <f>SUM(D629:D637)</f>
        <v>5000</v>
      </c>
      <c r="E628" s="32">
        <f>SUM(E629:E637)</f>
        <v>5000</v>
      </c>
      <c r="H628" s="41">
        <f t="shared" si="71"/>
        <v>5000</v>
      </c>
    </row>
    <row r="629" spans="1:10" hidden="1" outlineLevel="2">
      <c r="A629" s="7">
        <v>6617</v>
      </c>
      <c r="B629" s="4" t="s">
        <v>532</v>
      </c>
      <c r="C629" s="5">
        <v>5000</v>
      </c>
      <c r="D629" s="5">
        <f>C629</f>
        <v>5000</v>
      </c>
      <c r="E629" s="5">
        <f>D629</f>
        <v>5000</v>
      </c>
      <c r="H629" s="41">
        <f t="shared" si="71"/>
        <v>5000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6" t="s">
        <v>542</v>
      </c>
      <c r="B639" s="14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6" t="s">
        <v>543</v>
      </c>
      <c r="B640" s="14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6" t="s">
        <v>544</v>
      </c>
      <c r="B641" s="14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6" t="s">
        <v>556</v>
      </c>
      <c r="B668" s="14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6" t="s">
        <v>557</v>
      </c>
      <c r="B669" s="14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6" t="s">
        <v>558</v>
      </c>
      <c r="B670" s="14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6" t="s">
        <v>567</v>
      </c>
      <c r="B713" s="14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6" t="s">
        <v>568</v>
      </c>
      <c r="B714" s="14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6" t="s">
        <v>569</v>
      </c>
      <c r="B715" s="14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2" t="s">
        <v>570</v>
      </c>
      <c r="B716" s="153"/>
      <c r="C716" s="36">
        <f>C717</f>
        <v>126455</v>
      </c>
      <c r="D716" s="36">
        <f>D717</f>
        <v>126455</v>
      </c>
      <c r="E716" s="36">
        <f>E717</f>
        <v>126455</v>
      </c>
      <c r="G716" s="39" t="s">
        <v>66</v>
      </c>
      <c r="H716" s="41">
        <f t="shared" si="92"/>
        <v>126455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126455</v>
      </c>
      <c r="D717" s="33">
        <f>D718+D722</f>
        <v>126455</v>
      </c>
      <c r="E717" s="33">
        <f>E718+E722</f>
        <v>126455</v>
      </c>
      <c r="G717" s="39" t="s">
        <v>599</v>
      </c>
      <c r="H717" s="41">
        <f t="shared" si="92"/>
        <v>126455</v>
      </c>
      <c r="I717" s="42"/>
      <c r="J717" s="40" t="b">
        <f>AND(H717=I717)</f>
        <v>0</v>
      </c>
    </row>
    <row r="718" spans="1:10" hidden="1" outlineLevel="1" collapsed="1">
      <c r="A718" s="158" t="s">
        <v>806</v>
      </c>
      <c r="B718" s="159"/>
      <c r="C718" s="31">
        <f>SUM(C719:C721)</f>
        <v>126455</v>
      </c>
      <c r="D718" s="31">
        <f>SUM(D719:D721)</f>
        <v>126455</v>
      </c>
      <c r="E718" s="31">
        <f>SUM(E719:E721)</f>
        <v>126455</v>
      </c>
      <c r="H718" s="41">
        <f t="shared" si="92"/>
        <v>126455</v>
      </c>
    </row>
    <row r="719" spans="1:10" ht="15" hidden="1" customHeight="1" outlineLevel="2">
      <c r="A719" s="6">
        <v>10950</v>
      </c>
      <c r="B719" s="4" t="s">
        <v>572</v>
      </c>
      <c r="C719" s="5">
        <v>126455</v>
      </c>
      <c r="D719" s="5">
        <f>C719</f>
        <v>126455</v>
      </c>
      <c r="E719" s="5">
        <f>D719</f>
        <v>126455</v>
      </c>
      <c r="H719" s="41">
        <f t="shared" si="92"/>
        <v>126455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803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777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98"/>
        <v>0</v>
      </c>
      <c r="E753" s="97">
        <f t="shared" si="98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786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774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774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773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9" sqref="D9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21" t="s">
        <v>881</v>
      </c>
      <c r="B1" s="121" t="s">
        <v>882</v>
      </c>
      <c r="C1" s="121" t="s">
        <v>903</v>
      </c>
      <c r="D1" s="121" t="s">
        <v>883</v>
      </c>
      <c r="E1" s="121" t="s">
        <v>884</v>
      </c>
    </row>
    <row r="2" spans="1:5">
      <c r="A2" s="170" t="s">
        <v>885</v>
      </c>
      <c r="B2" s="122">
        <v>2011</v>
      </c>
      <c r="C2" s="123">
        <v>65</v>
      </c>
      <c r="D2" s="123">
        <v>23.335999999999999</v>
      </c>
      <c r="E2" s="123"/>
    </row>
    <row r="3" spans="1:5">
      <c r="A3" s="171"/>
      <c r="B3" s="122">
        <v>2012</v>
      </c>
      <c r="C3" s="123">
        <v>50</v>
      </c>
      <c r="D3" s="123">
        <v>20.545000000000002</v>
      </c>
      <c r="E3" s="123"/>
    </row>
    <row r="4" spans="1:5">
      <c r="A4" s="171"/>
      <c r="B4" s="122">
        <v>2013</v>
      </c>
      <c r="C4" s="123">
        <v>50</v>
      </c>
      <c r="D4" s="123">
        <v>16.673999999999999</v>
      </c>
      <c r="E4" s="123"/>
    </row>
    <row r="5" spans="1:5">
      <c r="A5" s="171"/>
      <c r="B5" s="122">
        <v>2014</v>
      </c>
      <c r="C5" s="123">
        <v>50</v>
      </c>
      <c r="D5" s="123">
        <v>12.99</v>
      </c>
      <c r="E5" s="123"/>
    </row>
    <row r="6" spans="1:5">
      <c r="A6" s="171"/>
      <c r="B6" s="122">
        <v>2015</v>
      </c>
      <c r="C6" s="123"/>
      <c r="D6" s="123"/>
      <c r="E6" s="123"/>
    </row>
    <row r="7" spans="1:5">
      <c r="A7" s="172"/>
      <c r="B7" s="122">
        <v>2016</v>
      </c>
      <c r="C7" s="123">
        <v>20</v>
      </c>
      <c r="D7" s="123">
        <v>5967.7629999999999</v>
      </c>
      <c r="E7" s="123"/>
    </row>
    <row r="8" spans="1:5">
      <c r="A8" s="173" t="s">
        <v>886</v>
      </c>
      <c r="B8" s="124">
        <v>2011</v>
      </c>
      <c r="C8" s="125">
        <v>2.5</v>
      </c>
      <c r="D8" s="125">
        <v>2.0750000000000002</v>
      </c>
      <c r="E8" s="125"/>
    </row>
    <row r="9" spans="1:5">
      <c r="A9" s="174"/>
      <c r="B9" s="124">
        <v>2012</v>
      </c>
      <c r="C9" s="125">
        <v>2</v>
      </c>
      <c r="D9" s="125">
        <v>2.9180000000000001</v>
      </c>
      <c r="E9" s="125"/>
    </row>
    <row r="10" spans="1:5">
      <c r="A10" s="174"/>
      <c r="B10" s="124">
        <v>2013</v>
      </c>
      <c r="C10" s="125">
        <v>2</v>
      </c>
      <c r="D10" s="125">
        <v>2.9049999999999998</v>
      </c>
      <c r="E10" s="125"/>
    </row>
    <row r="11" spans="1:5">
      <c r="A11" s="174"/>
      <c r="B11" s="124">
        <v>2014</v>
      </c>
      <c r="C11" s="125">
        <v>2</v>
      </c>
      <c r="D11" s="125">
        <v>3.056</v>
      </c>
      <c r="E11" s="125"/>
    </row>
    <row r="12" spans="1:5">
      <c r="A12" s="174"/>
      <c r="B12" s="124">
        <v>2015</v>
      </c>
      <c r="C12" s="125"/>
      <c r="D12" s="125"/>
      <c r="E12" s="125"/>
    </row>
    <row r="13" spans="1:5">
      <c r="A13" s="175"/>
      <c r="B13" s="124">
        <v>2016</v>
      </c>
      <c r="C13" s="125">
        <v>2</v>
      </c>
      <c r="D13" s="125">
        <v>82.05</v>
      </c>
      <c r="E13" s="125"/>
    </row>
    <row r="14" spans="1:5">
      <c r="A14" s="170" t="s">
        <v>123</v>
      </c>
      <c r="B14" s="122">
        <v>2011</v>
      </c>
      <c r="C14" s="123"/>
      <c r="D14" s="123"/>
      <c r="E14" s="123"/>
    </row>
    <row r="15" spans="1:5">
      <c r="A15" s="171"/>
      <c r="B15" s="122">
        <v>2012</v>
      </c>
      <c r="C15" s="123"/>
      <c r="D15" s="123"/>
      <c r="E15" s="123"/>
    </row>
    <row r="16" spans="1:5">
      <c r="A16" s="171"/>
      <c r="B16" s="122">
        <v>2013</v>
      </c>
      <c r="C16" s="123"/>
      <c r="D16" s="123"/>
      <c r="E16" s="123"/>
    </row>
    <row r="17" spans="1:5">
      <c r="A17" s="171"/>
      <c r="B17" s="122">
        <v>2014</v>
      </c>
      <c r="C17" s="123"/>
      <c r="D17" s="123"/>
      <c r="E17" s="123"/>
    </row>
    <row r="18" spans="1:5">
      <c r="A18" s="171"/>
      <c r="B18" s="122">
        <v>2015</v>
      </c>
      <c r="C18" s="123"/>
      <c r="D18" s="123"/>
      <c r="E18" s="123"/>
    </row>
    <row r="19" spans="1:5">
      <c r="A19" s="172"/>
      <c r="B19" s="122">
        <v>2016</v>
      </c>
      <c r="C19" s="123"/>
      <c r="D19" s="123"/>
      <c r="E19" s="123"/>
    </row>
    <row r="20" spans="1:5">
      <c r="A20" s="176" t="s">
        <v>887</v>
      </c>
      <c r="B20" s="124">
        <v>2011</v>
      </c>
      <c r="C20" s="125"/>
      <c r="D20" s="125"/>
      <c r="E20" s="125"/>
    </row>
    <row r="21" spans="1:5">
      <c r="A21" s="177"/>
      <c r="B21" s="124">
        <v>2012</v>
      </c>
      <c r="C21" s="125"/>
      <c r="D21" s="125"/>
      <c r="E21" s="125"/>
    </row>
    <row r="22" spans="1:5">
      <c r="A22" s="177"/>
      <c r="B22" s="124">
        <v>2013</v>
      </c>
      <c r="C22" s="125"/>
      <c r="D22" s="125"/>
      <c r="E22" s="125"/>
    </row>
    <row r="23" spans="1:5">
      <c r="A23" s="177"/>
      <c r="B23" s="124">
        <v>2014</v>
      </c>
      <c r="C23" s="125"/>
      <c r="D23" s="125"/>
      <c r="E23" s="125"/>
    </row>
    <row r="24" spans="1:5">
      <c r="A24" s="177"/>
      <c r="B24" s="124">
        <v>2015</v>
      </c>
      <c r="C24" s="125"/>
      <c r="D24" s="125"/>
      <c r="E24" s="125"/>
    </row>
    <row r="25" spans="1:5">
      <c r="A25" s="178"/>
      <c r="B25" s="124">
        <v>2016</v>
      </c>
      <c r="C25" s="125"/>
      <c r="D25" s="125"/>
      <c r="E25" s="125"/>
    </row>
    <row r="26" spans="1:5">
      <c r="A26" s="179" t="s">
        <v>888</v>
      </c>
      <c r="B26" s="122">
        <v>2011</v>
      </c>
      <c r="C26" s="123">
        <f>C20+C14+C8+C2</f>
        <v>67.5</v>
      </c>
      <c r="D26" s="123">
        <f>D20+D14+D8+D2</f>
        <v>25.410999999999998</v>
      </c>
      <c r="E26" s="123">
        <f>E20+E14+E8+E2</f>
        <v>0</v>
      </c>
    </row>
    <row r="27" spans="1:5">
      <c r="A27" s="180"/>
      <c r="B27" s="122">
        <v>2012</v>
      </c>
      <c r="C27" s="123">
        <f>C21+C26+C15+C9+C3</f>
        <v>119.5</v>
      </c>
      <c r="D27" s="123">
        <f t="shared" ref="D27:E31" si="0">D21+D15+D9+D3</f>
        <v>23.463000000000001</v>
      </c>
      <c r="E27" s="123">
        <f t="shared" si="0"/>
        <v>0</v>
      </c>
    </row>
    <row r="28" spans="1:5">
      <c r="A28" s="180"/>
      <c r="B28" s="122">
        <v>2013</v>
      </c>
      <c r="C28" s="123">
        <f>C22+C16+C10+C4</f>
        <v>52</v>
      </c>
      <c r="D28" s="123">
        <f t="shared" si="0"/>
        <v>19.579000000000001</v>
      </c>
      <c r="E28" s="123">
        <f t="shared" si="0"/>
        <v>0</v>
      </c>
    </row>
    <row r="29" spans="1:5">
      <c r="A29" s="180"/>
      <c r="B29" s="122">
        <v>2014</v>
      </c>
      <c r="C29" s="123">
        <f>C23+C17+C11+C5</f>
        <v>52</v>
      </c>
      <c r="D29" s="123">
        <f t="shared" si="0"/>
        <v>16.045999999999999</v>
      </c>
      <c r="E29" s="123">
        <f t="shared" si="0"/>
        <v>0</v>
      </c>
    </row>
    <row r="30" spans="1:5">
      <c r="A30" s="180"/>
      <c r="B30" s="122">
        <v>2015</v>
      </c>
      <c r="C30" s="123">
        <f>C24+C18+C12+C6</f>
        <v>0</v>
      </c>
      <c r="D30" s="123">
        <f t="shared" si="0"/>
        <v>0</v>
      </c>
      <c r="E30" s="123">
        <f t="shared" si="0"/>
        <v>0</v>
      </c>
    </row>
    <row r="31" spans="1:5">
      <c r="A31" s="181"/>
      <c r="B31" s="122">
        <v>2016</v>
      </c>
      <c r="C31" s="123">
        <f>C25+C19+C13+C7</f>
        <v>22</v>
      </c>
      <c r="D31" s="123">
        <f t="shared" si="0"/>
        <v>6049.8130000000001</v>
      </c>
      <c r="E31" s="123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182" t="s">
        <v>889</v>
      </c>
      <c r="B1" s="183"/>
      <c r="C1" s="183"/>
      <c r="D1" s="184"/>
    </row>
    <row r="2" spans="1:4">
      <c r="A2" s="185"/>
      <c r="B2" s="186"/>
      <c r="C2" s="186"/>
      <c r="D2" s="187"/>
    </row>
    <row r="3" spans="1:4">
      <c r="A3" s="126"/>
      <c r="B3" s="127" t="s">
        <v>890</v>
      </c>
      <c r="C3" s="128" t="s">
        <v>891</v>
      </c>
      <c r="D3" s="188" t="s">
        <v>892</v>
      </c>
    </row>
    <row r="4" spans="1:4">
      <c r="A4" s="129" t="s">
        <v>893</v>
      </c>
      <c r="B4" s="121" t="s">
        <v>894</v>
      </c>
      <c r="C4" s="121" t="s">
        <v>895</v>
      </c>
      <c r="D4" s="189"/>
    </row>
    <row r="5" spans="1:4">
      <c r="A5" s="121" t="s">
        <v>896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30" t="s">
        <v>897</v>
      </c>
      <c r="B6" s="10"/>
      <c r="C6" s="10"/>
      <c r="D6" s="10"/>
    </row>
    <row r="7" spans="1:4">
      <c r="A7" s="121" t="s">
        <v>898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30" t="s">
        <v>899</v>
      </c>
      <c r="B8" s="10"/>
      <c r="C8" s="10"/>
      <c r="D8" s="10"/>
    </row>
    <row r="9" spans="1:4">
      <c r="A9" s="121" t="s">
        <v>900</v>
      </c>
      <c r="B9" s="131">
        <f>B8+B6</f>
        <v>0</v>
      </c>
      <c r="C9" s="131">
        <f>C8+C6</f>
        <v>0</v>
      </c>
      <c r="D9" s="131">
        <f>D8+D6</f>
        <v>0</v>
      </c>
    </row>
    <row r="10" spans="1:4">
      <c r="A10" s="130" t="s">
        <v>901</v>
      </c>
      <c r="B10" s="10"/>
      <c r="C10" s="10"/>
      <c r="D10" s="10"/>
    </row>
    <row r="11" spans="1:4">
      <c r="A11" s="121" t="s">
        <v>902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90" customWidth="1"/>
    <col min="2" max="2" width="28.28515625" style="90" customWidth="1"/>
    <col min="3" max="3" width="38.42578125" style="90" bestFit="1" customWidth="1"/>
    <col min="4" max="4" width="41.85546875" style="90" bestFit="1" customWidth="1"/>
    <col min="5" max="25" width="9.140625" style="90"/>
  </cols>
  <sheetData>
    <row r="1" spans="1:4" customFormat="1">
      <c r="A1" s="87" t="s">
        <v>743</v>
      </c>
      <c r="B1" s="107" t="s">
        <v>822</v>
      </c>
      <c r="C1" s="87" t="s">
        <v>745</v>
      </c>
      <c r="D1" s="87" t="s">
        <v>746</v>
      </c>
    </row>
    <row r="2" spans="1:4" customFormat="1">
      <c r="A2" s="75" t="s">
        <v>823</v>
      </c>
      <c r="B2" s="108"/>
      <c r="C2" s="69"/>
      <c r="D2" s="69"/>
    </row>
    <row r="3" spans="1:4" customFormat="1">
      <c r="A3" s="75" t="s">
        <v>824</v>
      </c>
      <c r="B3" s="108"/>
      <c r="C3" s="69"/>
      <c r="D3" s="69"/>
    </row>
    <row r="4" spans="1:4" customFormat="1">
      <c r="A4" s="75"/>
      <c r="B4" s="108" t="s">
        <v>825</v>
      </c>
      <c r="C4" s="69"/>
      <c r="D4" s="69"/>
    </row>
    <row r="5" spans="1:4" customFormat="1">
      <c r="A5" s="78"/>
      <c r="B5" s="108" t="s">
        <v>826</v>
      </c>
      <c r="C5" s="78"/>
      <c r="D5" s="78"/>
    </row>
    <row r="6" spans="1:4" customFormat="1">
      <c r="A6" s="109"/>
      <c r="B6" s="79" t="s">
        <v>827</v>
      </c>
      <c r="C6" s="69"/>
      <c r="D6" s="69"/>
    </row>
    <row r="7" spans="1:4" customFormat="1">
      <c r="A7" s="78"/>
      <c r="B7" s="75" t="s">
        <v>828</v>
      </c>
      <c r="C7" s="69"/>
      <c r="D7" s="69"/>
    </row>
    <row r="8" spans="1:4" customFormat="1">
      <c r="A8" s="75"/>
      <c r="B8" s="75" t="s">
        <v>829</v>
      </c>
      <c r="C8" s="69"/>
      <c r="D8" s="69"/>
    </row>
    <row r="9" spans="1:4" customFormat="1">
      <c r="A9" s="75"/>
      <c r="B9" s="75" t="s">
        <v>830</v>
      </c>
      <c r="C9" s="78"/>
      <c r="D9" s="69"/>
    </row>
    <row r="10" spans="1:4" customFormat="1">
      <c r="A10" s="78"/>
      <c r="B10" s="109" t="s">
        <v>831</v>
      </c>
      <c r="C10" s="69"/>
      <c r="D10" s="69"/>
    </row>
    <row r="11" spans="1:4" customFormat="1">
      <c r="A11" s="109"/>
      <c r="B11" s="75"/>
      <c r="C11" s="108" t="s">
        <v>832</v>
      </c>
      <c r="D11" s="69"/>
    </row>
    <row r="12" spans="1:4" customFormat="1">
      <c r="A12" s="78"/>
      <c r="B12" s="109"/>
      <c r="C12" s="69"/>
      <c r="D12" s="108" t="s">
        <v>833</v>
      </c>
    </row>
    <row r="13" spans="1:4" customFormat="1">
      <c r="A13" s="78"/>
      <c r="B13" s="75"/>
      <c r="C13" s="69"/>
      <c r="D13" s="108" t="s">
        <v>834</v>
      </c>
    </row>
    <row r="14" spans="1:4" customFormat="1">
      <c r="A14" s="75"/>
      <c r="B14" s="78"/>
      <c r="C14" s="69"/>
      <c r="D14" s="108" t="s">
        <v>835</v>
      </c>
    </row>
    <row r="15" spans="1:4" customFormat="1">
      <c r="A15" s="78"/>
      <c r="B15" s="75"/>
      <c r="C15" s="69"/>
      <c r="D15" s="108" t="s">
        <v>836</v>
      </c>
    </row>
    <row r="16" spans="1:4" customFormat="1">
      <c r="A16" s="78"/>
      <c r="B16" s="90"/>
      <c r="C16" s="69"/>
      <c r="D16" s="69"/>
    </row>
    <row r="17" spans="1:25">
      <c r="A17"/>
      <c r="B17"/>
      <c r="C17" s="69" t="s">
        <v>837</v>
      </c>
      <c r="D17" s="69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69"/>
      <c r="D18" s="69" t="s">
        <v>838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69"/>
      <c r="D19" s="69" t="s">
        <v>839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69"/>
      <c r="D20" s="69" t="s">
        <v>840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69"/>
      <c r="D21" s="69" t="s">
        <v>841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842</v>
      </c>
      <c r="C22" s="69"/>
      <c r="D22" s="69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69" t="s">
        <v>843</v>
      </c>
      <c r="D23" s="69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69"/>
      <c r="D24" s="69" t="s">
        <v>844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69"/>
      <c r="D25" s="69" t="s">
        <v>845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69" t="s">
        <v>846</v>
      </c>
      <c r="D26" s="69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69"/>
      <c r="D27" s="69" t="s">
        <v>847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69"/>
      <c r="D28" s="69" t="s">
        <v>848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849</v>
      </c>
      <c r="C29" s="69"/>
      <c r="D29" s="6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69" t="s">
        <v>850</v>
      </c>
      <c r="D30" s="6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69"/>
      <c r="D31" s="69" t="s">
        <v>851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69"/>
      <c r="D32" s="69" t="s">
        <v>852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69"/>
      <c r="D33" s="69" t="s">
        <v>853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69" t="s">
        <v>854</v>
      </c>
      <c r="D34" s="69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69"/>
      <c r="D35" s="69" t="s">
        <v>855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69"/>
      <c r="D36" s="69" t="s">
        <v>856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90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topLeftCell="A4" zoomScale="110" zoomScaleNormal="110" workbookViewId="0">
      <selection activeCell="A23" sqref="A23"/>
    </sheetView>
  </sheetViews>
  <sheetFormatPr defaultColWidth="9.140625" defaultRowHeight="15"/>
  <cols>
    <col min="1" max="1" width="24.85546875" style="71" customWidth="1"/>
    <col min="2" max="4" width="15" style="71" customWidth="1"/>
    <col min="5" max="5" width="21.7109375" style="71" customWidth="1"/>
    <col min="6" max="6" width="23.5703125" style="68" bestFit="1" customWidth="1"/>
    <col min="7" max="7" width="18.5703125" style="68" customWidth="1"/>
    <col min="8" max="8" width="17.85546875" style="68" customWidth="1"/>
    <col min="9" max="9" width="15" style="71" customWidth="1"/>
    <col min="10" max="43" width="9.140625" style="86"/>
    <col min="44" max="16384" width="9.140625" style="68"/>
  </cols>
  <sheetData>
    <row r="1" spans="1:9" s="86" customFormat="1" ht="26.25" customHeight="1">
      <c r="A1" s="190" t="s">
        <v>68</v>
      </c>
      <c r="B1" s="190" t="s">
        <v>748</v>
      </c>
      <c r="C1" s="190" t="s">
        <v>749</v>
      </c>
      <c r="D1" s="191" t="s">
        <v>747</v>
      </c>
      <c r="E1" s="190" t="s">
        <v>694</v>
      </c>
      <c r="F1" s="190"/>
      <c r="G1" s="190"/>
      <c r="H1" s="190"/>
      <c r="I1" s="190" t="s">
        <v>754</v>
      </c>
    </row>
    <row r="2" spans="1:9" s="86" customFormat="1" ht="23.25" customHeight="1">
      <c r="A2" s="190"/>
      <c r="B2" s="190"/>
      <c r="C2" s="190"/>
      <c r="D2" s="192"/>
      <c r="E2" s="87" t="s">
        <v>743</v>
      </c>
      <c r="F2" s="87" t="s">
        <v>744</v>
      </c>
      <c r="G2" s="87" t="s">
        <v>745</v>
      </c>
      <c r="H2" s="87" t="s">
        <v>746</v>
      </c>
      <c r="I2" s="190"/>
    </row>
    <row r="3" spans="1:9" s="86" customFormat="1">
      <c r="A3" s="110" t="s">
        <v>951</v>
      </c>
      <c r="B3" s="74" t="s">
        <v>645</v>
      </c>
      <c r="C3" s="74"/>
      <c r="D3" s="74"/>
      <c r="E3" s="75"/>
      <c r="F3" s="69"/>
      <c r="G3" s="69"/>
      <c r="H3" s="69"/>
      <c r="I3" s="74"/>
    </row>
    <row r="4" spans="1:9" s="86" customFormat="1">
      <c r="A4" s="76" t="s">
        <v>952</v>
      </c>
      <c r="B4" s="76" t="s">
        <v>643</v>
      </c>
      <c r="C4" s="76"/>
      <c r="D4" s="76"/>
      <c r="E4" s="75"/>
      <c r="F4" s="69"/>
      <c r="G4" s="69"/>
      <c r="H4" s="69"/>
      <c r="I4" s="76"/>
    </row>
    <row r="5" spans="1:9" s="86" customFormat="1">
      <c r="A5" s="76" t="s">
        <v>953</v>
      </c>
      <c r="B5" s="76" t="s">
        <v>629</v>
      </c>
      <c r="C5" s="76"/>
      <c r="D5" s="76"/>
      <c r="E5" s="75"/>
      <c r="F5" s="69"/>
      <c r="G5" s="69"/>
      <c r="H5" s="69"/>
      <c r="I5" s="76"/>
    </row>
    <row r="6" spans="1:9" s="86" customFormat="1">
      <c r="A6" s="77" t="s">
        <v>954</v>
      </c>
      <c r="B6" s="77" t="s">
        <v>955</v>
      </c>
      <c r="C6" s="77"/>
      <c r="D6" s="77"/>
      <c r="E6" s="78"/>
      <c r="F6" s="69"/>
      <c r="G6" s="78"/>
      <c r="H6" s="78"/>
      <c r="I6" s="77"/>
    </row>
    <row r="7" spans="1:9" s="86" customFormat="1">
      <c r="A7" s="77" t="s">
        <v>956</v>
      </c>
      <c r="B7" s="77" t="s">
        <v>955</v>
      </c>
      <c r="C7" s="77"/>
      <c r="D7" s="77"/>
      <c r="E7" s="78"/>
      <c r="F7" s="79"/>
      <c r="G7" s="69"/>
      <c r="H7" s="69"/>
      <c r="I7" s="77"/>
    </row>
    <row r="8" spans="1:9" s="86" customFormat="1">
      <c r="A8" s="76" t="s">
        <v>957</v>
      </c>
      <c r="B8" s="76" t="s">
        <v>958</v>
      </c>
      <c r="C8" s="76"/>
      <c r="D8" s="76"/>
      <c r="E8" s="78"/>
      <c r="F8" s="75"/>
      <c r="G8" s="69"/>
      <c r="H8" s="69"/>
      <c r="I8" s="76"/>
    </row>
    <row r="9" spans="1:9" s="86" customFormat="1">
      <c r="A9" s="76" t="s">
        <v>959</v>
      </c>
      <c r="B9" s="76" t="s">
        <v>958</v>
      </c>
      <c r="C9" s="76"/>
      <c r="D9" s="76"/>
      <c r="E9" s="75"/>
      <c r="F9" s="75"/>
      <c r="G9" s="69"/>
      <c r="H9" s="69"/>
      <c r="I9" s="76"/>
    </row>
    <row r="10" spans="1:9" s="86" customFormat="1">
      <c r="A10" s="76" t="s">
        <v>960</v>
      </c>
      <c r="B10" s="76" t="s">
        <v>661</v>
      </c>
      <c r="C10" s="76"/>
      <c r="D10" s="76"/>
      <c r="E10" s="75"/>
      <c r="F10" s="75"/>
      <c r="G10" s="78"/>
      <c r="H10" s="69"/>
      <c r="I10" s="76"/>
    </row>
    <row r="11" spans="1:9" s="86" customFormat="1">
      <c r="A11" s="76" t="s">
        <v>961</v>
      </c>
      <c r="B11" s="76" t="s">
        <v>646</v>
      </c>
      <c r="C11" s="76"/>
      <c r="D11" s="76"/>
      <c r="E11" s="78"/>
      <c r="F11" s="78"/>
      <c r="G11" s="69"/>
      <c r="H11" s="69"/>
      <c r="I11" s="76"/>
    </row>
    <row r="12" spans="1:9" s="86" customFormat="1">
      <c r="A12" s="76" t="s">
        <v>962</v>
      </c>
      <c r="B12" s="76" t="s">
        <v>963</v>
      </c>
      <c r="C12" s="76"/>
      <c r="D12" s="76"/>
      <c r="E12" s="78"/>
      <c r="F12" s="75"/>
      <c r="G12" s="69"/>
      <c r="H12" s="69"/>
      <c r="I12" s="76"/>
    </row>
    <row r="13" spans="1:9" s="86" customFormat="1">
      <c r="A13" s="76" t="s">
        <v>964</v>
      </c>
      <c r="B13" s="76" t="s">
        <v>963</v>
      </c>
      <c r="C13" s="76"/>
      <c r="D13" s="76"/>
      <c r="E13" s="78"/>
      <c r="F13" s="78"/>
      <c r="G13" s="69"/>
      <c r="H13" s="69"/>
      <c r="I13" s="76"/>
    </row>
    <row r="14" spans="1:9" s="86" customFormat="1">
      <c r="A14" s="76" t="s">
        <v>965</v>
      </c>
      <c r="B14" s="76" t="s">
        <v>963</v>
      </c>
      <c r="C14" s="76"/>
      <c r="D14" s="76"/>
      <c r="E14" s="78"/>
      <c r="F14" s="75"/>
      <c r="G14" s="69"/>
      <c r="H14" s="69"/>
      <c r="I14" s="76"/>
    </row>
    <row r="15" spans="1:9" s="86" customFormat="1">
      <c r="A15" s="76" t="s">
        <v>967</v>
      </c>
      <c r="B15" s="76" t="s">
        <v>966</v>
      </c>
      <c r="C15" s="76"/>
      <c r="D15" s="76"/>
      <c r="E15" s="75"/>
      <c r="F15" s="78"/>
      <c r="G15" s="69"/>
      <c r="H15" s="69"/>
      <c r="I15" s="76"/>
    </row>
    <row r="16" spans="1:9" s="86" customFormat="1">
      <c r="A16" s="76" t="s">
        <v>968</v>
      </c>
      <c r="B16" s="76" t="s">
        <v>966</v>
      </c>
      <c r="C16" s="76"/>
      <c r="D16" s="76"/>
      <c r="E16" s="78"/>
      <c r="F16" s="75"/>
      <c r="G16" s="69"/>
      <c r="H16" s="69"/>
      <c r="I16" s="76"/>
    </row>
    <row r="17" spans="1:9" s="86" customFormat="1">
      <c r="A17" s="76" t="s">
        <v>969</v>
      </c>
      <c r="B17" s="76" t="s">
        <v>966</v>
      </c>
      <c r="C17" s="76"/>
      <c r="D17" s="76"/>
      <c r="E17" s="78"/>
      <c r="F17" s="78"/>
      <c r="G17" s="69"/>
      <c r="H17" s="69"/>
      <c r="I17" s="76"/>
    </row>
    <row r="18" spans="1:9" s="86" customFormat="1">
      <c r="A18" s="76" t="s">
        <v>970</v>
      </c>
      <c r="B18" s="76" t="s">
        <v>966</v>
      </c>
      <c r="C18" s="76"/>
      <c r="D18" s="76"/>
      <c r="E18" s="78"/>
      <c r="F18" s="78"/>
      <c r="G18" s="69"/>
      <c r="H18" s="69"/>
      <c r="I18" s="76"/>
    </row>
    <row r="19" spans="1:9" s="86" customFormat="1">
      <c r="A19" s="76" t="s">
        <v>971</v>
      </c>
      <c r="B19" s="76" t="s">
        <v>966</v>
      </c>
      <c r="C19" s="76"/>
      <c r="D19" s="76"/>
      <c r="E19" s="78"/>
      <c r="F19" s="78"/>
      <c r="G19" s="69"/>
      <c r="H19" s="69"/>
      <c r="I19" s="76"/>
    </row>
    <row r="20" spans="1:9" s="86" customFormat="1">
      <c r="A20" s="76" t="s">
        <v>972</v>
      </c>
      <c r="B20" s="76" t="s">
        <v>966</v>
      </c>
      <c r="C20" s="76"/>
      <c r="D20" s="76"/>
      <c r="E20" s="78"/>
      <c r="F20" s="78"/>
      <c r="G20" s="69"/>
      <c r="H20" s="69"/>
      <c r="I20" s="76"/>
    </row>
    <row r="21" spans="1:9" s="86" customFormat="1">
      <c r="A21" s="76" t="s">
        <v>973</v>
      </c>
      <c r="B21" s="76" t="s">
        <v>966</v>
      </c>
      <c r="C21" s="76"/>
      <c r="D21" s="76"/>
      <c r="E21" s="78"/>
      <c r="F21" s="78"/>
      <c r="G21" s="69"/>
      <c r="H21" s="69"/>
      <c r="I21" s="76"/>
    </row>
    <row r="22" spans="1:9" s="86" customFormat="1">
      <c r="A22" s="76" t="s">
        <v>974</v>
      </c>
      <c r="B22" s="76" t="s">
        <v>966</v>
      </c>
      <c r="C22" s="76"/>
      <c r="D22" s="76"/>
      <c r="E22" s="78"/>
      <c r="F22" s="78"/>
      <c r="G22" s="69"/>
      <c r="H22" s="69"/>
      <c r="I22" s="76"/>
    </row>
    <row r="23" spans="1:9" s="86" customFormat="1">
      <c r="A23" s="76" t="s">
        <v>975</v>
      </c>
      <c r="B23" s="76" t="s">
        <v>966</v>
      </c>
      <c r="C23" s="76"/>
      <c r="D23" s="76"/>
      <c r="E23" s="78"/>
      <c r="F23" s="78"/>
      <c r="G23" s="69"/>
      <c r="H23" s="69"/>
      <c r="I23" s="76"/>
    </row>
    <row r="24" spans="1:9" s="86" customFormat="1">
      <c r="A24" s="76"/>
      <c r="B24" s="76"/>
      <c r="C24" s="76"/>
      <c r="D24" s="76"/>
      <c r="E24" s="75"/>
      <c r="F24" s="69"/>
      <c r="G24" s="69"/>
      <c r="H24" s="69"/>
      <c r="I24" s="76"/>
    </row>
    <row r="25" spans="1:9" s="86" customFormat="1">
      <c r="A25" s="76"/>
      <c r="B25" s="76"/>
      <c r="C25" s="76"/>
      <c r="D25" s="76"/>
      <c r="E25" s="75"/>
      <c r="F25" s="69"/>
      <c r="G25" s="69"/>
      <c r="H25" s="69"/>
      <c r="I25" s="76"/>
    </row>
    <row r="26" spans="1:9" s="86" customFormat="1">
      <c r="A26" s="76"/>
      <c r="B26" s="76"/>
      <c r="C26" s="76"/>
      <c r="D26" s="76"/>
      <c r="E26" s="75"/>
      <c r="F26" s="69"/>
      <c r="G26" s="69"/>
      <c r="H26" s="69"/>
      <c r="I26" s="76"/>
    </row>
    <row r="27" spans="1:9" s="86" customFormat="1">
      <c r="A27" s="80"/>
      <c r="B27" s="80"/>
      <c r="C27" s="80"/>
      <c r="D27" s="80"/>
      <c r="E27" s="75"/>
      <c r="F27" s="69"/>
      <c r="G27" s="69"/>
      <c r="H27" s="69"/>
      <c r="I27" s="80"/>
    </row>
    <row r="28" spans="1:9" s="86" customFormat="1">
      <c r="A28" s="72"/>
      <c r="B28" s="73"/>
      <c r="C28" s="73"/>
      <c r="D28" s="73"/>
      <c r="E28" s="78"/>
      <c r="F28" s="69"/>
      <c r="G28" s="69"/>
      <c r="H28" s="69"/>
      <c r="I28" s="73"/>
    </row>
    <row r="29" spans="1:9" s="86" customFormat="1">
      <c r="A29" s="72"/>
      <c r="B29" s="73"/>
      <c r="C29" s="73"/>
      <c r="D29" s="73"/>
      <c r="E29" s="75"/>
      <c r="F29" s="69"/>
      <c r="G29" s="69"/>
      <c r="H29" s="69"/>
      <c r="I29" s="73"/>
    </row>
    <row r="30" spans="1:9" s="86" customFormat="1">
      <c r="A30" s="72"/>
      <c r="B30" s="73"/>
      <c r="C30" s="73"/>
      <c r="D30" s="73"/>
      <c r="E30" s="78"/>
      <c r="F30" s="69"/>
      <c r="G30" s="69"/>
      <c r="H30" s="69"/>
      <c r="I30" s="73"/>
    </row>
    <row r="31" spans="1:9" s="86" customFormat="1">
      <c r="A31" s="72"/>
      <c r="B31" s="73"/>
      <c r="C31" s="73"/>
      <c r="D31" s="73"/>
      <c r="E31" s="75"/>
      <c r="F31" s="69"/>
      <c r="G31" s="69"/>
      <c r="H31" s="69"/>
      <c r="I31" s="73"/>
    </row>
    <row r="32" spans="1:9" s="86" customFormat="1">
      <c r="A32" s="72"/>
      <c r="B32" s="73"/>
      <c r="C32" s="73"/>
      <c r="D32" s="73"/>
      <c r="E32" s="78"/>
      <c r="F32" s="69"/>
      <c r="G32" s="69"/>
      <c r="H32" s="69"/>
      <c r="I32" s="73"/>
    </row>
    <row r="33" spans="1:9" s="86" customFormat="1">
      <c r="A33" s="72"/>
      <c r="B33" s="73"/>
      <c r="C33" s="73"/>
      <c r="D33" s="73"/>
      <c r="E33" s="78"/>
      <c r="F33" s="69"/>
      <c r="G33" s="69"/>
      <c r="H33" s="69"/>
      <c r="I33" s="73"/>
    </row>
    <row r="34" spans="1:9" s="86" customFormat="1">
      <c r="A34" s="72"/>
      <c r="B34" s="73"/>
      <c r="C34" s="73"/>
      <c r="D34" s="73"/>
      <c r="E34" s="75"/>
      <c r="F34" s="69"/>
      <c r="G34" s="69"/>
      <c r="H34" s="69"/>
      <c r="I34" s="73"/>
    </row>
    <row r="35" spans="1:9" s="86" customFormat="1">
      <c r="A35" s="72"/>
      <c r="B35" s="73"/>
      <c r="C35" s="73"/>
      <c r="D35" s="73"/>
      <c r="E35" s="78"/>
      <c r="F35" s="69"/>
      <c r="G35" s="69"/>
      <c r="H35" s="69"/>
      <c r="I35" s="73"/>
    </row>
    <row r="36" spans="1:9" s="86" customFormat="1">
      <c r="A36" s="72"/>
      <c r="B36" s="73"/>
      <c r="C36" s="73"/>
      <c r="D36" s="73"/>
      <c r="E36" s="78"/>
      <c r="F36" s="69"/>
      <c r="G36" s="69"/>
      <c r="H36" s="69"/>
      <c r="I36" s="73"/>
    </row>
    <row r="37" spans="1:9" s="86" customFormat="1">
      <c r="A37" s="72"/>
      <c r="B37" s="73"/>
      <c r="C37" s="73"/>
      <c r="D37" s="73"/>
      <c r="E37" s="69"/>
      <c r="F37" s="69"/>
      <c r="G37" s="69"/>
      <c r="H37" s="69"/>
      <c r="I37" s="73"/>
    </row>
    <row r="38" spans="1:9" s="86" customFormat="1">
      <c r="A38" s="72"/>
      <c r="B38" s="73"/>
      <c r="C38" s="73"/>
      <c r="D38" s="73"/>
      <c r="E38" s="75"/>
      <c r="F38" s="69"/>
      <c r="G38" s="69"/>
      <c r="H38" s="69"/>
      <c r="I38" s="73"/>
    </row>
    <row r="39" spans="1:9" s="86" customFormat="1">
      <c r="A39" s="72"/>
      <c r="B39" s="73"/>
      <c r="C39" s="73"/>
      <c r="D39" s="73"/>
      <c r="E39" s="75"/>
      <c r="F39" s="69"/>
      <c r="G39" s="69"/>
      <c r="H39" s="69"/>
      <c r="I39" s="73"/>
    </row>
    <row r="40" spans="1:9" s="86" customFormat="1">
      <c r="A40" s="81"/>
      <c r="B40" s="81"/>
      <c r="C40" s="81"/>
      <c r="D40" s="81"/>
      <c r="E40" s="78"/>
      <c r="F40" s="69"/>
      <c r="G40" s="69"/>
      <c r="H40" s="69"/>
      <c r="I40" s="81"/>
    </row>
    <row r="41" spans="1:9" s="86" customFormat="1">
      <c r="A41" s="81"/>
      <c r="B41" s="81"/>
      <c r="C41" s="81"/>
      <c r="D41" s="81"/>
      <c r="E41" s="75"/>
      <c r="F41" s="69"/>
      <c r="G41" s="69"/>
      <c r="H41" s="69"/>
      <c r="I41" s="81"/>
    </row>
    <row r="42" spans="1:9" s="86" customFormat="1">
      <c r="A42" s="81"/>
      <c r="B42" s="81"/>
      <c r="C42" s="81"/>
      <c r="D42" s="81"/>
      <c r="E42" s="75"/>
      <c r="F42" s="69"/>
      <c r="G42" s="69"/>
      <c r="H42" s="69"/>
      <c r="I42" s="81"/>
    </row>
    <row r="43" spans="1:9" s="86" customFormat="1">
      <c r="A43" s="81"/>
      <c r="B43" s="81"/>
      <c r="C43" s="81"/>
      <c r="D43" s="81"/>
      <c r="E43" s="75"/>
      <c r="F43" s="69"/>
      <c r="G43" s="69"/>
      <c r="H43" s="69"/>
      <c r="I43" s="81"/>
    </row>
    <row r="44" spans="1:9" s="86" customFormat="1">
      <c r="A44" s="81"/>
      <c r="B44" s="81"/>
      <c r="C44" s="81"/>
      <c r="D44" s="81"/>
      <c r="E44" s="75"/>
      <c r="F44" s="69"/>
      <c r="G44" s="69"/>
      <c r="H44" s="69"/>
      <c r="I44" s="81"/>
    </row>
    <row r="45" spans="1:9" s="86" customFormat="1">
      <c r="A45" s="81"/>
      <c r="B45" s="81"/>
      <c r="C45" s="81"/>
      <c r="D45" s="81"/>
      <c r="E45" s="75"/>
      <c r="F45" s="69"/>
      <c r="G45" s="69"/>
      <c r="H45" s="69"/>
      <c r="I45" s="81"/>
    </row>
    <row r="46" spans="1:9" s="86" customFormat="1">
      <c r="A46" s="81"/>
      <c r="B46" s="81"/>
      <c r="C46" s="81"/>
      <c r="D46" s="81"/>
      <c r="E46" s="75"/>
      <c r="F46" s="69"/>
      <c r="G46" s="69"/>
      <c r="H46" s="69"/>
      <c r="I46" s="81"/>
    </row>
    <row r="47" spans="1:9" s="86" customFormat="1">
      <c r="A47" s="81"/>
      <c r="B47" s="81"/>
      <c r="C47" s="81"/>
      <c r="D47" s="81"/>
      <c r="E47" s="75"/>
      <c r="F47" s="69"/>
      <c r="G47" s="69"/>
      <c r="H47" s="69"/>
      <c r="I47" s="81"/>
    </row>
    <row r="48" spans="1:9" s="86" customFormat="1">
      <c r="A48" s="70"/>
      <c r="B48" s="70"/>
      <c r="C48" s="70"/>
      <c r="D48" s="70"/>
      <c r="E48" s="78"/>
      <c r="F48" s="78"/>
      <c r="G48" s="69"/>
      <c r="H48" s="69"/>
      <c r="I48" s="70"/>
    </row>
    <row r="49" spans="1:9" s="86" customFormat="1">
      <c r="A49" s="70"/>
      <c r="B49" s="70"/>
      <c r="C49" s="70"/>
      <c r="D49" s="70"/>
      <c r="E49" s="78"/>
      <c r="F49" s="69"/>
      <c r="G49" s="69"/>
      <c r="H49" s="69"/>
      <c r="I49" s="70"/>
    </row>
    <row r="50" spans="1:9" s="86" customFormat="1">
      <c r="A50" s="64"/>
      <c r="B50" s="69"/>
      <c r="C50" s="69"/>
      <c r="D50" s="69"/>
      <c r="E50" s="78"/>
      <c r="F50" s="69"/>
      <c r="G50" s="69"/>
      <c r="H50" s="69"/>
      <c r="I50" s="69"/>
    </row>
    <row r="51" spans="1:9" s="86" customFormat="1">
      <c r="A51" s="64"/>
      <c r="B51" s="69"/>
      <c r="C51" s="69"/>
      <c r="D51" s="69"/>
      <c r="E51" s="78"/>
      <c r="F51" s="69"/>
      <c r="G51" s="69"/>
      <c r="H51" s="69"/>
      <c r="I51" s="69"/>
    </row>
    <row r="52" spans="1:9" s="86" customFormat="1">
      <c r="A52" s="64"/>
      <c r="B52" s="69"/>
      <c r="C52" s="69"/>
      <c r="D52" s="69"/>
      <c r="E52" s="75"/>
      <c r="F52" s="69"/>
      <c r="G52" s="69"/>
      <c r="H52" s="69"/>
      <c r="I52" s="69"/>
    </row>
    <row r="53" spans="1:9" s="86" customFormat="1">
      <c r="A53" s="64"/>
      <c r="B53" s="69"/>
      <c r="C53" s="69"/>
      <c r="D53" s="69"/>
      <c r="E53" s="75"/>
      <c r="F53" s="69"/>
      <c r="G53" s="69"/>
      <c r="H53" s="69"/>
      <c r="I53" s="69"/>
    </row>
    <row r="54" spans="1:9" s="86" customFormat="1">
      <c r="A54" s="64"/>
      <c r="B54" s="69"/>
      <c r="C54" s="69"/>
      <c r="D54" s="69"/>
      <c r="E54" s="75"/>
      <c r="F54" s="69"/>
      <c r="G54" s="69"/>
      <c r="H54" s="69"/>
      <c r="I54" s="69"/>
    </row>
    <row r="55" spans="1:9" s="86" customFormat="1">
      <c r="A55" s="64"/>
      <c r="B55" s="69"/>
      <c r="C55" s="69"/>
      <c r="D55" s="69"/>
      <c r="E55" s="75"/>
      <c r="F55" s="69"/>
      <c r="G55" s="69"/>
      <c r="H55" s="69"/>
      <c r="I55" s="69"/>
    </row>
    <row r="56" spans="1:9" s="86" customFormat="1">
      <c r="A56" s="64"/>
      <c r="B56" s="69"/>
      <c r="C56" s="69"/>
      <c r="D56" s="69"/>
      <c r="E56" s="75"/>
      <c r="F56" s="69"/>
      <c r="G56" s="69"/>
      <c r="H56" s="69"/>
      <c r="I56" s="69"/>
    </row>
    <row r="57" spans="1:9" s="86" customFormat="1">
      <c r="A57" s="64"/>
      <c r="B57" s="69"/>
      <c r="C57" s="69"/>
      <c r="D57" s="69"/>
      <c r="E57" s="78"/>
      <c r="F57" s="69"/>
      <c r="G57" s="69"/>
      <c r="H57" s="69"/>
      <c r="I57" s="69"/>
    </row>
    <row r="58" spans="1:9" s="86" customFormat="1">
      <c r="A58" s="77"/>
      <c r="B58" s="77"/>
      <c r="C58" s="77"/>
      <c r="D58" s="77"/>
      <c r="E58" s="78"/>
      <c r="F58" s="79"/>
      <c r="G58" s="69"/>
      <c r="H58" s="69"/>
      <c r="I58" s="77"/>
    </row>
    <row r="59" spans="1:9" s="86" customFormat="1">
      <c r="A59" s="76"/>
      <c r="B59" s="76"/>
      <c r="C59" s="76"/>
      <c r="D59" s="76"/>
      <c r="E59" s="78"/>
      <c r="F59" s="75"/>
      <c r="G59" s="69"/>
      <c r="H59" s="69"/>
      <c r="I59" s="76"/>
    </row>
    <row r="60" spans="1:9" s="86" customFormat="1">
      <c r="A60" s="76"/>
      <c r="B60" s="76"/>
      <c r="C60" s="76"/>
      <c r="D60" s="76"/>
      <c r="E60" s="75"/>
      <c r="F60" s="75"/>
      <c r="G60" s="69"/>
      <c r="H60" s="69"/>
      <c r="I60" s="76"/>
    </row>
    <row r="61" spans="1:9" s="86" customFormat="1">
      <c r="A61" s="76"/>
      <c r="B61" s="76"/>
      <c r="C61" s="76"/>
      <c r="D61" s="76"/>
      <c r="E61" s="75"/>
      <c r="F61" s="75"/>
      <c r="G61" s="78"/>
      <c r="H61" s="69"/>
      <c r="I61" s="76"/>
    </row>
    <row r="62" spans="1:9" s="86" customFormat="1">
      <c r="A62" s="76"/>
      <c r="B62" s="76"/>
      <c r="C62" s="76"/>
      <c r="D62" s="76"/>
      <c r="E62" s="78"/>
      <c r="F62" s="78"/>
      <c r="G62" s="69"/>
      <c r="H62" s="69"/>
      <c r="I62" s="76"/>
    </row>
    <row r="63" spans="1:9" s="86" customFormat="1">
      <c r="A63" s="76"/>
      <c r="B63" s="76"/>
      <c r="C63" s="76"/>
      <c r="D63" s="76"/>
      <c r="E63" s="78"/>
      <c r="F63" s="75"/>
      <c r="G63" s="69"/>
      <c r="H63" s="69"/>
      <c r="I63" s="76"/>
    </row>
    <row r="64" spans="1:9" s="86" customFormat="1">
      <c r="A64" s="76"/>
      <c r="B64" s="76"/>
      <c r="C64" s="76"/>
      <c r="D64" s="76"/>
      <c r="E64" s="78"/>
      <c r="F64" s="78"/>
      <c r="G64" s="69"/>
      <c r="H64" s="69"/>
      <c r="I64" s="76"/>
    </row>
    <row r="65" spans="1:9" s="86" customFormat="1">
      <c r="A65" s="76"/>
      <c r="B65" s="76"/>
      <c r="C65" s="76"/>
      <c r="D65" s="76"/>
      <c r="E65" s="78"/>
      <c r="F65" s="75"/>
      <c r="G65" s="69"/>
      <c r="H65" s="69"/>
      <c r="I65" s="76"/>
    </row>
    <row r="66" spans="1:9" s="86" customFormat="1">
      <c r="A66" s="76"/>
      <c r="B66" s="76"/>
      <c r="C66" s="76"/>
      <c r="D66" s="76"/>
      <c r="E66" s="75"/>
      <c r="F66" s="78"/>
      <c r="G66" s="69"/>
      <c r="H66" s="69"/>
      <c r="I66" s="76"/>
    </row>
    <row r="67" spans="1:9" s="86" customFormat="1">
      <c r="A67" s="76"/>
      <c r="B67" s="76"/>
      <c r="C67" s="76"/>
      <c r="D67" s="76"/>
      <c r="E67" s="78"/>
      <c r="F67" s="75"/>
      <c r="G67" s="69"/>
      <c r="H67" s="69"/>
      <c r="I67" s="76"/>
    </row>
    <row r="68" spans="1:9" s="86" customFormat="1">
      <c r="A68" s="76"/>
      <c r="B68" s="76"/>
      <c r="C68" s="76"/>
      <c r="D68" s="76"/>
      <c r="E68" s="78"/>
      <c r="F68" s="78"/>
      <c r="G68" s="69"/>
      <c r="H68" s="69"/>
      <c r="I68" s="76"/>
    </row>
    <row r="69" spans="1:9" s="86" customFormat="1">
      <c r="A69" s="76"/>
      <c r="B69" s="76"/>
      <c r="C69" s="76"/>
      <c r="D69" s="76"/>
      <c r="E69" s="78"/>
      <c r="F69" s="78"/>
      <c r="G69" s="69"/>
      <c r="H69" s="69"/>
      <c r="I69" s="76"/>
    </row>
    <row r="70" spans="1:9" s="86" customFormat="1">
      <c r="A70" s="76"/>
      <c r="B70" s="76"/>
      <c r="C70" s="76"/>
      <c r="D70" s="76"/>
      <c r="E70" s="78"/>
      <c r="F70" s="78"/>
      <c r="G70" s="69"/>
      <c r="H70" s="69"/>
      <c r="I70" s="76"/>
    </row>
    <row r="71" spans="1:9" s="86" customFormat="1">
      <c r="A71" s="76"/>
      <c r="B71" s="76"/>
      <c r="C71" s="76"/>
      <c r="D71" s="76"/>
      <c r="E71" s="78"/>
      <c r="F71" s="78"/>
      <c r="G71" s="69"/>
      <c r="H71" s="69"/>
      <c r="I71" s="76"/>
    </row>
    <row r="72" spans="1:9" s="86" customFormat="1">
      <c r="A72" s="76"/>
      <c r="B72" s="76"/>
      <c r="C72" s="76"/>
      <c r="D72" s="76"/>
      <c r="E72" s="78"/>
      <c r="F72" s="78"/>
      <c r="G72" s="69"/>
      <c r="H72" s="69"/>
      <c r="I72" s="76"/>
    </row>
    <row r="73" spans="1:9" s="86" customFormat="1">
      <c r="A73" s="76"/>
      <c r="B73" s="76"/>
      <c r="C73" s="76"/>
      <c r="D73" s="76"/>
      <c r="E73" s="78"/>
      <c r="F73" s="78"/>
      <c r="G73" s="69"/>
      <c r="H73" s="69"/>
      <c r="I73" s="76"/>
    </row>
    <row r="74" spans="1:9" s="86" customFormat="1">
      <c r="A74" s="76"/>
      <c r="B74" s="76"/>
      <c r="C74" s="76"/>
      <c r="D74" s="76"/>
      <c r="E74" s="78"/>
      <c r="F74" s="78"/>
      <c r="G74" s="69"/>
      <c r="H74" s="69"/>
      <c r="I74" s="76"/>
    </row>
    <row r="75" spans="1:9" s="86" customFormat="1">
      <c r="A75" s="76"/>
      <c r="B75" s="76"/>
      <c r="C75" s="76"/>
      <c r="D75" s="76"/>
      <c r="E75" s="75"/>
      <c r="F75" s="69"/>
      <c r="G75" s="69"/>
      <c r="H75" s="69"/>
      <c r="I75" s="76"/>
    </row>
    <row r="76" spans="1:9" s="86" customFormat="1">
      <c r="A76" s="76"/>
      <c r="B76" s="76"/>
      <c r="C76" s="76"/>
      <c r="D76" s="76"/>
      <c r="E76" s="75"/>
      <c r="F76" s="69"/>
      <c r="G76" s="69"/>
      <c r="H76" s="69"/>
      <c r="I76" s="76"/>
    </row>
    <row r="77" spans="1:9" s="86" customFormat="1">
      <c r="A77" s="76"/>
      <c r="B77" s="76"/>
      <c r="C77" s="76"/>
      <c r="D77" s="76"/>
      <c r="E77" s="75"/>
      <c r="F77" s="69"/>
      <c r="G77" s="69"/>
      <c r="H77" s="69"/>
      <c r="I77" s="76"/>
    </row>
    <row r="78" spans="1:9" s="86" customFormat="1">
      <c r="A78" s="77"/>
      <c r="B78" s="77"/>
      <c r="C78" s="77"/>
      <c r="D78" s="77"/>
      <c r="E78" s="78"/>
      <c r="F78" s="79"/>
      <c r="G78" s="69"/>
      <c r="H78" s="69"/>
      <c r="I78" s="77"/>
    </row>
    <row r="79" spans="1:9" s="86" customFormat="1">
      <c r="A79" s="76"/>
      <c r="B79" s="76"/>
      <c r="C79" s="76"/>
      <c r="D79" s="76"/>
      <c r="E79" s="78"/>
      <c r="F79" s="75"/>
      <c r="G79" s="69"/>
      <c r="H79" s="69"/>
      <c r="I79" s="76"/>
    </row>
    <row r="80" spans="1:9" s="86" customFormat="1">
      <c r="A80" s="76"/>
      <c r="B80" s="76"/>
      <c r="C80" s="76"/>
      <c r="D80" s="76"/>
      <c r="E80" s="75"/>
      <c r="F80" s="75"/>
      <c r="G80" s="69"/>
      <c r="H80" s="69"/>
      <c r="I80" s="76"/>
    </row>
    <row r="81" spans="1:9" s="86" customFormat="1">
      <c r="A81" s="76"/>
      <c r="B81" s="76"/>
      <c r="C81" s="76"/>
      <c r="D81" s="76"/>
      <c r="E81" s="75"/>
      <c r="F81" s="75"/>
      <c r="G81" s="78"/>
      <c r="H81" s="69"/>
      <c r="I81" s="76"/>
    </row>
    <row r="82" spans="1:9" s="86" customFormat="1">
      <c r="A82" s="76"/>
      <c r="B82" s="76"/>
      <c r="C82" s="76"/>
      <c r="D82" s="76"/>
      <c r="E82" s="78"/>
      <c r="F82" s="78"/>
      <c r="G82" s="69"/>
      <c r="H82" s="69"/>
      <c r="I82" s="76"/>
    </row>
    <row r="83" spans="1:9" s="86" customFormat="1">
      <c r="A83" s="76"/>
      <c r="B83" s="76"/>
      <c r="C83" s="76"/>
      <c r="D83" s="76"/>
      <c r="E83" s="78"/>
      <c r="F83" s="75"/>
      <c r="G83" s="69"/>
      <c r="H83" s="69"/>
      <c r="I83" s="76"/>
    </row>
    <row r="84" spans="1:9" s="86" customFormat="1">
      <c r="A84" s="76"/>
      <c r="B84" s="76"/>
      <c r="C84" s="76"/>
      <c r="D84" s="76"/>
      <c r="E84" s="78"/>
      <c r="F84" s="78"/>
      <c r="G84" s="69"/>
      <c r="H84" s="69"/>
      <c r="I84" s="76"/>
    </row>
    <row r="85" spans="1:9" s="86" customFormat="1">
      <c r="A85" s="76"/>
      <c r="B85" s="76"/>
      <c r="C85" s="76"/>
      <c r="D85" s="76"/>
      <c r="E85" s="78"/>
      <c r="F85" s="75"/>
      <c r="G85" s="69"/>
      <c r="H85" s="69"/>
      <c r="I85" s="76"/>
    </row>
    <row r="86" spans="1:9" s="86" customFormat="1">
      <c r="A86" s="76"/>
      <c r="B86" s="76"/>
      <c r="C86" s="76"/>
      <c r="D86" s="76"/>
      <c r="E86" s="75"/>
      <c r="F86" s="78"/>
      <c r="G86" s="69"/>
      <c r="H86" s="69"/>
      <c r="I86" s="76"/>
    </row>
    <row r="87" spans="1:9" s="86" customFormat="1">
      <c r="A87" s="76"/>
      <c r="B87" s="76"/>
      <c r="C87" s="76"/>
      <c r="D87" s="76"/>
      <c r="E87" s="78"/>
      <c r="F87" s="75"/>
      <c r="G87" s="69"/>
      <c r="H87" s="69"/>
      <c r="I87" s="76"/>
    </row>
    <row r="88" spans="1:9" s="86" customFormat="1">
      <c r="A88" s="76"/>
      <c r="B88" s="76"/>
      <c r="C88" s="76"/>
      <c r="D88" s="76"/>
      <c r="E88" s="78"/>
      <c r="F88" s="78"/>
      <c r="G88" s="69"/>
      <c r="H88" s="69"/>
      <c r="I88" s="76"/>
    </row>
    <row r="89" spans="1:9" s="86" customFormat="1">
      <c r="A89" s="76"/>
      <c r="B89" s="76"/>
      <c r="C89" s="76"/>
      <c r="D89" s="76"/>
      <c r="E89" s="78"/>
      <c r="F89" s="78"/>
      <c r="G89" s="69"/>
      <c r="H89" s="69"/>
      <c r="I89" s="76"/>
    </row>
    <row r="90" spans="1:9" s="86" customFormat="1">
      <c r="A90" s="76"/>
      <c r="B90" s="76"/>
      <c r="C90" s="76"/>
      <c r="D90" s="76"/>
      <c r="E90" s="78"/>
      <c r="F90" s="78"/>
      <c r="G90" s="69"/>
      <c r="H90" s="69"/>
      <c r="I90" s="76"/>
    </row>
    <row r="91" spans="1:9" s="86" customFormat="1">
      <c r="A91" s="76"/>
      <c r="B91" s="76"/>
      <c r="C91" s="76"/>
      <c r="D91" s="76"/>
      <c r="E91" s="78"/>
      <c r="F91" s="78"/>
      <c r="G91" s="69"/>
      <c r="H91" s="69"/>
      <c r="I91" s="76"/>
    </row>
    <row r="92" spans="1:9" s="86" customFormat="1">
      <c r="A92" s="76"/>
      <c r="B92" s="76"/>
      <c r="C92" s="76"/>
      <c r="D92" s="76"/>
      <c r="E92" s="78"/>
      <c r="F92" s="78"/>
      <c r="G92" s="69"/>
      <c r="H92" s="69"/>
      <c r="I92" s="76"/>
    </row>
    <row r="93" spans="1:9" s="86" customFormat="1">
      <c r="A93" s="76"/>
      <c r="B93" s="76"/>
      <c r="C93" s="76"/>
      <c r="D93" s="76"/>
      <c r="E93" s="78"/>
      <c r="F93" s="78"/>
      <c r="G93" s="69"/>
      <c r="H93" s="69"/>
      <c r="I93" s="76"/>
    </row>
    <row r="94" spans="1:9" s="86" customFormat="1">
      <c r="A94" s="76"/>
      <c r="B94" s="76"/>
      <c r="C94" s="76"/>
      <c r="D94" s="76"/>
      <c r="E94" s="78"/>
      <c r="F94" s="78"/>
      <c r="G94" s="69"/>
      <c r="H94" s="69"/>
      <c r="I94" s="76"/>
    </row>
    <row r="95" spans="1:9" s="86" customFormat="1">
      <c r="A95" s="76"/>
      <c r="B95" s="76"/>
      <c r="C95" s="76"/>
      <c r="D95" s="76"/>
      <c r="E95" s="75"/>
      <c r="F95" s="69"/>
      <c r="G95" s="69"/>
      <c r="H95" s="69"/>
      <c r="I95" s="76"/>
    </row>
    <row r="96" spans="1:9" s="86" customFormat="1">
      <c r="A96" s="76"/>
      <c r="B96" s="76"/>
      <c r="C96" s="76"/>
      <c r="D96" s="76"/>
      <c r="E96" s="75"/>
      <c r="F96" s="69"/>
      <c r="G96" s="69"/>
      <c r="H96" s="69"/>
      <c r="I96" s="76"/>
    </row>
    <row r="97" spans="1:9" s="86" customFormat="1">
      <c r="A97" s="76"/>
      <c r="B97" s="76"/>
      <c r="C97" s="76"/>
      <c r="D97" s="76"/>
      <c r="E97" s="75"/>
      <c r="F97" s="69"/>
      <c r="G97" s="69"/>
      <c r="H97" s="69"/>
      <c r="I97" s="76"/>
    </row>
    <row r="98" spans="1:9" s="86" customFormat="1">
      <c r="A98" s="77"/>
      <c r="B98" s="77"/>
      <c r="C98" s="77"/>
      <c r="D98" s="77"/>
      <c r="E98" s="78"/>
      <c r="F98" s="79"/>
      <c r="G98" s="69"/>
      <c r="H98" s="69"/>
      <c r="I98" s="77"/>
    </row>
    <row r="99" spans="1:9" s="86" customFormat="1">
      <c r="A99" s="76"/>
      <c r="B99" s="76"/>
      <c r="C99" s="76"/>
      <c r="D99" s="76"/>
      <c r="E99" s="78"/>
      <c r="F99" s="75"/>
      <c r="G99" s="69"/>
      <c r="H99" s="69"/>
      <c r="I99" s="76"/>
    </row>
    <row r="100" spans="1:9" s="86" customFormat="1">
      <c r="A100" s="76"/>
      <c r="B100" s="76"/>
      <c r="C100" s="76"/>
      <c r="D100" s="76"/>
      <c r="E100" s="75"/>
      <c r="F100" s="75"/>
      <c r="G100" s="69"/>
      <c r="H100" s="69"/>
      <c r="I100" s="76"/>
    </row>
    <row r="101" spans="1:9" s="86" customFormat="1">
      <c r="A101" s="76"/>
      <c r="B101" s="76"/>
      <c r="C101" s="76"/>
      <c r="D101" s="76"/>
      <c r="E101" s="75"/>
      <c r="F101" s="75"/>
      <c r="G101" s="78"/>
      <c r="H101" s="69"/>
      <c r="I101" s="76"/>
    </row>
    <row r="102" spans="1:9" s="86" customFormat="1">
      <c r="A102" s="76"/>
      <c r="B102" s="76"/>
      <c r="C102" s="76"/>
      <c r="D102" s="76"/>
      <c r="E102" s="78"/>
      <c r="F102" s="78"/>
      <c r="G102" s="69"/>
      <c r="H102" s="69"/>
      <c r="I102" s="76"/>
    </row>
    <row r="103" spans="1:9" s="86" customFormat="1">
      <c r="A103" s="76"/>
      <c r="B103" s="76"/>
      <c r="C103" s="76"/>
      <c r="D103" s="76"/>
      <c r="E103" s="78"/>
      <c r="F103" s="75"/>
      <c r="G103" s="69"/>
      <c r="H103" s="69"/>
      <c r="I103" s="76"/>
    </row>
    <row r="104" spans="1:9" s="86" customFormat="1">
      <c r="A104" s="76"/>
      <c r="B104" s="76"/>
      <c r="C104" s="76"/>
      <c r="D104" s="76"/>
      <c r="E104" s="78"/>
      <c r="F104" s="78"/>
      <c r="G104" s="69"/>
      <c r="H104" s="69"/>
      <c r="I104" s="76"/>
    </row>
    <row r="105" spans="1:9" s="86" customFormat="1">
      <c r="A105" s="76"/>
      <c r="B105" s="76"/>
      <c r="C105" s="76"/>
      <c r="D105" s="76"/>
      <c r="E105" s="78"/>
      <c r="F105" s="75"/>
      <c r="G105" s="69"/>
      <c r="H105" s="69"/>
      <c r="I105" s="76"/>
    </row>
    <row r="106" spans="1:9" s="86" customFormat="1">
      <c r="A106" s="76"/>
      <c r="B106" s="76"/>
      <c r="C106" s="76"/>
      <c r="D106" s="76"/>
      <c r="E106" s="75"/>
      <c r="F106" s="78"/>
      <c r="G106" s="69"/>
      <c r="H106" s="69"/>
      <c r="I106" s="76"/>
    </row>
    <row r="107" spans="1:9" s="86" customFormat="1">
      <c r="A107" s="76"/>
      <c r="B107" s="76"/>
      <c r="C107" s="76"/>
      <c r="D107" s="76"/>
      <c r="E107" s="78"/>
      <c r="F107" s="75"/>
      <c r="G107" s="69"/>
      <c r="H107" s="69"/>
      <c r="I107" s="76"/>
    </row>
    <row r="108" spans="1:9" s="86" customFormat="1">
      <c r="A108" s="76"/>
      <c r="B108" s="76"/>
      <c r="C108" s="76"/>
      <c r="D108" s="76"/>
      <c r="E108" s="78"/>
      <c r="F108" s="78"/>
      <c r="G108" s="69"/>
      <c r="H108" s="69"/>
      <c r="I108" s="76"/>
    </row>
    <row r="109" spans="1:9" s="86" customFormat="1">
      <c r="A109" s="76"/>
      <c r="B109" s="76"/>
      <c r="C109" s="76"/>
      <c r="D109" s="76"/>
      <c r="E109" s="78"/>
      <c r="F109" s="78"/>
      <c r="G109" s="69"/>
      <c r="H109" s="69"/>
      <c r="I109" s="76"/>
    </row>
    <row r="110" spans="1:9" s="86" customFormat="1">
      <c r="A110" s="76"/>
      <c r="B110" s="76"/>
      <c r="C110" s="76"/>
      <c r="D110" s="76"/>
      <c r="E110" s="78"/>
      <c r="F110" s="78"/>
      <c r="G110" s="69"/>
      <c r="H110" s="69"/>
      <c r="I110" s="76"/>
    </row>
    <row r="111" spans="1:9" s="86" customFormat="1">
      <c r="A111" s="76"/>
      <c r="B111" s="76"/>
      <c r="C111" s="76"/>
      <c r="D111" s="76"/>
      <c r="E111" s="78"/>
      <c r="F111" s="78"/>
      <c r="G111" s="69"/>
      <c r="H111" s="69"/>
      <c r="I111" s="76"/>
    </row>
    <row r="112" spans="1:9" s="86" customFormat="1">
      <c r="A112" s="76"/>
      <c r="B112" s="76"/>
      <c r="C112" s="76"/>
      <c r="D112" s="76"/>
      <c r="E112" s="78"/>
      <c r="F112" s="78"/>
      <c r="G112" s="69"/>
      <c r="H112" s="69"/>
      <c r="I112" s="76"/>
    </row>
    <row r="113" spans="1:9" s="86" customFormat="1">
      <c r="A113" s="76"/>
      <c r="B113" s="76"/>
      <c r="C113" s="76"/>
      <c r="D113" s="76"/>
      <c r="E113" s="78"/>
      <c r="F113" s="78"/>
      <c r="G113" s="69"/>
      <c r="H113" s="69"/>
      <c r="I113" s="76"/>
    </row>
    <row r="114" spans="1:9" s="86" customFormat="1">
      <c r="A114" s="76"/>
      <c r="B114" s="76"/>
      <c r="C114" s="76"/>
      <c r="D114" s="76"/>
      <c r="E114" s="78"/>
      <c r="F114" s="78"/>
      <c r="G114" s="69"/>
      <c r="H114" s="69"/>
      <c r="I114" s="76"/>
    </row>
    <row r="115" spans="1:9" s="86" customFormat="1">
      <c r="A115" s="76"/>
      <c r="B115" s="76"/>
      <c r="C115" s="76"/>
      <c r="D115" s="76"/>
      <c r="E115" s="75"/>
      <c r="F115" s="69"/>
      <c r="G115" s="69"/>
      <c r="H115" s="69"/>
      <c r="I115" s="76"/>
    </row>
    <row r="116" spans="1:9" s="86" customFormat="1">
      <c r="A116" s="76"/>
      <c r="B116" s="76"/>
      <c r="C116" s="76"/>
      <c r="D116" s="76"/>
      <c r="E116" s="75"/>
      <c r="F116" s="69"/>
      <c r="G116" s="69"/>
      <c r="H116" s="69"/>
      <c r="I116" s="76"/>
    </row>
    <row r="117" spans="1:9" s="86" customFormat="1">
      <c r="A117" s="76"/>
      <c r="B117" s="76"/>
      <c r="C117" s="76"/>
      <c r="D117" s="76"/>
      <c r="E117" s="75"/>
      <c r="F117" s="69"/>
      <c r="G117" s="69"/>
      <c r="H117" s="69"/>
      <c r="I117" s="76"/>
    </row>
    <row r="118" spans="1:9" s="86" customFormat="1">
      <c r="A118" s="77"/>
      <c r="B118" s="77"/>
      <c r="C118" s="77"/>
      <c r="D118" s="77"/>
      <c r="E118" s="78"/>
      <c r="F118" s="79"/>
      <c r="G118" s="69"/>
      <c r="H118" s="69"/>
      <c r="I118" s="77"/>
    </row>
    <row r="119" spans="1:9" s="86" customFormat="1">
      <c r="A119" s="76"/>
      <c r="B119" s="76"/>
      <c r="C119" s="76"/>
      <c r="D119" s="76"/>
      <c r="E119" s="78"/>
      <c r="F119" s="75"/>
      <c r="G119" s="69"/>
      <c r="H119" s="69"/>
      <c r="I119" s="76"/>
    </row>
    <row r="120" spans="1:9" s="86" customFormat="1">
      <c r="A120" s="76"/>
      <c r="B120" s="76"/>
      <c r="C120" s="76"/>
      <c r="D120" s="76"/>
      <c r="E120" s="75"/>
      <c r="F120" s="75"/>
      <c r="G120" s="69"/>
      <c r="H120" s="69"/>
      <c r="I120" s="76"/>
    </row>
    <row r="121" spans="1:9" s="86" customFormat="1">
      <c r="A121" s="76"/>
      <c r="B121" s="76"/>
      <c r="C121" s="76"/>
      <c r="D121" s="76"/>
      <c r="E121" s="75"/>
      <c r="F121" s="75"/>
      <c r="G121" s="78"/>
      <c r="H121" s="69"/>
      <c r="I121" s="76"/>
    </row>
    <row r="122" spans="1:9" s="86" customFormat="1">
      <c r="A122" s="76"/>
      <c r="B122" s="76"/>
      <c r="C122" s="76"/>
      <c r="D122" s="76"/>
      <c r="E122" s="78"/>
      <c r="F122" s="78"/>
      <c r="G122" s="69"/>
      <c r="H122" s="69"/>
      <c r="I122" s="76"/>
    </row>
    <row r="123" spans="1:9" s="86" customFormat="1">
      <c r="A123" s="76"/>
      <c r="B123" s="76"/>
      <c r="C123" s="76"/>
      <c r="D123" s="76"/>
      <c r="E123" s="78"/>
      <c r="F123" s="75"/>
      <c r="G123" s="69"/>
      <c r="H123" s="69"/>
      <c r="I123" s="76"/>
    </row>
    <row r="124" spans="1:9" s="86" customFormat="1">
      <c r="A124" s="76"/>
      <c r="B124" s="76"/>
      <c r="C124" s="76"/>
      <c r="D124" s="76"/>
      <c r="E124" s="78"/>
      <c r="F124" s="78"/>
      <c r="G124" s="69"/>
      <c r="H124" s="69"/>
      <c r="I124" s="76"/>
    </row>
    <row r="125" spans="1:9" s="86" customFormat="1">
      <c r="A125" s="76"/>
      <c r="B125" s="76"/>
      <c r="C125" s="76"/>
      <c r="D125" s="76"/>
      <c r="E125" s="78"/>
      <c r="F125" s="75"/>
      <c r="G125" s="69"/>
      <c r="H125" s="69"/>
      <c r="I125" s="76"/>
    </row>
    <row r="126" spans="1:9" s="86" customFormat="1">
      <c r="A126" s="76"/>
      <c r="B126" s="76"/>
      <c r="C126" s="76"/>
      <c r="D126" s="76"/>
      <c r="E126" s="75"/>
      <c r="F126" s="78"/>
      <c r="G126" s="69"/>
      <c r="H126" s="69"/>
      <c r="I126" s="76"/>
    </row>
    <row r="127" spans="1:9" s="86" customFormat="1">
      <c r="A127" s="76"/>
      <c r="B127" s="76"/>
      <c r="C127" s="76"/>
      <c r="D127" s="76"/>
      <c r="E127" s="78"/>
      <c r="F127" s="75"/>
      <c r="G127" s="69"/>
      <c r="H127" s="69"/>
      <c r="I127" s="76"/>
    </row>
    <row r="128" spans="1:9" s="86" customFormat="1">
      <c r="A128" s="76"/>
      <c r="B128" s="76"/>
      <c r="C128" s="76"/>
      <c r="D128" s="76"/>
      <c r="E128" s="78"/>
      <c r="F128" s="78"/>
      <c r="G128" s="69"/>
      <c r="H128" s="69"/>
      <c r="I128" s="76"/>
    </row>
    <row r="129" spans="1:9" s="86" customFormat="1">
      <c r="A129" s="76"/>
      <c r="B129" s="76"/>
      <c r="C129" s="76"/>
      <c r="D129" s="76"/>
      <c r="E129" s="78"/>
      <c r="F129" s="78"/>
      <c r="G129" s="69"/>
      <c r="H129" s="69"/>
      <c r="I129" s="76"/>
    </row>
    <row r="130" spans="1:9" s="86" customFormat="1">
      <c r="A130" s="76"/>
      <c r="B130" s="76"/>
      <c r="C130" s="76"/>
      <c r="D130" s="76"/>
      <c r="E130" s="78"/>
      <c r="F130" s="78"/>
      <c r="G130" s="69"/>
      <c r="H130" s="69"/>
      <c r="I130" s="76"/>
    </row>
    <row r="131" spans="1:9" s="86" customFormat="1">
      <c r="A131" s="76"/>
      <c r="B131" s="76"/>
      <c r="C131" s="76"/>
      <c r="D131" s="76"/>
      <c r="E131" s="78"/>
      <c r="F131" s="78"/>
      <c r="G131" s="69"/>
      <c r="H131" s="69"/>
      <c r="I131" s="76"/>
    </row>
    <row r="132" spans="1:9" s="86" customFormat="1">
      <c r="A132" s="76"/>
      <c r="B132" s="76"/>
      <c r="C132" s="76"/>
      <c r="D132" s="76"/>
      <c r="E132" s="78"/>
      <c r="F132" s="78"/>
      <c r="G132" s="69"/>
      <c r="H132" s="69"/>
      <c r="I132" s="76"/>
    </row>
    <row r="133" spans="1:9" s="86" customFormat="1">
      <c r="A133" s="76"/>
      <c r="B133" s="76"/>
      <c r="C133" s="76"/>
      <c r="D133" s="76"/>
      <c r="E133" s="78"/>
      <c r="F133" s="78"/>
      <c r="G133" s="69"/>
      <c r="H133" s="69"/>
      <c r="I133" s="76"/>
    </row>
    <row r="134" spans="1:9" s="86" customFormat="1">
      <c r="A134" s="76"/>
      <c r="B134" s="76"/>
      <c r="C134" s="76"/>
      <c r="D134" s="76"/>
      <c r="E134" s="78"/>
      <c r="F134" s="78"/>
      <c r="G134" s="69"/>
      <c r="H134" s="69"/>
      <c r="I134" s="76"/>
    </row>
    <row r="135" spans="1:9" s="86" customFormat="1">
      <c r="A135" s="76"/>
      <c r="B135" s="76"/>
      <c r="C135" s="76"/>
      <c r="D135" s="76"/>
      <c r="E135" s="75"/>
      <c r="F135" s="69"/>
      <c r="G135" s="69"/>
      <c r="H135" s="69"/>
      <c r="I135" s="76"/>
    </row>
    <row r="136" spans="1:9" s="86" customFormat="1">
      <c r="A136" s="76"/>
      <c r="B136" s="76"/>
      <c r="C136" s="76"/>
      <c r="D136" s="76"/>
      <c r="E136" s="75"/>
      <c r="F136" s="69"/>
      <c r="G136" s="69"/>
      <c r="H136" s="69"/>
      <c r="I136" s="76"/>
    </row>
    <row r="137" spans="1:9" s="86" customFormat="1">
      <c r="A137" s="76"/>
      <c r="B137" s="76"/>
      <c r="C137" s="76"/>
      <c r="D137" s="76"/>
      <c r="E137" s="75"/>
      <c r="F137" s="69"/>
      <c r="G137" s="69"/>
      <c r="H137" s="69"/>
      <c r="I137" s="76"/>
    </row>
    <row r="138" spans="1:9" s="86" customFormat="1">
      <c r="A138" s="77"/>
      <c r="B138" s="77"/>
      <c r="C138" s="77"/>
      <c r="D138" s="77"/>
      <c r="E138" s="78"/>
      <c r="F138" s="79"/>
      <c r="G138" s="69"/>
      <c r="H138" s="69"/>
      <c r="I138" s="77"/>
    </row>
    <row r="139" spans="1:9" s="86" customFormat="1">
      <c r="A139" s="76"/>
      <c r="B139" s="76"/>
      <c r="C139" s="76"/>
      <c r="D139" s="76"/>
      <c r="E139" s="78"/>
      <c r="F139" s="75"/>
      <c r="G139" s="69"/>
      <c r="H139" s="69"/>
      <c r="I139" s="76"/>
    </row>
    <row r="140" spans="1:9" s="86" customFormat="1">
      <c r="A140" s="76"/>
      <c r="B140" s="76"/>
      <c r="C140" s="76"/>
      <c r="D140" s="76"/>
      <c r="E140" s="75"/>
      <c r="F140" s="75"/>
      <c r="G140" s="69"/>
      <c r="H140" s="69"/>
      <c r="I140" s="76"/>
    </row>
    <row r="141" spans="1:9" s="86" customFormat="1">
      <c r="A141" s="76"/>
      <c r="B141" s="76"/>
      <c r="C141" s="76"/>
      <c r="D141" s="76"/>
      <c r="E141" s="75"/>
      <c r="F141" s="75"/>
      <c r="G141" s="78"/>
      <c r="H141" s="69"/>
      <c r="I141" s="76"/>
    </row>
    <row r="142" spans="1:9" s="86" customFormat="1">
      <c r="A142" s="76"/>
      <c r="B142" s="76"/>
      <c r="C142" s="76"/>
      <c r="D142" s="76"/>
      <c r="E142" s="78"/>
      <c r="F142" s="78"/>
      <c r="G142" s="69"/>
      <c r="H142" s="69"/>
      <c r="I142" s="76"/>
    </row>
    <row r="143" spans="1:9" s="86" customFormat="1">
      <c r="A143" s="76"/>
      <c r="B143" s="76"/>
      <c r="C143" s="76"/>
      <c r="D143" s="76"/>
      <c r="E143" s="78"/>
      <c r="F143" s="75"/>
      <c r="G143" s="69"/>
      <c r="H143" s="69"/>
      <c r="I143" s="76"/>
    </row>
    <row r="144" spans="1:9" s="86" customFormat="1">
      <c r="A144" s="76"/>
      <c r="B144" s="76"/>
      <c r="C144" s="76"/>
      <c r="D144" s="76"/>
      <c r="E144" s="78"/>
      <c r="F144" s="78"/>
      <c r="G144" s="69"/>
      <c r="H144" s="69"/>
      <c r="I144" s="76"/>
    </row>
    <row r="145" spans="1:9" s="86" customFormat="1">
      <c r="A145" s="76"/>
      <c r="B145" s="76"/>
      <c r="C145" s="76"/>
      <c r="D145" s="76"/>
      <c r="E145" s="78"/>
      <c r="F145" s="75"/>
      <c r="G145" s="69"/>
      <c r="H145" s="69"/>
      <c r="I145" s="76"/>
    </row>
    <row r="146" spans="1:9" s="86" customFormat="1">
      <c r="A146" s="76"/>
      <c r="B146" s="76"/>
      <c r="C146" s="76"/>
      <c r="D146" s="76"/>
      <c r="E146" s="75"/>
      <c r="F146" s="78"/>
      <c r="G146" s="69"/>
      <c r="H146" s="69"/>
      <c r="I146" s="76"/>
    </row>
    <row r="147" spans="1:9" s="86" customFormat="1">
      <c r="A147" s="76"/>
      <c r="B147" s="76"/>
      <c r="C147" s="76"/>
      <c r="D147" s="76"/>
      <c r="E147" s="78"/>
      <c r="F147" s="75"/>
      <c r="G147" s="69"/>
      <c r="H147" s="69"/>
      <c r="I147" s="76"/>
    </row>
    <row r="148" spans="1:9" s="86" customFormat="1">
      <c r="A148" s="76"/>
      <c r="B148" s="76"/>
      <c r="C148" s="76"/>
      <c r="D148" s="76"/>
      <c r="E148" s="78"/>
      <c r="F148" s="78"/>
      <c r="G148" s="69"/>
      <c r="H148" s="69"/>
      <c r="I148" s="76"/>
    </row>
    <row r="149" spans="1:9" s="86" customFormat="1">
      <c r="A149" s="76"/>
      <c r="B149" s="76"/>
      <c r="C149" s="76"/>
      <c r="D149" s="76"/>
      <c r="E149" s="78"/>
      <c r="F149" s="78"/>
      <c r="G149" s="69"/>
      <c r="H149" s="69"/>
      <c r="I149" s="76"/>
    </row>
    <row r="150" spans="1:9" s="86" customFormat="1">
      <c r="A150" s="76"/>
      <c r="B150" s="76"/>
      <c r="C150" s="76"/>
      <c r="D150" s="76"/>
      <c r="E150" s="78"/>
      <c r="F150" s="78"/>
      <c r="G150" s="69"/>
      <c r="H150" s="69"/>
      <c r="I150" s="76"/>
    </row>
    <row r="151" spans="1:9" s="86" customFormat="1">
      <c r="A151" s="76"/>
      <c r="B151" s="76"/>
      <c r="C151" s="76"/>
      <c r="D151" s="76"/>
      <c r="E151" s="78"/>
      <c r="F151" s="78"/>
      <c r="G151" s="69"/>
      <c r="H151" s="69"/>
      <c r="I151" s="76"/>
    </row>
    <row r="152" spans="1:9" s="86" customFormat="1">
      <c r="A152" s="76"/>
      <c r="B152" s="76"/>
      <c r="C152" s="76"/>
      <c r="D152" s="76"/>
      <c r="E152" s="78"/>
      <c r="F152" s="78"/>
      <c r="G152" s="69"/>
      <c r="H152" s="69"/>
      <c r="I152" s="76"/>
    </row>
    <row r="153" spans="1:9" s="86" customFormat="1">
      <c r="A153" s="76"/>
      <c r="B153" s="76"/>
      <c r="C153" s="76"/>
      <c r="D153" s="76"/>
      <c r="E153" s="78"/>
      <c r="F153" s="78"/>
      <c r="G153" s="69"/>
      <c r="H153" s="69"/>
      <c r="I153" s="76"/>
    </row>
    <row r="154" spans="1:9" s="86" customFormat="1">
      <c r="A154" s="76"/>
      <c r="B154" s="76"/>
      <c r="C154" s="76"/>
      <c r="D154" s="76"/>
      <c r="E154" s="78"/>
      <c r="F154" s="78"/>
      <c r="G154" s="69"/>
      <c r="H154" s="69"/>
      <c r="I154" s="76"/>
    </row>
    <row r="155" spans="1:9" s="86" customFormat="1">
      <c r="A155" s="76"/>
      <c r="B155" s="76"/>
      <c r="C155" s="76"/>
      <c r="D155" s="76"/>
      <c r="E155" s="75"/>
      <c r="F155" s="69"/>
      <c r="G155" s="69"/>
      <c r="H155" s="69"/>
      <c r="I155" s="76"/>
    </row>
    <row r="156" spans="1:9" s="86" customFormat="1">
      <c r="A156" s="76"/>
      <c r="B156" s="76"/>
      <c r="C156" s="76"/>
      <c r="D156" s="76"/>
      <c r="E156" s="75"/>
      <c r="F156" s="69"/>
      <c r="G156" s="69"/>
      <c r="H156" s="69"/>
      <c r="I156" s="76"/>
    </row>
    <row r="157" spans="1:9" s="86" customFormat="1">
      <c r="A157" s="76"/>
      <c r="B157" s="76"/>
      <c r="C157" s="76"/>
      <c r="D157" s="76"/>
      <c r="E157" s="75"/>
      <c r="F157" s="69"/>
      <c r="G157" s="69"/>
      <c r="H157" s="69"/>
      <c r="I157" s="76"/>
    </row>
    <row r="158" spans="1:9" s="86" customFormat="1">
      <c r="A158" s="77"/>
      <c r="B158" s="77"/>
      <c r="C158" s="77"/>
      <c r="D158" s="77"/>
      <c r="E158" s="78"/>
      <c r="F158" s="79"/>
      <c r="G158" s="69"/>
      <c r="H158" s="69"/>
      <c r="I158" s="77"/>
    </row>
    <row r="159" spans="1:9" s="86" customFormat="1">
      <c r="A159" s="76"/>
      <c r="B159" s="76"/>
      <c r="C159" s="76"/>
      <c r="D159" s="76"/>
      <c r="E159" s="78"/>
      <c r="F159" s="75"/>
      <c r="G159" s="69"/>
      <c r="H159" s="69"/>
      <c r="I159" s="76"/>
    </row>
    <row r="160" spans="1:9" s="86" customFormat="1">
      <c r="A160" s="76"/>
      <c r="B160" s="76"/>
      <c r="C160" s="76"/>
      <c r="D160" s="76"/>
      <c r="E160" s="75"/>
      <c r="F160" s="75"/>
      <c r="G160" s="69"/>
      <c r="H160" s="69"/>
      <c r="I160" s="76"/>
    </row>
    <row r="161" spans="1:9" s="86" customFormat="1">
      <c r="A161" s="76"/>
      <c r="B161" s="76"/>
      <c r="C161" s="76"/>
      <c r="D161" s="76"/>
      <c r="E161" s="75"/>
      <c r="F161" s="75"/>
      <c r="G161" s="78"/>
      <c r="H161" s="69"/>
      <c r="I161" s="76"/>
    </row>
    <row r="162" spans="1:9" s="86" customFormat="1">
      <c r="A162" s="76"/>
      <c r="B162" s="76"/>
      <c r="C162" s="76"/>
      <c r="D162" s="76"/>
      <c r="E162" s="78"/>
      <c r="F162" s="78"/>
      <c r="G162" s="69"/>
      <c r="H162" s="69"/>
      <c r="I162" s="76"/>
    </row>
    <row r="163" spans="1:9" s="86" customFormat="1">
      <c r="A163" s="76"/>
      <c r="B163" s="76"/>
      <c r="C163" s="76"/>
      <c r="D163" s="76"/>
      <c r="E163" s="78"/>
      <c r="F163" s="75"/>
      <c r="G163" s="69"/>
      <c r="H163" s="69"/>
      <c r="I163" s="76"/>
    </row>
    <row r="164" spans="1:9" s="86" customFormat="1">
      <c r="A164" s="76"/>
      <c r="B164" s="76"/>
      <c r="C164" s="76"/>
      <c r="D164" s="76"/>
      <c r="E164" s="78"/>
      <c r="F164" s="78"/>
      <c r="G164" s="69"/>
      <c r="H164" s="69"/>
      <c r="I164" s="76"/>
    </row>
    <row r="165" spans="1:9" s="86" customFormat="1">
      <c r="A165" s="76"/>
      <c r="B165" s="76"/>
      <c r="C165" s="76"/>
      <c r="D165" s="76"/>
      <c r="E165" s="78"/>
      <c r="F165" s="75"/>
      <c r="G165" s="69"/>
      <c r="H165" s="69"/>
      <c r="I165" s="76"/>
    </row>
    <row r="166" spans="1:9" s="86" customFormat="1">
      <c r="A166" s="76"/>
      <c r="B166" s="76"/>
      <c r="C166" s="76"/>
      <c r="D166" s="76"/>
      <c r="E166" s="75"/>
      <c r="F166" s="78"/>
      <c r="G166" s="69"/>
      <c r="H166" s="69"/>
      <c r="I166" s="76"/>
    </row>
    <row r="167" spans="1:9" s="86" customFormat="1">
      <c r="A167" s="76"/>
      <c r="B167" s="76"/>
      <c r="C167" s="76"/>
      <c r="D167" s="76"/>
      <c r="E167" s="78"/>
      <c r="F167" s="75"/>
      <c r="G167" s="69"/>
      <c r="H167" s="69"/>
      <c r="I167" s="76"/>
    </row>
    <row r="168" spans="1:9" s="86" customFormat="1">
      <c r="A168" s="76"/>
      <c r="B168" s="76"/>
      <c r="C168" s="76"/>
      <c r="D168" s="76"/>
      <c r="E168" s="78"/>
      <c r="F168" s="78"/>
      <c r="G168" s="69"/>
      <c r="H168" s="69"/>
      <c r="I168" s="76"/>
    </row>
    <row r="169" spans="1:9" s="86" customFormat="1">
      <c r="A169" s="76"/>
      <c r="B169" s="76"/>
      <c r="C169" s="76"/>
      <c r="D169" s="76"/>
      <c r="E169" s="78"/>
      <c r="F169" s="78"/>
      <c r="G169" s="69"/>
      <c r="H169" s="69"/>
      <c r="I169" s="76"/>
    </row>
    <row r="170" spans="1:9" s="86" customFormat="1">
      <c r="A170" s="76"/>
      <c r="B170" s="76"/>
      <c r="C170" s="76"/>
      <c r="D170" s="76"/>
      <c r="E170" s="78"/>
      <c r="F170" s="78"/>
      <c r="G170" s="69"/>
      <c r="H170" s="69"/>
      <c r="I170" s="76"/>
    </row>
    <row r="171" spans="1:9" s="86" customFormat="1">
      <c r="A171" s="76"/>
      <c r="B171" s="76"/>
      <c r="C171" s="76"/>
      <c r="D171" s="76"/>
      <c r="E171" s="78"/>
      <c r="F171" s="78"/>
      <c r="G171" s="69"/>
      <c r="H171" s="69"/>
      <c r="I171" s="76"/>
    </row>
    <row r="172" spans="1:9" s="86" customFormat="1">
      <c r="A172" s="76"/>
      <c r="B172" s="76"/>
      <c r="C172" s="76"/>
      <c r="D172" s="76"/>
      <c r="E172" s="78"/>
      <c r="F172" s="78"/>
      <c r="G172" s="69"/>
      <c r="H172" s="69"/>
      <c r="I172" s="76"/>
    </row>
    <row r="173" spans="1:9" s="86" customFormat="1">
      <c r="A173" s="76"/>
      <c r="B173" s="76"/>
      <c r="C173" s="76"/>
      <c r="D173" s="76"/>
      <c r="E173" s="78"/>
      <c r="F173" s="78"/>
      <c r="G173" s="69"/>
      <c r="H173" s="69"/>
      <c r="I173" s="76"/>
    </row>
    <row r="174" spans="1:9" s="86" customFormat="1">
      <c r="A174" s="76"/>
      <c r="B174" s="76"/>
      <c r="C174" s="76"/>
      <c r="D174" s="76"/>
      <c r="E174" s="78"/>
      <c r="F174" s="78"/>
      <c r="G174" s="69"/>
      <c r="H174" s="69"/>
      <c r="I174" s="76"/>
    </row>
    <row r="175" spans="1:9" s="86" customFormat="1">
      <c r="A175" s="76"/>
      <c r="B175" s="76"/>
      <c r="C175" s="76"/>
      <c r="D175" s="76"/>
      <c r="E175" s="75"/>
      <c r="F175" s="69"/>
      <c r="G175" s="69"/>
      <c r="H175" s="69"/>
      <c r="I175" s="76"/>
    </row>
    <row r="176" spans="1:9" s="86" customFormat="1">
      <c r="A176" s="76"/>
      <c r="B176" s="76"/>
      <c r="C176" s="76"/>
      <c r="D176" s="76"/>
      <c r="E176" s="75"/>
      <c r="F176" s="69"/>
      <c r="G176" s="69"/>
      <c r="H176" s="69"/>
      <c r="I176" s="76"/>
    </row>
    <row r="177" spans="1:9" s="86" customFormat="1">
      <c r="A177" s="76"/>
      <c r="B177" s="76"/>
      <c r="C177" s="76"/>
      <c r="D177" s="76"/>
      <c r="E177" s="75"/>
      <c r="F177" s="69"/>
      <c r="G177" s="69"/>
      <c r="H177" s="69"/>
      <c r="I177" s="76"/>
    </row>
    <row r="178" spans="1:9" s="86" customFormat="1">
      <c r="A178" s="77"/>
      <c r="B178" s="77"/>
      <c r="C178" s="77"/>
      <c r="D178" s="77"/>
      <c r="E178" s="78"/>
      <c r="F178" s="79"/>
      <c r="G178" s="69"/>
      <c r="H178" s="69"/>
      <c r="I178" s="77"/>
    </row>
    <row r="179" spans="1:9" s="86" customFormat="1">
      <c r="A179" s="76"/>
      <c r="B179" s="76"/>
      <c r="C179" s="76"/>
      <c r="D179" s="76"/>
      <c r="E179" s="78"/>
      <c r="F179" s="75"/>
      <c r="G179" s="69"/>
      <c r="H179" s="69"/>
      <c r="I179" s="76"/>
    </row>
    <row r="180" spans="1:9" s="86" customFormat="1">
      <c r="A180" s="76"/>
      <c r="B180" s="76"/>
      <c r="C180" s="76"/>
      <c r="D180" s="76"/>
      <c r="E180" s="75"/>
      <c r="F180" s="75"/>
      <c r="G180" s="69"/>
      <c r="H180" s="69"/>
      <c r="I180" s="76"/>
    </row>
    <row r="181" spans="1:9" s="86" customFormat="1">
      <c r="A181" s="76"/>
      <c r="B181" s="76"/>
      <c r="C181" s="76"/>
      <c r="D181" s="76"/>
      <c r="E181" s="75"/>
      <c r="F181" s="75"/>
      <c r="G181" s="78"/>
      <c r="H181" s="69"/>
      <c r="I181" s="76"/>
    </row>
    <row r="182" spans="1:9" s="86" customFormat="1">
      <c r="A182" s="76"/>
      <c r="B182" s="76"/>
      <c r="C182" s="76"/>
      <c r="D182" s="76"/>
      <c r="E182" s="78"/>
      <c r="F182" s="78"/>
      <c r="G182" s="69"/>
      <c r="H182" s="69"/>
      <c r="I182" s="76"/>
    </row>
    <row r="183" spans="1:9" s="86" customFormat="1">
      <c r="A183" s="76"/>
      <c r="B183" s="76"/>
      <c r="C183" s="76"/>
      <c r="D183" s="76"/>
      <c r="E183" s="78"/>
      <c r="F183" s="75"/>
      <c r="G183" s="69"/>
      <c r="H183" s="69"/>
      <c r="I183" s="76"/>
    </row>
    <row r="184" spans="1:9" s="86" customFormat="1">
      <c r="A184" s="76"/>
      <c r="B184" s="76"/>
      <c r="C184" s="76"/>
      <c r="D184" s="76"/>
      <c r="E184" s="78"/>
      <c r="F184" s="78"/>
      <c r="G184" s="69"/>
      <c r="H184" s="69"/>
      <c r="I184" s="76"/>
    </row>
    <row r="185" spans="1:9" s="86" customFormat="1">
      <c r="A185" s="76"/>
      <c r="B185" s="76"/>
      <c r="C185" s="76"/>
      <c r="D185" s="76"/>
      <c r="E185" s="78"/>
      <c r="F185" s="75"/>
      <c r="G185" s="69"/>
      <c r="H185" s="69"/>
      <c r="I185" s="76"/>
    </row>
    <row r="186" spans="1:9" s="86" customFormat="1">
      <c r="A186" s="76"/>
      <c r="B186" s="76"/>
      <c r="C186" s="76"/>
      <c r="D186" s="76"/>
      <c r="E186" s="75"/>
      <c r="F186" s="78"/>
      <c r="G186" s="69"/>
      <c r="H186" s="69"/>
      <c r="I186" s="76"/>
    </row>
    <row r="187" spans="1:9" s="86" customFormat="1">
      <c r="A187" s="76"/>
      <c r="B187" s="76"/>
      <c r="C187" s="76"/>
      <c r="D187" s="76"/>
      <c r="E187" s="78"/>
      <c r="F187" s="75"/>
      <c r="G187" s="69"/>
      <c r="H187" s="69"/>
      <c r="I187" s="76"/>
    </row>
    <row r="188" spans="1:9" s="86" customFormat="1">
      <c r="A188" s="76"/>
      <c r="B188" s="76"/>
      <c r="C188" s="76"/>
      <c r="D188" s="76"/>
      <c r="E188" s="78"/>
      <c r="F188" s="78"/>
      <c r="G188" s="69"/>
      <c r="H188" s="69"/>
      <c r="I188" s="76"/>
    </row>
    <row r="189" spans="1:9" s="86" customFormat="1">
      <c r="A189" s="76"/>
      <c r="B189" s="76"/>
      <c r="C189" s="76"/>
      <c r="D189" s="76"/>
      <c r="E189" s="78"/>
      <c r="F189" s="78"/>
      <c r="G189" s="69"/>
      <c r="H189" s="69"/>
      <c r="I189" s="76"/>
    </row>
    <row r="190" spans="1:9" s="86" customFormat="1">
      <c r="A190" s="76"/>
      <c r="B190" s="76"/>
      <c r="C190" s="76"/>
      <c r="D190" s="76"/>
      <c r="E190" s="78"/>
      <c r="F190" s="78"/>
      <c r="G190" s="69"/>
      <c r="H190" s="69"/>
      <c r="I190" s="76"/>
    </row>
    <row r="191" spans="1:9" s="86" customFormat="1">
      <c r="A191" s="76"/>
      <c r="B191" s="76"/>
      <c r="C191" s="76"/>
      <c r="D191" s="76"/>
      <c r="E191" s="78"/>
      <c r="F191" s="78"/>
      <c r="G191" s="69"/>
      <c r="H191" s="69"/>
      <c r="I191" s="76"/>
    </row>
    <row r="192" spans="1:9" s="86" customFormat="1">
      <c r="A192" s="76"/>
      <c r="B192" s="76"/>
      <c r="C192" s="76"/>
      <c r="D192" s="76"/>
      <c r="E192" s="78"/>
      <c r="F192" s="78"/>
      <c r="G192" s="69"/>
      <c r="H192" s="69"/>
      <c r="I192" s="76"/>
    </row>
    <row r="193" spans="1:9" s="86" customFormat="1">
      <c r="A193" s="76"/>
      <c r="B193" s="76"/>
      <c r="C193" s="76"/>
      <c r="D193" s="76"/>
      <c r="E193" s="78"/>
      <c r="F193" s="78"/>
      <c r="G193" s="69"/>
      <c r="H193" s="69"/>
      <c r="I193" s="76"/>
    </row>
    <row r="194" spans="1:9" s="86" customFormat="1">
      <c r="A194" s="76"/>
      <c r="B194" s="76"/>
      <c r="C194" s="76"/>
      <c r="D194" s="76"/>
      <c r="E194" s="78"/>
      <c r="F194" s="78"/>
      <c r="G194" s="69"/>
      <c r="H194" s="69"/>
      <c r="I194" s="76"/>
    </row>
    <row r="195" spans="1:9" s="86" customFormat="1">
      <c r="A195" s="76"/>
      <c r="B195" s="76"/>
      <c r="C195" s="76"/>
      <c r="D195" s="76"/>
      <c r="E195" s="75"/>
      <c r="F195" s="69"/>
      <c r="G195" s="69"/>
      <c r="H195" s="69"/>
      <c r="I195" s="76"/>
    </row>
    <row r="196" spans="1:9" s="86" customFormat="1">
      <c r="A196" s="76"/>
      <c r="B196" s="76"/>
      <c r="C196" s="76"/>
      <c r="D196" s="76"/>
      <c r="E196" s="75"/>
      <c r="F196" s="69"/>
      <c r="G196" s="69"/>
      <c r="H196" s="69"/>
      <c r="I196" s="76"/>
    </row>
    <row r="197" spans="1:9" s="86" customFormat="1">
      <c r="A197" s="76"/>
      <c r="B197" s="76"/>
      <c r="C197" s="76"/>
      <c r="D197" s="76"/>
      <c r="E197" s="75"/>
      <c r="F197" s="69"/>
      <c r="G197" s="69"/>
      <c r="H197" s="69"/>
      <c r="I197" s="76"/>
    </row>
    <row r="198" spans="1:9" s="86" customFormat="1">
      <c r="A198" s="77"/>
      <c r="B198" s="77"/>
      <c r="C198" s="77"/>
      <c r="D198" s="77"/>
      <c r="E198" s="78"/>
      <c r="F198" s="79"/>
      <c r="G198" s="69"/>
      <c r="H198" s="69"/>
      <c r="I198" s="77"/>
    </row>
    <row r="199" spans="1:9" s="86" customFormat="1">
      <c r="A199" s="76"/>
      <c r="B199" s="76"/>
      <c r="C199" s="76"/>
      <c r="D199" s="76"/>
      <c r="E199" s="78"/>
      <c r="F199" s="75"/>
      <c r="G199" s="69"/>
      <c r="H199" s="69"/>
      <c r="I199" s="76"/>
    </row>
    <row r="200" spans="1:9" s="86" customFormat="1">
      <c r="A200" s="76"/>
      <c r="B200" s="76"/>
      <c r="C200" s="76"/>
      <c r="D200" s="76"/>
      <c r="E200" s="75"/>
      <c r="F200" s="75"/>
      <c r="G200" s="69"/>
      <c r="H200" s="69"/>
      <c r="I200" s="76"/>
    </row>
    <row r="201" spans="1:9" s="86" customFormat="1">
      <c r="A201" s="76"/>
      <c r="B201" s="76"/>
      <c r="C201" s="76"/>
      <c r="D201" s="76"/>
      <c r="E201" s="75"/>
      <c r="F201" s="75"/>
      <c r="G201" s="78"/>
      <c r="H201" s="69"/>
      <c r="I201" s="76"/>
    </row>
    <row r="202" spans="1:9" s="86" customFormat="1">
      <c r="A202" s="76"/>
      <c r="B202" s="76"/>
      <c r="C202" s="76"/>
      <c r="D202" s="76"/>
      <c r="E202" s="78"/>
      <c r="F202" s="78"/>
      <c r="G202" s="69"/>
      <c r="H202" s="69"/>
      <c r="I202" s="76"/>
    </row>
    <row r="203" spans="1:9" s="86" customFormat="1">
      <c r="A203" s="76"/>
      <c r="B203" s="76"/>
      <c r="C203" s="76"/>
      <c r="D203" s="76"/>
      <c r="E203" s="78"/>
      <c r="F203" s="75"/>
      <c r="G203" s="69"/>
      <c r="H203" s="69"/>
      <c r="I203" s="76"/>
    </row>
    <row r="204" spans="1:9" s="86" customFormat="1">
      <c r="A204" s="76"/>
      <c r="B204" s="76"/>
      <c r="C204" s="76"/>
      <c r="D204" s="76"/>
      <c r="E204" s="78"/>
      <c r="F204" s="78"/>
      <c r="G204" s="69"/>
      <c r="H204" s="69"/>
      <c r="I204" s="76"/>
    </row>
    <row r="205" spans="1:9" s="86" customFormat="1">
      <c r="A205" s="76"/>
      <c r="B205" s="76"/>
      <c r="C205" s="76"/>
      <c r="D205" s="76"/>
      <c r="E205" s="78"/>
      <c r="F205" s="75"/>
      <c r="G205" s="69"/>
      <c r="H205" s="69"/>
      <c r="I205" s="76"/>
    </row>
    <row r="206" spans="1:9" s="86" customFormat="1">
      <c r="A206" s="76"/>
      <c r="B206" s="76"/>
      <c r="C206" s="76"/>
      <c r="D206" s="76"/>
      <c r="E206" s="75"/>
      <c r="F206" s="78"/>
      <c r="G206" s="69"/>
      <c r="H206" s="69"/>
      <c r="I206" s="76"/>
    </row>
    <row r="207" spans="1:9" s="86" customFormat="1">
      <c r="A207" s="76"/>
      <c r="B207" s="76"/>
      <c r="C207" s="76"/>
      <c r="D207" s="76"/>
      <c r="E207" s="78"/>
      <c r="F207" s="75"/>
      <c r="G207" s="69"/>
      <c r="H207" s="69"/>
      <c r="I207" s="76"/>
    </row>
    <row r="208" spans="1:9" s="86" customFormat="1">
      <c r="A208" s="76"/>
      <c r="B208" s="76"/>
      <c r="C208" s="76"/>
      <c r="D208" s="76"/>
      <c r="E208" s="78"/>
      <c r="F208" s="78"/>
      <c r="G208" s="69"/>
      <c r="H208" s="69"/>
      <c r="I208" s="76"/>
    </row>
    <row r="209" spans="1:9" s="86" customFormat="1">
      <c r="A209" s="76"/>
      <c r="B209" s="76"/>
      <c r="C209" s="76"/>
      <c r="D209" s="76"/>
      <c r="E209" s="78"/>
      <c r="F209" s="78"/>
      <c r="G209" s="69"/>
      <c r="H209" s="69"/>
      <c r="I209" s="76"/>
    </row>
    <row r="210" spans="1:9" s="86" customFormat="1">
      <c r="A210" s="76"/>
      <c r="B210" s="76"/>
      <c r="C210" s="76"/>
      <c r="D210" s="76"/>
      <c r="E210" s="78"/>
      <c r="F210" s="78"/>
      <c r="G210" s="69"/>
      <c r="H210" s="69"/>
      <c r="I210" s="76"/>
    </row>
    <row r="211" spans="1:9" s="86" customFormat="1">
      <c r="A211" s="76"/>
      <c r="B211" s="76"/>
      <c r="C211" s="76"/>
      <c r="D211" s="76"/>
      <c r="E211" s="78"/>
      <c r="F211" s="78"/>
      <c r="G211" s="69"/>
      <c r="H211" s="69"/>
      <c r="I211" s="76"/>
    </row>
    <row r="212" spans="1:9" s="86" customFormat="1">
      <c r="A212" s="76"/>
      <c r="B212" s="76"/>
      <c r="C212" s="76"/>
      <c r="D212" s="76"/>
      <c r="E212" s="78"/>
      <c r="F212" s="78"/>
      <c r="G212" s="69"/>
      <c r="H212" s="69"/>
      <c r="I212" s="76"/>
    </row>
    <row r="213" spans="1:9" s="86" customFormat="1">
      <c r="A213" s="76"/>
      <c r="B213" s="76"/>
      <c r="C213" s="76"/>
      <c r="D213" s="76"/>
      <c r="E213" s="78"/>
      <c r="F213" s="78"/>
      <c r="G213" s="69"/>
      <c r="H213" s="69"/>
      <c r="I213" s="76"/>
    </row>
    <row r="214" spans="1:9" s="86" customFormat="1">
      <c r="A214" s="76"/>
      <c r="B214" s="76"/>
      <c r="C214" s="76"/>
      <c r="D214" s="76"/>
      <c r="E214" s="78"/>
      <c r="F214" s="78"/>
      <c r="G214" s="69"/>
      <c r="H214" s="69"/>
      <c r="I214" s="76"/>
    </row>
    <row r="215" spans="1:9" s="86" customFormat="1">
      <c r="A215" s="76"/>
      <c r="B215" s="76"/>
      <c r="C215" s="76"/>
      <c r="D215" s="76"/>
      <c r="E215" s="75"/>
      <c r="F215" s="69"/>
      <c r="G215" s="69"/>
      <c r="H215" s="69"/>
      <c r="I215" s="76"/>
    </row>
    <row r="216" spans="1:9" s="86" customFormat="1">
      <c r="A216" s="76"/>
      <c r="B216" s="76"/>
      <c r="C216" s="76"/>
      <c r="D216" s="76"/>
      <c r="E216" s="75"/>
      <c r="F216" s="69"/>
      <c r="G216" s="69"/>
      <c r="H216" s="69"/>
      <c r="I216" s="76"/>
    </row>
    <row r="217" spans="1:9" s="86" customFormat="1">
      <c r="A217" s="76"/>
      <c r="B217" s="76"/>
      <c r="C217" s="76"/>
      <c r="D217" s="76"/>
      <c r="E217" s="75"/>
      <c r="F217" s="69"/>
      <c r="G217" s="69"/>
      <c r="H217" s="69"/>
      <c r="I217" s="76"/>
    </row>
    <row r="218" spans="1:9" s="86" customFormat="1">
      <c r="A218" s="77"/>
      <c r="B218" s="77"/>
      <c r="C218" s="77"/>
      <c r="D218" s="77"/>
      <c r="E218" s="78"/>
      <c r="F218" s="79"/>
      <c r="G218" s="69"/>
      <c r="H218" s="69"/>
      <c r="I218" s="77"/>
    </row>
    <row r="219" spans="1:9" s="86" customFormat="1">
      <c r="A219" s="76"/>
      <c r="B219" s="76"/>
      <c r="C219" s="76"/>
      <c r="D219" s="76"/>
      <c r="E219" s="78"/>
      <c r="F219" s="75"/>
      <c r="G219" s="69"/>
      <c r="H219" s="69"/>
      <c r="I219" s="76"/>
    </row>
    <row r="220" spans="1:9" s="86" customFormat="1">
      <c r="A220" s="76"/>
      <c r="B220" s="76"/>
      <c r="C220" s="76"/>
      <c r="D220" s="76"/>
      <c r="E220" s="75"/>
      <c r="F220" s="75"/>
      <c r="G220" s="69"/>
      <c r="H220" s="69"/>
      <c r="I220" s="76"/>
    </row>
    <row r="221" spans="1:9" s="86" customFormat="1">
      <c r="A221" s="76"/>
      <c r="B221" s="76"/>
      <c r="C221" s="76"/>
      <c r="D221" s="76"/>
      <c r="E221" s="75"/>
      <c r="F221" s="75"/>
      <c r="G221" s="78"/>
      <c r="H221" s="69"/>
      <c r="I221" s="76"/>
    </row>
    <row r="222" spans="1:9" s="86" customFormat="1">
      <c r="A222" s="76"/>
      <c r="B222" s="76"/>
      <c r="C222" s="76"/>
      <c r="D222" s="76"/>
      <c r="E222" s="78"/>
      <c r="F222" s="78"/>
      <c r="G222" s="69"/>
      <c r="H222" s="69"/>
      <c r="I222" s="76"/>
    </row>
    <row r="223" spans="1:9" s="86" customFormat="1">
      <c r="A223" s="76"/>
      <c r="B223" s="76"/>
      <c r="C223" s="76"/>
      <c r="D223" s="76"/>
      <c r="E223" s="78"/>
      <c r="F223" s="75"/>
      <c r="G223" s="69"/>
      <c r="H223" s="69"/>
      <c r="I223" s="76"/>
    </row>
    <row r="224" spans="1:9" s="86" customFormat="1">
      <c r="A224" s="76"/>
      <c r="B224" s="76"/>
      <c r="C224" s="76"/>
      <c r="D224" s="76"/>
      <c r="E224" s="78"/>
      <c r="F224" s="78"/>
      <c r="G224" s="69"/>
      <c r="H224" s="69"/>
      <c r="I224" s="76"/>
    </row>
    <row r="225" spans="1:9" s="86" customFormat="1">
      <c r="A225" s="76"/>
      <c r="B225" s="76"/>
      <c r="C225" s="76"/>
      <c r="D225" s="76"/>
      <c r="E225" s="78"/>
      <c r="F225" s="75"/>
      <c r="G225" s="69"/>
      <c r="H225" s="69"/>
      <c r="I225" s="76"/>
    </row>
    <row r="226" spans="1:9" s="86" customFormat="1">
      <c r="A226" s="76"/>
      <c r="B226" s="76"/>
      <c r="C226" s="76"/>
      <c r="D226" s="76"/>
      <c r="E226" s="75"/>
      <c r="F226" s="78"/>
      <c r="G226" s="69"/>
      <c r="H226" s="69"/>
      <c r="I226" s="76"/>
    </row>
    <row r="227" spans="1:9" s="86" customFormat="1">
      <c r="A227" s="76"/>
      <c r="B227" s="76"/>
      <c r="C227" s="76"/>
      <c r="D227" s="76"/>
      <c r="E227" s="78"/>
      <c r="F227" s="75"/>
      <c r="G227" s="69"/>
      <c r="H227" s="69"/>
      <c r="I227" s="76"/>
    </row>
    <row r="228" spans="1:9" s="86" customFormat="1">
      <c r="A228" s="76"/>
      <c r="B228" s="76"/>
      <c r="C228" s="76"/>
      <c r="D228" s="76"/>
      <c r="E228" s="78"/>
      <c r="F228" s="78"/>
      <c r="G228" s="69"/>
      <c r="H228" s="69"/>
      <c r="I228" s="76"/>
    </row>
    <row r="229" spans="1:9" s="86" customFormat="1">
      <c r="A229" s="76"/>
      <c r="B229" s="76"/>
      <c r="C229" s="76"/>
      <c r="D229" s="76"/>
      <c r="E229" s="78"/>
      <c r="F229" s="78"/>
      <c r="G229" s="69"/>
      <c r="H229" s="69"/>
      <c r="I229" s="76"/>
    </row>
    <row r="230" spans="1:9" s="86" customFormat="1">
      <c r="A230" s="76"/>
      <c r="B230" s="76"/>
      <c r="C230" s="76"/>
      <c r="D230" s="76"/>
      <c r="E230" s="78"/>
      <c r="F230" s="78"/>
      <c r="G230" s="69"/>
      <c r="H230" s="69"/>
      <c r="I230" s="76"/>
    </row>
    <row r="231" spans="1:9" s="86" customFormat="1">
      <c r="A231" s="76"/>
      <c r="B231" s="76"/>
      <c r="C231" s="76"/>
      <c r="D231" s="76"/>
      <c r="E231" s="78"/>
      <c r="F231" s="78"/>
      <c r="G231" s="69"/>
      <c r="H231" s="69"/>
      <c r="I231" s="76"/>
    </row>
    <row r="232" spans="1:9" s="86" customFormat="1">
      <c r="A232" s="76"/>
      <c r="B232" s="76"/>
      <c r="C232" s="76"/>
      <c r="D232" s="76"/>
      <c r="E232" s="78"/>
      <c r="F232" s="78"/>
      <c r="G232" s="69"/>
      <c r="H232" s="69"/>
      <c r="I232" s="76"/>
    </row>
    <row r="233" spans="1:9" s="86" customFormat="1">
      <c r="A233" s="76"/>
      <c r="B233" s="76"/>
      <c r="C233" s="76"/>
      <c r="D233" s="76"/>
      <c r="E233" s="78"/>
      <c r="F233" s="78"/>
      <c r="G233" s="69"/>
      <c r="H233" s="69"/>
      <c r="I233" s="76"/>
    </row>
    <row r="234" spans="1:9" s="86" customFormat="1">
      <c r="A234" s="76"/>
      <c r="B234" s="76"/>
      <c r="C234" s="76"/>
      <c r="D234" s="76"/>
      <c r="E234" s="78"/>
      <c r="F234" s="78"/>
      <c r="G234" s="69"/>
      <c r="H234" s="69"/>
      <c r="I234" s="76"/>
    </row>
    <row r="235" spans="1:9" s="86" customFormat="1">
      <c r="A235" s="76"/>
      <c r="B235" s="76"/>
      <c r="C235" s="76"/>
      <c r="D235" s="76"/>
      <c r="E235" s="75"/>
      <c r="F235" s="69"/>
      <c r="G235" s="69"/>
      <c r="H235" s="69"/>
      <c r="I235" s="76"/>
    </row>
    <row r="236" spans="1:9" s="86" customFormat="1">
      <c r="A236" s="76"/>
      <c r="B236" s="76"/>
      <c r="C236" s="76"/>
      <c r="D236" s="76"/>
      <c r="E236" s="75"/>
      <c r="F236" s="69"/>
      <c r="G236" s="69"/>
      <c r="H236" s="69"/>
      <c r="I236" s="76"/>
    </row>
    <row r="237" spans="1:9" s="86" customFormat="1">
      <c r="A237" s="76"/>
      <c r="B237" s="76"/>
      <c r="C237" s="76"/>
      <c r="D237" s="76"/>
      <c r="E237" s="75"/>
      <c r="F237" s="69"/>
      <c r="G237" s="69"/>
      <c r="H237" s="69"/>
      <c r="I237" s="76"/>
    </row>
    <row r="238" spans="1:9" s="86" customFormat="1">
      <c r="A238" s="77"/>
      <c r="B238" s="77"/>
      <c r="C238" s="77"/>
      <c r="D238" s="77"/>
      <c r="E238" s="78"/>
      <c r="F238" s="79"/>
      <c r="G238" s="69"/>
      <c r="H238" s="69"/>
      <c r="I238" s="77"/>
    </row>
    <row r="239" spans="1:9" s="86" customFormat="1">
      <c r="A239" s="76"/>
      <c r="B239" s="76"/>
      <c r="C239" s="76"/>
      <c r="D239" s="76"/>
      <c r="E239" s="78"/>
      <c r="F239" s="75"/>
      <c r="G239" s="69"/>
      <c r="H239" s="69"/>
      <c r="I239" s="76"/>
    </row>
    <row r="240" spans="1:9" s="86" customFormat="1">
      <c r="A240" s="76"/>
      <c r="B240" s="76"/>
      <c r="C240" s="76"/>
      <c r="D240" s="76"/>
      <c r="E240" s="75"/>
      <c r="F240" s="75"/>
      <c r="G240" s="69"/>
      <c r="H240" s="69"/>
      <c r="I240" s="76"/>
    </row>
    <row r="241" spans="1:9" s="86" customFormat="1">
      <c r="A241" s="76"/>
      <c r="B241" s="76"/>
      <c r="C241" s="76"/>
      <c r="D241" s="76"/>
      <c r="E241" s="75"/>
      <c r="F241" s="75"/>
      <c r="G241" s="78"/>
      <c r="H241" s="69"/>
      <c r="I241" s="76"/>
    </row>
    <row r="242" spans="1:9" s="86" customFormat="1">
      <c r="A242" s="76"/>
      <c r="B242" s="76"/>
      <c r="C242" s="76"/>
      <c r="D242" s="76"/>
      <c r="E242" s="78"/>
      <c r="F242" s="78"/>
      <c r="G242" s="69"/>
      <c r="H242" s="69"/>
      <c r="I242" s="76"/>
    </row>
    <row r="243" spans="1:9" s="86" customFormat="1">
      <c r="A243" s="76"/>
      <c r="B243" s="76"/>
      <c r="C243" s="76"/>
      <c r="D243" s="76"/>
      <c r="E243" s="78"/>
      <c r="F243" s="75"/>
      <c r="G243" s="69"/>
      <c r="H243" s="69"/>
      <c r="I243" s="76"/>
    </row>
    <row r="244" spans="1:9" s="86" customFormat="1">
      <c r="A244" s="76"/>
      <c r="B244" s="76"/>
      <c r="C244" s="76"/>
      <c r="D244" s="76"/>
      <c r="E244" s="78"/>
      <c r="F244" s="78"/>
      <c r="G244" s="69"/>
      <c r="H244" s="69"/>
      <c r="I244" s="76"/>
    </row>
    <row r="245" spans="1:9" s="86" customFormat="1">
      <c r="A245" s="76"/>
      <c r="B245" s="76"/>
      <c r="C245" s="76"/>
      <c r="D245" s="76"/>
      <c r="E245" s="78"/>
      <c r="F245" s="75"/>
      <c r="G245" s="69"/>
      <c r="H245" s="69"/>
      <c r="I245" s="76"/>
    </row>
    <row r="246" spans="1:9" s="86" customFormat="1">
      <c r="A246" s="76"/>
      <c r="B246" s="76"/>
      <c r="C246" s="76"/>
      <c r="D246" s="76"/>
      <c r="E246" s="75"/>
      <c r="F246" s="78"/>
      <c r="G246" s="69"/>
      <c r="H246" s="69"/>
      <c r="I246" s="76"/>
    </row>
    <row r="247" spans="1:9" s="86" customFormat="1">
      <c r="A247" s="76"/>
      <c r="B247" s="76"/>
      <c r="C247" s="76"/>
      <c r="D247" s="76"/>
      <c r="E247" s="78"/>
      <c r="F247" s="75"/>
      <c r="G247" s="69"/>
      <c r="H247" s="69"/>
      <c r="I247" s="76"/>
    </row>
    <row r="248" spans="1:9" s="86" customFormat="1">
      <c r="A248" s="76"/>
      <c r="B248" s="76"/>
      <c r="C248" s="76"/>
      <c r="D248" s="76"/>
      <c r="E248" s="78"/>
      <c r="F248" s="78"/>
      <c r="G248" s="69"/>
      <c r="H248" s="69"/>
      <c r="I248" s="76"/>
    </row>
    <row r="249" spans="1:9" s="86" customFormat="1">
      <c r="A249" s="76"/>
      <c r="B249" s="76"/>
      <c r="C249" s="76"/>
      <c r="D249" s="76"/>
      <c r="E249" s="78"/>
      <c r="F249" s="78"/>
      <c r="G249" s="69"/>
      <c r="H249" s="69"/>
      <c r="I249" s="76"/>
    </row>
    <row r="250" spans="1:9" s="86" customFormat="1">
      <c r="A250" s="76"/>
      <c r="B250" s="76"/>
      <c r="C250" s="76"/>
      <c r="D250" s="76"/>
      <c r="E250" s="78"/>
      <c r="F250" s="78"/>
      <c r="G250" s="69"/>
      <c r="H250" s="69"/>
      <c r="I250" s="76"/>
    </row>
    <row r="251" spans="1:9" s="86" customFormat="1">
      <c r="A251" s="76"/>
      <c r="B251" s="76"/>
      <c r="C251" s="76"/>
      <c r="D251" s="76"/>
      <c r="E251" s="78"/>
      <c r="F251" s="78"/>
      <c r="G251" s="69"/>
      <c r="H251" s="69"/>
      <c r="I251" s="76"/>
    </row>
    <row r="252" spans="1:9" s="86" customFormat="1">
      <c r="A252" s="76"/>
      <c r="B252" s="76"/>
      <c r="C252" s="76"/>
      <c r="D252" s="76"/>
      <c r="E252" s="78"/>
      <c r="F252" s="78"/>
      <c r="G252" s="69"/>
      <c r="H252" s="69"/>
      <c r="I252" s="76"/>
    </row>
    <row r="253" spans="1:9" s="86" customFormat="1">
      <c r="A253" s="76"/>
      <c r="B253" s="76"/>
      <c r="C253" s="76"/>
      <c r="D253" s="76"/>
      <c r="E253" s="78"/>
      <c r="F253" s="78"/>
      <c r="G253" s="69"/>
      <c r="H253" s="69"/>
      <c r="I253" s="76"/>
    </row>
    <row r="254" spans="1:9" s="86" customFormat="1">
      <c r="A254" s="76"/>
      <c r="B254" s="76"/>
      <c r="C254" s="76"/>
      <c r="D254" s="76"/>
      <c r="E254" s="78"/>
      <c r="F254" s="78"/>
      <c r="G254" s="69"/>
      <c r="H254" s="69"/>
      <c r="I254" s="76"/>
    </row>
    <row r="255" spans="1:9" s="86" customFormat="1">
      <c r="A255" s="76"/>
      <c r="B255" s="76"/>
      <c r="C255" s="76"/>
      <c r="D255" s="76"/>
      <c r="E255" s="75"/>
      <c r="F255" s="69"/>
      <c r="G255" s="69"/>
      <c r="H255" s="69"/>
      <c r="I255" s="76"/>
    </row>
    <row r="256" spans="1:9" s="86" customFormat="1">
      <c r="A256" s="76"/>
      <c r="B256" s="76"/>
      <c r="C256" s="76"/>
      <c r="D256" s="76"/>
      <c r="E256" s="75"/>
      <c r="F256" s="69"/>
      <c r="G256" s="69"/>
      <c r="H256" s="69"/>
      <c r="I256" s="76"/>
    </row>
    <row r="257" spans="1:9" s="86" customFormat="1">
      <c r="A257" s="76"/>
      <c r="B257" s="76"/>
      <c r="C257" s="76"/>
      <c r="D257" s="76"/>
      <c r="E257" s="75"/>
      <c r="F257" s="69"/>
      <c r="G257" s="69"/>
      <c r="H257" s="69"/>
      <c r="I257" s="76"/>
    </row>
    <row r="258" spans="1:9" s="86" customFormat="1">
      <c r="A258" s="77"/>
      <c r="B258" s="77"/>
      <c r="C258" s="77"/>
      <c r="D258" s="77"/>
      <c r="E258" s="78"/>
      <c r="F258" s="79"/>
      <c r="G258" s="69"/>
      <c r="H258" s="69"/>
      <c r="I258" s="77"/>
    </row>
    <row r="259" spans="1:9" s="86" customFormat="1">
      <c r="A259" s="76"/>
      <c r="B259" s="76"/>
      <c r="C259" s="76"/>
      <c r="D259" s="76"/>
      <c r="E259" s="78"/>
      <c r="F259" s="75"/>
      <c r="G259" s="69"/>
      <c r="H259" s="69"/>
      <c r="I259" s="76"/>
    </row>
    <row r="260" spans="1:9" s="86" customFormat="1">
      <c r="A260" s="76"/>
      <c r="B260" s="76"/>
      <c r="C260" s="76"/>
      <c r="D260" s="76"/>
      <c r="E260" s="75"/>
      <c r="F260" s="75"/>
      <c r="G260" s="69"/>
      <c r="H260" s="69"/>
      <c r="I260" s="76"/>
    </row>
    <row r="261" spans="1:9" s="86" customFormat="1">
      <c r="A261" s="76"/>
      <c r="B261" s="76"/>
      <c r="C261" s="76"/>
      <c r="D261" s="76"/>
      <c r="E261" s="75"/>
      <c r="F261" s="75"/>
      <c r="G261" s="78"/>
      <c r="H261" s="69"/>
      <c r="I261" s="76"/>
    </row>
    <row r="262" spans="1:9" s="86" customFormat="1">
      <c r="A262" s="76"/>
      <c r="B262" s="76"/>
      <c r="C262" s="76"/>
      <c r="D262" s="76"/>
      <c r="E262" s="78"/>
      <c r="F262" s="78"/>
      <c r="G262" s="69"/>
      <c r="H262" s="69"/>
      <c r="I262" s="76"/>
    </row>
    <row r="263" spans="1:9" s="86" customFormat="1">
      <c r="A263" s="76"/>
      <c r="B263" s="76"/>
      <c r="C263" s="76"/>
      <c r="D263" s="76"/>
      <c r="E263" s="78"/>
      <c r="F263" s="75"/>
      <c r="G263" s="69"/>
      <c r="H263" s="69"/>
      <c r="I263" s="76"/>
    </row>
    <row r="264" spans="1:9" s="86" customFormat="1">
      <c r="A264" s="76"/>
      <c r="B264" s="76"/>
      <c r="C264" s="76"/>
      <c r="D264" s="76"/>
      <c r="E264" s="78"/>
      <c r="F264" s="78"/>
      <c r="G264" s="69"/>
      <c r="H264" s="69"/>
      <c r="I264" s="76"/>
    </row>
    <row r="265" spans="1:9" s="86" customFormat="1">
      <c r="A265" s="76"/>
      <c r="B265" s="76"/>
      <c r="C265" s="76"/>
      <c r="D265" s="76"/>
      <c r="E265" s="78"/>
      <c r="F265" s="75"/>
      <c r="G265" s="69"/>
      <c r="H265" s="69"/>
      <c r="I265" s="76"/>
    </row>
    <row r="266" spans="1:9" s="86" customFormat="1">
      <c r="A266" s="76"/>
      <c r="B266" s="76"/>
      <c r="C266" s="76"/>
      <c r="D266" s="76"/>
      <c r="E266" s="75"/>
      <c r="F266" s="78"/>
      <c r="G266" s="69"/>
      <c r="H266" s="69"/>
      <c r="I266" s="76"/>
    </row>
    <row r="267" spans="1:9" s="86" customFormat="1">
      <c r="A267" s="76"/>
      <c r="B267" s="76"/>
      <c r="C267" s="76"/>
      <c r="D267" s="76"/>
      <c r="E267" s="78"/>
      <c r="F267" s="75"/>
      <c r="G267" s="69"/>
      <c r="H267" s="69"/>
      <c r="I267" s="76"/>
    </row>
    <row r="268" spans="1:9" s="86" customFormat="1">
      <c r="A268" s="76"/>
      <c r="B268" s="76"/>
      <c r="C268" s="76"/>
      <c r="D268" s="76"/>
      <c r="E268" s="78"/>
      <c r="F268" s="78"/>
      <c r="G268" s="69"/>
      <c r="H268" s="69"/>
      <c r="I268" s="76"/>
    </row>
    <row r="269" spans="1:9" s="86" customFormat="1">
      <c r="A269" s="76"/>
      <c r="B269" s="76"/>
      <c r="C269" s="76"/>
      <c r="D269" s="76"/>
      <c r="E269" s="78"/>
      <c r="F269" s="78"/>
      <c r="G269" s="69"/>
      <c r="H269" s="69"/>
      <c r="I269" s="76"/>
    </row>
    <row r="270" spans="1:9" s="86" customFormat="1">
      <c r="A270" s="76"/>
      <c r="B270" s="76"/>
      <c r="C270" s="76"/>
      <c r="D270" s="76"/>
      <c r="E270" s="78"/>
      <c r="F270" s="78"/>
      <c r="G270" s="69"/>
      <c r="H270" s="69"/>
      <c r="I270" s="76"/>
    </row>
    <row r="271" spans="1:9" s="86" customFormat="1">
      <c r="A271" s="76"/>
      <c r="B271" s="76"/>
      <c r="C271" s="76"/>
      <c r="D271" s="76"/>
      <c r="E271" s="78"/>
      <c r="F271" s="78"/>
      <c r="G271" s="69"/>
      <c r="H271" s="69"/>
      <c r="I271" s="76"/>
    </row>
    <row r="272" spans="1:9" s="86" customFormat="1">
      <c r="A272" s="76"/>
      <c r="B272" s="76"/>
      <c r="C272" s="76"/>
      <c r="D272" s="76"/>
      <c r="E272" s="78"/>
      <c r="F272" s="78"/>
      <c r="G272" s="69"/>
      <c r="H272" s="69"/>
      <c r="I272" s="76"/>
    </row>
    <row r="273" spans="1:9" s="86" customFormat="1">
      <c r="A273" s="76"/>
      <c r="B273" s="76"/>
      <c r="C273" s="76"/>
      <c r="D273" s="76"/>
      <c r="E273" s="78"/>
      <c r="F273" s="78"/>
      <c r="G273" s="69"/>
      <c r="H273" s="69"/>
      <c r="I273" s="76"/>
    </row>
    <row r="274" spans="1:9" s="86" customFormat="1">
      <c r="A274" s="76"/>
      <c r="B274" s="76"/>
      <c r="C274" s="76"/>
      <c r="D274" s="76"/>
      <c r="E274" s="78"/>
      <c r="F274" s="78"/>
      <c r="G274" s="69"/>
      <c r="H274" s="69"/>
      <c r="I274" s="76"/>
    </row>
    <row r="275" spans="1:9" s="86" customFormat="1">
      <c r="A275" s="76"/>
      <c r="B275" s="76"/>
      <c r="C275" s="76"/>
      <c r="D275" s="76"/>
      <c r="E275" s="75"/>
      <c r="F275" s="69"/>
      <c r="G275" s="69"/>
      <c r="H275" s="69"/>
      <c r="I275" s="76"/>
    </row>
    <row r="276" spans="1:9" s="86" customFormat="1">
      <c r="A276" s="76"/>
      <c r="B276" s="76"/>
      <c r="C276" s="76"/>
      <c r="D276" s="76"/>
      <c r="E276" s="75"/>
      <c r="F276" s="69"/>
      <c r="G276" s="69"/>
      <c r="H276" s="69"/>
      <c r="I276" s="76"/>
    </row>
    <row r="277" spans="1:9" s="86" customFormat="1">
      <c r="A277" s="76"/>
      <c r="B277" s="76"/>
      <c r="C277" s="76"/>
      <c r="D277" s="76"/>
      <c r="E277" s="75"/>
      <c r="F277" s="69"/>
      <c r="G277" s="69"/>
      <c r="H277" s="69"/>
      <c r="I277" s="76"/>
    </row>
    <row r="278" spans="1:9" s="86" customFormat="1">
      <c r="A278" s="77"/>
      <c r="B278" s="77"/>
      <c r="C278" s="77"/>
      <c r="D278" s="77"/>
      <c r="E278" s="78"/>
      <c r="F278" s="79"/>
      <c r="G278" s="69"/>
      <c r="H278" s="69"/>
      <c r="I278" s="77"/>
    </row>
    <row r="279" spans="1:9" s="86" customFormat="1">
      <c r="A279" s="76"/>
      <c r="B279" s="76"/>
      <c r="C279" s="76"/>
      <c r="D279" s="76"/>
      <c r="E279" s="78"/>
      <c r="F279" s="75"/>
      <c r="G279" s="69"/>
      <c r="H279" s="69"/>
      <c r="I279" s="76"/>
    </row>
    <row r="280" spans="1:9" s="86" customFormat="1">
      <c r="A280" s="76"/>
      <c r="B280" s="76"/>
      <c r="C280" s="76"/>
      <c r="D280" s="76"/>
      <c r="E280" s="75"/>
      <c r="F280" s="75"/>
      <c r="G280" s="69"/>
      <c r="H280" s="69"/>
      <c r="I280" s="76"/>
    </row>
    <row r="281" spans="1:9" s="86" customFormat="1">
      <c r="A281" s="76"/>
      <c r="B281" s="76"/>
      <c r="C281" s="76"/>
      <c r="D281" s="76"/>
      <c r="E281" s="75"/>
      <c r="F281" s="75"/>
      <c r="G281" s="78"/>
      <c r="H281" s="69"/>
      <c r="I281" s="76"/>
    </row>
    <row r="282" spans="1:9" s="86" customFormat="1">
      <c r="A282" s="76"/>
      <c r="B282" s="76"/>
      <c r="C282" s="76"/>
      <c r="D282" s="76"/>
      <c r="E282" s="78"/>
      <c r="F282" s="78"/>
      <c r="G282" s="69"/>
      <c r="H282" s="69"/>
      <c r="I282" s="76"/>
    </row>
    <row r="283" spans="1:9" s="86" customFormat="1">
      <c r="A283" s="76"/>
      <c r="B283" s="76"/>
      <c r="C283" s="76"/>
      <c r="D283" s="76"/>
      <c r="E283" s="78"/>
      <c r="F283" s="75"/>
      <c r="G283" s="69"/>
      <c r="H283" s="69"/>
      <c r="I283" s="76"/>
    </row>
    <row r="284" spans="1:9" s="86" customFormat="1">
      <c r="A284" s="76"/>
      <c r="B284" s="76"/>
      <c r="C284" s="76"/>
      <c r="D284" s="76"/>
      <c r="E284" s="78"/>
      <c r="F284" s="78"/>
      <c r="G284" s="69"/>
      <c r="H284" s="69"/>
      <c r="I284" s="76"/>
    </row>
    <row r="285" spans="1:9" s="86" customFormat="1">
      <c r="A285" s="76"/>
      <c r="B285" s="76"/>
      <c r="C285" s="76"/>
      <c r="D285" s="76"/>
      <c r="E285" s="78"/>
      <c r="F285" s="75"/>
      <c r="G285" s="69"/>
      <c r="H285" s="69"/>
      <c r="I285" s="76"/>
    </row>
    <row r="286" spans="1:9" s="86" customFormat="1">
      <c r="A286" s="76"/>
      <c r="B286" s="76"/>
      <c r="C286" s="76"/>
      <c r="D286" s="76"/>
      <c r="E286" s="75"/>
      <c r="F286" s="78"/>
      <c r="G286" s="69"/>
      <c r="H286" s="69"/>
      <c r="I286" s="76"/>
    </row>
    <row r="287" spans="1:9" s="86" customFormat="1">
      <c r="A287" s="76"/>
      <c r="B287" s="76"/>
      <c r="C287" s="76"/>
      <c r="D287" s="76"/>
      <c r="E287" s="78"/>
      <c r="F287" s="75"/>
      <c r="G287" s="69"/>
      <c r="H287" s="69"/>
      <c r="I287" s="76"/>
    </row>
    <row r="288" spans="1:9" s="86" customFormat="1">
      <c r="A288" s="76"/>
      <c r="B288" s="76"/>
      <c r="C288" s="76"/>
      <c r="D288" s="76"/>
      <c r="E288" s="78"/>
      <c r="F288" s="78"/>
      <c r="G288" s="69"/>
      <c r="H288" s="69"/>
      <c r="I288" s="76"/>
    </row>
    <row r="289" spans="1:9" s="86" customFormat="1">
      <c r="A289" s="76"/>
      <c r="B289" s="76"/>
      <c r="C289" s="76"/>
      <c r="D289" s="76"/>
      <c r="E289" s="78"/>
      <c r="F289" s="78"/>
      <c r="G289" s="69"/>
      <c r="H289" s="69"/>
      <c r="I289" s="76"/>
    </row>
    <row r="290" spans="1:9" s="86" customFormat="1">
      <c r="A290" s="76"/>
      <c r="B290" s="76"/>
      <c r="C290" s="76"/>
      <c r="D290" s="76"/>
      <c r="E290" s="78"/>
      <c r="F290" s="78"/>
      <c r="G290" s="69"/>
      <c r="H290" s="69"/>
      <c r="I290" s="76"/>
    </row>
    <row r="291" spans="1:9" s="86" customFormat="1">
      <c r="A291" s="76"/>
      <c r="B291" s="76"/>
      <c r="C291" s="76"/>
      <c r="D291" s="76"/>
      <c r="E291" s="78"/>
      <c r="F291" s="78"/>
      <c r="G291" s="69"/>
      <c r="H291" s="69"/>
      <c r="I291" s="76"/>
    </row>
    <row r="292" spans="1:9" s="86" customFormat="1">
      <c r="A292" s="76"/>
      <c r="B292" s="76"/>
      <c r="C292" s="76"/>
      <c r="D292" s="76"/>
      <c r="E292" s="78"/>
      <c r="F292" s="78"/>
      <c r="G292" s="69"/>
      <c r="H292" s="69"/>
      <c r="I292" s="76"/>
    </row>
    <row r="293" spans="1:9" s="86" customFormat="1">
      <c r="A293" s="76"/>
      <c r="B293" s="76"/>
      <c r="C293" s="76"/>
      <c r="D293" s="76"/>
      <c r="E293" s="78"/>
      <c r="F293" s="78"/>
      <c r="G293" s="69"/>
      <c r="H293" s="69"/>
      <c r="I293" s="76"/>
    </row>
    <row r="294" spans="1:9" s="86" customFormat="1">
      <c r="A294" s="76"/>
      <c r="B294" s="76"/>
      <c r="C294" s="76"/>
      <c r="D294" s="76"/>
      <c r="E294" s="78"/>
      <c r="F294" s="78"/>
      <c r="G294" s="69"/>
      <c r="H294" s="69"/>
      <c r="I294" s="76"/>
    </row>
    <row r="295" spans="1:9" s="86" customFormat="1">
      <c r="A295" s="76"/>
      <c r="B295" s="76"/>
      <c r="C295" s="76"/>
      <c r="D295" s="76"/>
      <c r="E295" s="75"/>
      <c r="F295" s="69"/>
      <c r="G295" s="69"/>
      <c r="H295" s="69"/>
      <c r="I295" s="76"/>
    </row>
    <row r="296" spans="1:9" s="86" customFormat="1">
      <c r="A296" s="76"/>
      <c r="B296" s="76"/>
      <c r="C296" s="76"/>
      <c r="D296" s="76"/>
      <c r="E296" s="75"/>
      <c r="F296" s="69"/>
      <c r="G296" s="69"/>
      <c r="H296" s="69"/>
      <c r="I296" s="76"/>
    </row>
    <row r="297" spans="1:9" s="86" customFormat="1">
      <c r="A297" s="76"/>
      <c r="B297" s="76"/>
      <c r="C297" s="76"/>
      <c r="D297" s="76"/>
      <c r="E297" s="75"/>
      <c r="F297" s="69"/>
      <c r="G297" s="69"/>
      <c r="H297" s="69"/>
      <c r="I297" s="76"/>
    </row>
    <row r="298" spans="1:9" s="86" customFormat="1">
      <c r="A298" s="77"/>
      <c r="B298" s="77"/>
      <c r="C298" s="77"/>
      <c r="D298" s="77"/>
      <c r="E298" s="78"/>
      <c r="F298" s="79"/>
      <c r="G298" s="69"/>
      <c r="H298" s="69"/>
      <c r="I298" s="77"/>
    </row>
    <row r="299" spans="1:9" s="86" customFormat="1">
      <c r="A299" s="76"/>
      <c r="B299" s="76"/>
      <c r="C299" s="76"/>
      <c r="D299" s="76"/>
      <c r="E299" s="78"/>
      <c r="F299" s="75"/>
      <c r="G299" s="69"/>
      <c r="H299" s="69"/>
      <c r="I299" s="76"/>
    </row>
    <row r="300" spans="1:9" s="86" customFormat="1">
      <c r="A300" s="76"/>
      <c r="B300" s="76"/>
      <c r="C300" s="76"/>
      <c r="D300" s="76"/>
      <c r="E300" s="75"/>
      <c r="F300" s="75"/>
      <c r="G300" s="69"/>
      <c r="H300" s="69"/>
      <c r="I300" s="76"/>
    </row>
    <row r="301" spans="1:9" s="86" customFormat="1">
      <c r="A301" s="76"/>
      <c r="B301" s="76"/>
      <c r="C301" s="76"/>
      <c r="D301" s="76"/>
      <c r="E301" s="75"/>
      <c r="F301" s="75"/>
      <c r="G301" s="78"/>
      <c r="H301" s="69"/>
      <c r="I301" s="76"/>
    </row>
    <row r="302" spans="1:9" s="86" customFormat="1">
      <c r="A302" s="76"/>
      <c r="B302" s="76"/>
      <c r="C302" s="76"/>
      <c r="D302" s="76"/>
      <c r="E302" s="78"/>
      <c r="F302" s="78"/>
      <c r="G302" s="69"/>
      <c r="H302" s="69"/>
      <c r="I302" s="76"/>
    </row>
    <row r="303" spans="1:9" s="86" customFormat="1">
      <c r="A303" s="76"/>
      <c r="B303" s="76"/>
      <c r="C303" s="76"/>
      <c r="D303" s="76"/>
      <c r="E303" s="78"/>
      <c r="F303" s="75"/>
      <c r="G303" s="69"/>
      <c r="H303" s="69"/>
      <c r="I303" s="76"/>
    </row>
    <row r="304" spans="1:9" s="86" customFormat="1">
      <c r="A304" s="76"/>
      <c r="B304" s="76"/>
      <c r="C304" s="76"/>
      <c r="D304" s="76"/>
      <c r="E304" s="78"/>
      <c r="F304" s="78"/>
      <c r="G304" s="69"/>
      <c r="H304" s="69"/>
      <c r="I304" s="76"/>
    </row>
    <row r="305" spans="1:9" s="86" customFormat="1">
      <c r="A305" s="76"/>
      <c r="B305" s="76"/>
      <c r="C305" s="76"/>
      <c r="D305" s="76"/>
      <c r="E305" s="78"/>
      <c r="F305" s="75"/>
      <c r="G305" s="69"/>
      <c r="H305" s="69"/>
      <c r="I305" s="76"/>
    </row>
    <row r="306" spans="1:9" s="86" customFormat="1">
      <c r="A306" s="76"/>
      <c r="B306" s="76"/>
      <c r="C306" s="76"/>
      <c r="D306" s="76"/>
      <c r="E306" s="75"/>
      <c r="F306" s="78"/>
      <c r="G306" s="69"/>
      <c r="H306" s="69"/>
      <c r="I306" s="76"/>
    </row>
    <row r="307" spans="1:9" s="86" customFormat="1">
      <c r="A307" s="76"/>
      <c r="B307" s="76"/>
      <c r="C307" s="76"/>
      <c r="D307" s="76"/>
      <c r="E307" s="78"/>
      <c r="F307" s="75"/>
      <c r="G307" s="69"/>
      <c r="H307" s="69"/>
      <c r="I307" s="76"/>
    </row>
    <row r="308" spans="1:9" s="86" customFormat="1">
      <c r="A308" s="76"/>
      <c r="B308" s="76"/>
      <c r="C308" s="76"/>
      <c r="D308" s="76"/>
      <c r="E308" s="78"/>
      <c r="F308" s="78"/>
      <c r="G308" s="69"/>
      <c r="H308" s="69"/>
      <c r="I308" s="76"/>
    </row>
    <row r="309" spans="1:9" s="86" customFormat="1">
      <c r="A309" s="76"/>
      <c r="B309" s="76"/>
      <c r="C309" s="76"/>
      <c r="D309" s="76"/>
      <c r="E309" s="78"/>
      <c r="F309" s="78"/>
      <c r="G309" s="69"/>
      <c r="H309" s="69"/>
      <c r="I309" s="76"/>
    </row>
    <row r="310" spans="1:9" s="86" customFormat="1">
      <c r="A310" s="76"/>
      <c r="B310" s="76"/>
      <c r="C310" s="76"/>
      <c r="D310" s="76"/>
      <c r="E310" s="78"/>
      <c r="F310" s="78"/>
      <c r="G310" s="69"/>
      <c r="H310" s="69"/>
      <c r="I310" s="76"/>
    </row>
    <row r="311" spans="1:9" s="86" customFormat="1">
      <c r="A311" s="76"/>
      <c r="B311" s="76"/>
      <c r="C311" s="76"/>
      <c r="D311" s="76"/>
      <c r="E311" s="78"/>
      <c r="F311" s="78"/>
      <c r="G311" s="69"/>
      <c r="H311" s="69"/>
      <c r="I311" s="76"/>
    </row>
    <row r="312" spans="1:9" s="86" customFormat="1">
      <c r="A312" s="76"/>
      <c r="B312" s="76"/>
      <c r="C312" s="76"/>
      <c r="D312" s="76"/>
      <c r="E312" s="78"/>
      <c r="F312" s="78"/>
      <c r="G312" s="69"/>
      <c r="H312" s="69"/>
      <c r="I312" s="76"/>
    </row>
    <row r="313" spans="1:9" s="86" customFormat="1">
      <c r="A313" s="76"/>
      <c r="B313" s="76"/>
      <c r="C313" s="76"/>
      <c r="D313" s="76"/>
      <c r="E313" s="78"/>
      <c r="F313" s="78"/>
      <c r="G313" s="69"/>
      <c r="H313" s="69"/>
      <c r="I313" s="76"/>
    </row>
    <row r="314" spans="1:9" s="86" customFormat="1">
      <c r="A314" s="76"/>
      <c r="B314" s="76"/>
      <c r="C314" s="76"/>
      <c r="D314" s="76"/>
      <c r="E314" s="78"/>
      <c r="F314" s="78"/>
      <c r="G314" s="69"/>
      <c r="H314" s="69"/>
      <c r="I314" s="76"/>
    </row>
    <row r="315" spans="1:9" s="86" customFormat="1">
      <c r="A315" s="76"/>
      <c r="B315" s="76"/>
      <c r="C315" s="76"/>
      <c r="D315" s="76"/>
      <c r="E315" s="75"/>
      <c r="F315" s="69"/>
      <c r="G315" s="69"/>
      <c r="H315" s="69"/>
      <c r="I315" s="76"/>
    </row>
    <row r="316" spans="1:9" s="86" customFormat="1">
      <c r="A316" s="76"/>
      <c r="B316" s="76"/>
      <c r="C316" s="76"/>
      <c r="D316" s="76"/>
      <c r="E316" s="75"/>
      <c r="F316" s="69"/>
      <c r="G316" s="69"/>
      <c r="H316" s="69"/>
      <c r="I316" s="76"/>
    </row>
    <row r="317" spans="1:9" s="86" customFormat="1">
      <c r="A317" s="76"/>
      <c r="B317" s="76"/>
      <c r="C317" s="76"/>
      <c r="D317" s="76"/>
      <c r="E317" s="75"/>
      <c r="F317" s="69"/>
      <c r="G317" s="69"/>
      <c r="H317" s="69"/>
      <c r="I317" s="76"/>
    </row>
    <row r="318" spans="1:9" s="86" customFormat="1">
      <c r="A318" s="89"/>
      <c r="B318" s="89"/>
      <c r="C318" s="89"/>
      <c r="D318" s="89"/>
      <c r="E318" s="89"/>
      <c r="I318" s="89"/>
    </row>
    <row r="319" spans="1:9" s="86" customFormat="1">
      <c r="A319" s="89"/>
      <c r="B319" s="89"/>
      <c r="C319" s="89"/>
      <c r="D319" s="89"/>
      <c r="E319" s="89"/>
      <c r="I319" s="89"/>
    </row>
    <row r="320" spans="1:9" s="86" customFormat="1">
      <c r="A320" s="89"/>
      <c r="B320" s="89"/>
      <c r="C320" s="89"/>
      <c r="D320" s="89"/>
      <c r="E320" s="89"/>
      <c r="I320" s="89"/>
    </row>
    <row r="321" spans="1:9" s="86" customFormat="1">
      <c r="A321" s="89"/>
      <c r="B321" s="89"/>
      <c r="C321" s="89"/>
      <c r="D321" s="89"/>
      <c r="E321" s="89"/>
      <c r="I321" s="89"/>
    </row>
    <row r="322" spans="1:9" s="86" customFormat="1">
      <c r="A322" s="89"/>
      <c r="B322" s="89"/>
      <c r="C322" s="89"/>
      <c r="D322" s="89"/>
      <c r="E322" s="89"/>
      <c r="I322" s="89"/>
    </row>
    <row r="323" spans="1:9" s="86" customFormat="1">
      <c r="A323" s="89"/>
      <c r="B323" s="89"/>
      <c r="C323" s="89"/>
      <c r="D323" s="89"/>
      <c r="E323" s="89"/>
      <c r="I323" s="89"/>
    </row>
    <row r="324" spans="1:9" s="86" customFormat="1">
      <c r="A324" s="89"/>
      <c r="B324" s="89"/>
      <c r="C324" s="89"/>
      <c r="D324" s="89"/>
      <c r="E324" s="89"/>
      <c r="I324" s="89"/>
    </row>
    <row r="325" spans="1:9" s="86" customFormat="1">
      <c r="A325" s="89"/>
      <c r="B325" s="89"/>
      <c r="C325" s="89"/>
      <c r="D325" s="89"/>
      <c r="E325" s="89"/>
      <c r="I325" s="89"/>
    </row>
    <row r="326" spans="1:9" s="86" customFormat="1">
      <c r="A326" s="89"/>
      <c r="B326" s="89"/>
      <c r="C326" s="89"/>
      <c r="D326" s="89"/>
      <c r="E326" s="89"/>
      <c r="I326" s="89"/>
    </row>
    <row r="327" spans="1:9" s="86" customFormat="1">
      <c r="A327" s="89"/>
      <c r="B327" s="89"/>
      <c r="C327" s="89"/>
      <c r="D327" s="89"/>
      <c r="E327" s="89"/>
      <c r="I327" s="89"/>
    </row>
    <row r="328" spans="1:9" s="86" customFormat="1">
      <c r="A328" s="89"/>
      <c r="B328" s="89"/>
      <c r="C328" s="89"/>
      <c r="D328" s="89"/>
      <c r="E328" s="89"/>
      <c r="I328" s="89"/>
    </row>
    <row r="329" spans="1:9" s="86" customFormat="1">
      <c r="A329" s="89"/>
      <c r="B329" s="89"/>
      <c r="C329" s="89"/>
      <c r="D329" s="89"/>
      <c r="E329" s="89"/>
      <c r="I329" s="89"/>
    </row>
    <row r="330" spans="1:9" s="86" customFormat="1">
      <c r="A330" s="89"/>
      <c r="B330" s="89"/>
      <c r="C330" s="89"/>
      <c r="D330" s="89"/>
      <c r="E330" s="89"/>
      <c r="I330" s="89"/>
    </row>
    <row r="331" spans="1:9" s="86" customFormat="1">
      <c r="A331" s="89"/>
      <c r="B331" s="89"/>
      <c r="C331" s="89"/>
      <c r="D331" s="89"/>
      <c r="E331" s="89"/>
      <c r="I331" s="89"/>
    </row>
    <row r="332" spans="1:9" s="86" customFormat="1">
      <c r="A332" s="89"/>
      <c r="B332" s="89"/>
      <c r="C332" s="89"/>
      <c r="D332" s="89"/>
      <c r="E332" s="89"/>
      <c r="I332" s="89"/>
    </row>
    <row r="333" spans="1:9" s="86" customFormat="1">
      <c r="A333" s="89"/>
      <c r="B333" s="89"/>
      <c r="C333" s="89"/>
      <c r="D333" s="89"/>
      <c r="E333" s="89"/>
      <c r="I333" s="89"/>
    </row>
    <row r="334" spans="1:9" s="86" customFormat="1">
      <c r="A334" s="89"/>
      <c r="B334" s="89"/>
      <c r="C334" s="89"/>
      <c r="D334" s="89"/>
      <c r="E334" s="89"/>
      <c r="I334" s="89"/>
    </row>
    <row r="335" spans="1:9" s="86" customFormat="1">
      <c r="A335" s="89"/>
      <c r="B335" s="89"/>
      <c r="C335" s="89"/>
      <c r="D335" s="89"/>
      <c r="E335" s="89"/>
      <c r="I335" s="89"/>
    </row>
    <row r="336" spans="1:9" s="86" customFormat="1">
      <c r="A336" s="89"/>
      <c r="B336" s="89"/>
      <c r="C336" s="89"/>
      <c r="D336" s="89"/>
      <c r="E336" s="89"/>
      <c r="I336" s="89"/>
    </row>
    <row r="337" spans="1:9" s="86" customFormat="1">
      <c r="A337" s="89"/>
      <c r="B337" s="89"/>
      <c r="C337" s="89"/>
      <c r="D337" s="89"/>
      <c r="E337" s="89"/>
      <c r="I337" s="89"/>
    </row>
    <row r="338" spans="1:9" s="86" customFormat="1">
      <c r="A338" s="89"/>
      <c r="B338" s="89"/>
      <c r="C338" s="89"/>
      <c r="D338" s="89"/>
      <c r="E338" s="89"/>
      <c r="I338" s="89"/>
    </row>
    <row r="339" spans="1:9" s="86" customFormat="1">
      <c r="A339" s="89"/>
      <c r="B339" s="89"/>
      <c r="C339" s="89"/>
      <c r="D339" s="89"/>
      <c r="E339" s="89"/>
      <c r="I339" s="89"/>
    </row>
    <row r="340" spans="1:9" s="86" customFormat="1">
      <c r="A340" s="89"/>
      <c r="B340" s="89"/>
      <c r="C340" s="89"/>
      <c r="D340" s="89"/>
      <c r="E340" s="89"/>
      <c r="I340" s="89"/>
    </row>
    <row r="341" spans="1:9" s="86" customFormat="1">
      <c r="A341" s="89"/>
      <c r="B341" s="89"/>
      <c r="C341" s="89"/>
      <c r="D341" s="89"/>
      <c r="E341" s="89"/>
      <c r="I341" s="89"/>
    </row>
    <row r="342" spans="1:9" s="86" customFormat="1">
      <c r="A342" s="89"/>
      <c r="B342" s="89"/>
      <c r="C342" s="89"/>
      <c r="D342" s="89"/>
      <c r="E342" s="89"/>
      <c r="I342" s="89"/>
    </row>
    <row r="343" spans="1:9" s="86" customFormat="1">
      <c r="A343" s="89"/>
      <c r="B343" s="89"/>
      <c r="C343" s="89"/>
      <c r="D343" s="89"/>
      <c r="E343" s="89"/>
      <c r="I343" s="89"/>
    </row>
    <row r="344" spans="1:9" s="86" customFormat="1">
      <c r="A344" s="89"/>
      <c r="B344" s="89"/>
      <c r="C344" s="89"/>
      <c r="D344" s="89"/>
      <c r="E344" s="89"/>
      <c r="I344" s="89"/>
    </row>
    <row r="345" spans="1:9" s="86" customFormat="1">
      <c r="A345" s="89"/>
      <c r="B345" s="89"/>
      <c r="C345" s="89"/>
      <c r="D345" s="89"/>
      <c r="E345" s="89"/>
      <c r="I345" s="89"/>
    </row>
    <row r="346" spans="1:9" s="86" customFormat="1">
      <c r="A346" s="89"/>
      <c r="B346" s="89"/>
      <c r="C346" s="89"/>
      <c r="D346" s="89"/>
      <c r="E346" s="89"/>
      <c r="I346" s="89"/>
    </row>
    <row r="347" spans="1:9" s="86" customFormat="1">
      <c r="A347" s="89"/>
      <c r="B347" s="89"/>
      <c r="C347" s="89"/>
      <c r="D347" s="89"/>
      <c r="E347" s="89"/>
      <c r="I347" s="89"/>
    </row>
    <row r="348" spans="1:9" s="86" customFormat="1">
      <c r="A348" s="89"/>
      <c r="B348" s="89"/>
      <c r="C348" s="89"/>
      <c r="D348" s="89"/>
      <c r="E348" s="89"/>
      <c r="I348" s="89"/>
    </row>
    <row r="349" spans="1:9" s="86" customFormat="1">
      <c r="A349" s="89"/>
      <c r="B349" s="89"/>
      <c r="C349" s="89"/>
      <c r="D349" s="89"/>
      <c r="E349" s="89"/>
      <c r="I349" s="89"/>
    </row>
    <row r="350" spans="1:9" s="86" customFormat="1">
      <c r="A350" s="89"/>
      <c r="B350" s="89"/>
      <c r="C350" s="89"/>
      <c r="D350" s="89"/>
      <c r="E350" s="89"/>
      <c r="I350" s="89"/>
    </row>
    <row r="351" spans="1:9" s="86" customFormat="1">
      <c r="A351" s="89"/>
      <c r="B351" s="89"/>
      <c r="C351" s="89"/>
      <c r="D351" s="89"/>
      <c r="E351" s="89"/>
      <c r="I351" s="89"/>
    </row>
    <row r="352" spans="1:9" s="86" customFormat="1">
      <c r="A352" s="89"/>
      <c r="B352" s="89"/>
      <c r="C352" s="89"/>
      <c r="D352" s="89"/>
      <c r="E352" s="89"/>
      <c r="I352" s="89"/>
    </row>
    <row r="353" spans="1:9" s="86" customFormat="1">
      <c r="A353" s="89"/>
      <c r="B353" s="89"/>
      <c r="C353" s="89"/>
      <c r="D353" s="89"/>
      <c r="E353" s="89"/>
      <c r="I353" s="89"/>
    </row>
    <row r="354" spans="1:9" s="86" customFormat="1">
      <c r="A354" s="89"/>
      <c r="B354" s="89"/>
      <c r="C354" s="89"/>
      <c r="D354" s="89"/>
      <c r="E354" s="89"/>
      <c r="I354" s="89"/>
    </row>
    <row r="355" spans="1:9" s="86" customFormat="1">
      <c r="A355" s="89"/>
      <c r="B355" s="89"/>
      <c r="C355" s="89"/>
      <c r="D355" s="89"/>
      <c r="E355" s="89"/>
      <c r="I355" s="89"/>
    </row>
    <row r="356" spans="1:9" s="86" customFormat="1">
      <c r="A356" s="89"/>
      <c r="B356" s="89"/>
      <c r="C356" s="89"/>
      <c r="D356" s="89"/>
      <c r="E356" s="89"/>
      <c r="I356" s="89"/>
    </row>
    <row r="357" spans="1:9" s="86" customFormat="1">
      <c r="A357" s="89"/>
      <c r="B357" s="89"/>
      <c r="C357" s="89"/>
      <c r="D357" s="89"/>
      <c r="E357" s="89"/>
      <c r="I357" s="89"/>
    </row>
    <row r="358" spans="1:9" s="86" customFormat="1">
      <c r="A358" s="89"/>
      <c r="B358" s="89"/>
      <c r="C358" s="89"/>
      <c r="D358" s="89"/>
      <c r="E358" s="89"/>
      <c r="I358" s="89"/>
    </row>
    <row r="359" spans="1:9" s="86" customFormat="1">
      <c r="A359" s="89"/>
      <c r="B359" s="89"/>
      <c r="C359" s="89"/>
      <c r="D359" s="89"/>
      <c r="E359" s="89"/>
      <c r="I359" s="89"/>
    </row>
    <row r="360" spans="1:9" s="86" customFormat="1">
      <c r="A360" s="89"/>
      <c r="B360" s="89"/>
      <c r="C360" s="89"/>
      <c r="D360" s="89"/>
      <c r="E360" s="89"/>
      <c r="I360" s="89"/>
    </row>
    <row r="361" spans="1:9" s="86" customFormat="1">
      <c r="A361" s="89"/>
      <c r="B361" s="89"/>
      <c r="C361" s="89"/>
      <c r="D361" s="89"/>
      <c r="E361" s="89"/>
      <c r="I361" s="89"/>
    </row>
    <row r="362" spans="1:9" s="86" customFormat="1">
      <c r="A362" s="89"/>
      <c r="B362" s="89"/>
      <c r="C362" s="89"/>
      <c r="D362" s="89"/>
      <c r="E362" s="89"/>
      <c r="I362" s="89"/>
    </row>
    <row r="363" spans="1:9" s="86" customFormat="1">
      <c r="A363" s="89"/>
      <c r="B363" s="89"/>
      <c r="C363" s="89"/>
      <c r="D363" s="89"/>
      <c r="E363" s="89"/>
      <c r="I363" s="89"/>
    </row>
    <row r="364" spans="1:9" s="86" customFormat="1">
      <c r="A364" s="89"/>
      <c r="B364" s="89"/>
      <c r="C364" s="89"/>
      <c r="D364" s="89"/>
      <c r="E364" s="89"/>
      <c r="I364" s="89"/>
    </row>
    <row r="365" spans="1:9" s="86" customFormat="1">
      <c r="A365" s="89"/>
      <c r="B365" s="89"/>
      <c r="C365" s="89"/>
      <c r="D365" s="89"/>
      <c r="E365" s="89"/>
      <c r="I365" s="89"/>
    </row>
    <row r="366" spans="1:9" s="86" customFormat="1">
      <c r="A366" s="89"/>
      <c r="B366" s="89"/>
      <c r="C366" s="89"/>
      <c r="D366" s="89"/>
      <c r="E366" s="89"/>
      <c r="I366" s="89"/>
    </row>
    <row r="367" spans="1:9" s="86" customFormat="1">
      <c r="A367" s="89"/>
      <c r="B367" s="89"/>
      <c r="C367" s="89"/>
      <c r="D367" s="89"/>
      <c r="E367" s="89"/>
      <c r="I367" s="89"/>
    </row>
    <row r="368" spans="1:9" s="86" customFormat="1">
      <c r="A368" s="89"/>
      <c r="B368" s="89"/>
      <c r="C368" s="89"/>
      <c r="D368" s="89"/>
      <c r="E368" s="89"/>
      <c r="I368" s="89"/>
    </row>
    <row r="369" spans="1:9" s="86" customFormat="1">
      <c r="A369" s="89"/>
      <c r="B369" s="89"/>
      <c r="C369" s="89"/>
      <c r="D369" s="89"/>
      <c r="E369" s="89"/>
      <c r="I369" s="89"/>
    </row>
    <row r="370" spans="1:9" s="86" customFormat="1">
      <c r="A370" s="89"/>
      <c r="B370" s="89"/>
      <c r="C370" s="89"/>
      <c r="D370" s="89"/>
      <c r="E370" s="89"/>
      <c r="I370" s="89"/>
    </row>
    <row r="371" spans="1:9" s="86" customFormat="1">
      <c r="A371" s="89"/>
      <c r="B371" s="89"/>
      <c r="C371" s="89"/>
      <c r="D371" s="89"/>
      <c r="E371" s="89"/>
      <c r="I371" s="89"/>
    </row>
    <row r="372" spans="1:9" s="86" customFormat="1">
      <c r="A372" s="89"/>
      <c r="B372" s="89"/>
      <c r="C372" s="89"/>
      <c r="D372" s="89"/>
      <c r="E372" s="89"/>
      <c r="I372" s="89"/>
    </row>
    <row r="373" spans="1:9" s="86" customFormat="1">
      <c r="A373" s="89"/>
      <c r="B373" s="89"/>
      <c r="C373" s="89"/>
      <c r="D373" s="89"/>
      <c r="E373" s="89"/>
      <c r="I373" s="89"/>
    </row>
    <row r="374" spans="1:9" s="86" customFormat="1">
      <c r="A374" s="89"/>
      <c r="B374" s="89"/>
      <c r="C374" s="89"/>
      <c r="D374" s="89"/>
      <c r="E374" s="89"/>
      <c r="I374" s="89"/>
    </row>
    <row r="375" spans="1:9" s="86" customFormat="1">
      <c r="A375" s="89"/>
      <c r="B375" s="89"/>
      <c r="C375" s="89"/>
      <c r="D375" s="89"/>
      <c r="E375" s="89"/>
      <c r="I375" s="89"/>
    </row>
    <row r="376" spans="1:9" s="86" customFormat="1">
      <c r="A376" s="89"/>
      <c r="B376" s="89"/>
      <c r="C376" s="89"/>
      <c r="D376" s="89"/>
      <c r="E376" s="89"/>
      <c r="I376" s="89"/>
    </row>
    <row r="377" spans="1:9" s="86" customFormat="1">
      <c r="A377" s="89"/>
      <c r="B377" s="89"/>
      <c r="C377" s="89"/>
      <c r="D377" s="89"/>
      <c r="E377" s="89"/>
      <c r="I377" s="89"/>
    </row>
    <row r="378" spans="1:9" s="86" customFormat="1">
      <c r="A378" s="89"/>
      <c r="B378" s="89"/>
      <c r="C378" s="89"/>
      <c r="D378" s="89"/>
      <c r="E378" s="89"/>
      <c r="I378" s="89"/>
    </row>
    <row r="379" spans="1:9" s="86" customFormat="1">
      <c r="A379" s="89"/>
      <c r="B379" s="89"/>
      <c r="C379" s="89"/>
      <c r="D379" s="89"/>
      <c r="E379" s="89"/>
      <c r="I379" s="89"/>
    </row>
    <row r="380" spans="1:9" s="86" customFormat="1">
      <c r="A380" s="89"/>
      <c r="B380" s="89"/>
      <c r="C380" s="89"/>
      <c r="D380" s="89"/>
      <c r="E380" s="89"/>
      <c r="I380" s="89"/>
    </row>
    <row r="381" spans="1:9" s="86" customFormat="1">
      <c r="A381" s="89"/>
      <c r="B381" s="89"/>
      <c r="C381" s="89"/>
      <c r="D381" s="89"/>
      <c r="E381" s="89"/>
      <c r="I381" s="89"/>
    </row>
    <row r="382" spans="1:9" s="86" customFormat="1">
      <c r="A382" s="89"/>
      <c r="B382" s="89"/>
      <c r="C382" s="89"/>
      <c r="D382" s="89"/>
      <c r="E382" s="89"/>
      <c r="I382" s="89"/>
    </row>
    <row r="383" spans="1:9" s="86" customFormat="1">
      <c r="A383" s="89"/>
      <c r="B383" s="89"/>
      <c r="C383" s="89"/>
      <c r="D383" s="89"/>
      <c r="E383" s="89"/>
      <c r="I383" s="89"/>
    </row>
    <row r="384" spans="1:9" s="86" customFormat="1">
      <c r="A384" s="89"/>
      <c r="B384" s="89"/>
      <c r="C384" s="89"/>
      <c r="D384" s="89"/>
      <c r="E384" s="89"/>
      <c r="I384" s="89"/>
    </row>
    <row r="385" spans="1:9" s="86" customFormat="1">
      <c r="A385" s="89"/>
      <c r="B385" s="89"/>
      <c r="C385" s="89"/>
      <c r="D385" s="89"/>
      <c r="E385" s="89"/>
      <c r="I385" s="89"/>
    </row>
    <row r="386" spans="1:9" s="86" customFormat="1">
      <c r="A386" s="89"/>
      <c r="B386" s="89"/>
      <c r="C386" s="89"/>
      <c r="D386" s="89"/>
      <c r="E386" s="89"/>
      <c r="I386" s="89"/>
    </row>
    <row r="387" spans="1:9" s="86" customFormat="1">
      <c r="A387" s="89"/>
      <c r="B387" s="89"/>
      <c r="C387" s="89"/>
      <c r="D387" s="89"/>
      <c r="E387" s="89"/>
      <c r="I387" s="89"/>
    </row>
    <row r="388" spans="1:9" s="86" customFormat="1">
      <c r="A388" s="89"/>
      <c r="B388" s="89"/>
      <c r="C388" s="89"/>
      <c r="D388" s="89"/>
      <c r="E388" s="89"/>
      <c r="I388" s="89"/>
    </row>
    <row r="389" spans="1:9" s="86" customFormat="1">
      <c r="A389" s="89"/>
      <c r="B389" s="89"/>
      <c r="C389" s="89"/>
      <c r="D389" s="89"/>
      <c r="E389" s="89"/>
      <c r="I389" s="89"/>
    </row>
    <row r="390" spans="1:9" s="86" customFormat="1">
      <c r="A390" s="89"/>
      <c r="B390" s="89"/>
      <c r="C390" s="89"/>
      <c r="D390" s="89"/>
      <c r="E390" s="89"/>
      <c r="I390" s="89"/>
    </row>
    <row r="391" spans="1:9" s="86" customFormat="1">
      <c r="A391" s="89"/>
      <c r="B391" s="89"/>
      <c r="C391" s="89"/>
      <c r="D391" s="89"/>
      <c r="E391" s="89"/>
      <c r="I391" s="89"/>
    </row>
    <row r="392" spans="1:9" s="86" customFormat="1">
      <c r="A392" s="89"/>
      <c r="B392" s="89"/>
      <c r="C392" s="89"/>
      <c r="D392" s="89"/>
      <c r="E392" s="89"/>
      <c r="I392" s="89"/>
    </row>
    <row r="393" spans="1:9" s="86" customFormat="1">
      <c r="A393" s="89"/>
      <c r="B393" s="89"/>
      <c r="C393" s="89"/>
      <c r="D393" s="89"/>
      <c r="E393" s="89"/>
      <c r="I393" s="89"/>
    </row>
    <row r="394" spans="1:9" s="86" customFormat="1">
      <c r="A394" s="89"/>
      <c r="B394" s="89"/>
      <c r="C394" s="89"/>
      <c r="D394" s="89"/>
      <c r="E394" s="89"/>
      <c r="I394" s="89"/>
    </row>
    <row r="395" spans="1:9" s="86" customFormat="1">
      <c r="A395" s="89"/>
      <c r="B395" s="89"/>
      <c r="C395" s="89"/>
      <c r="D395" s="89"/>
      <c r="E395" s="89"/>
      <c r="I395" s="89"/>
    </row>
    <row r="396" spans="1:9" s="86" customFormat="1">
      <c r="A396" s="89"/>
      <c r="B396" s="89"/>
      <c r="C396" s="89"/>
      <c r="D396" s="89"/>
      <c r="E396" s="89"/>
      <c r="I396" s="89"/>
    </row>
    <row r="397" spans="1:9" s="86" customFormat="1">
      <c r="A397" s="89"/>
      <c r="B397" s="89"/>
      <c r="C397" s="89"/>
      <c r="D397" s="89"/>
      <c r="E397" s="89"/>
      <c r="I397" s="89"/>
    </row>
    <row r="398" spans="1:9" s="86" customFormat="1">
      <c r="A398" s="89"/>
      <c r="B398" s="89"/>
      <c r="C398" s="89"/>
      <c r="D398" s="89"/>
      <c r="E398" s="89"/>
      <c r="I398" s="89"/>
    </row>
    <row r="399" spans="1:9" s="86" customFormat="1">
      <c r="A399" s="89"/>
      <c r="B399" s="89"/>
      <c r="C399" s="89"/>
      <c r="D399" s="89"/>
      <c r="E399" s="89"/>
      <c r="I399" s="89"/>
    </row>
    <row r="400" spans="1:9" s="86" customFormat="1">
      <c r="A400" s="89"/>
      <c r="B400" s="89"/>
      <c r="C400" s="89"/>
      <c r="D400" s="89"/>
      <c r="E400" s="89"/>
      <c r="I400" s="89"/>
    </row>
    <row r="401" spans="1:9" s="86" customFormat="1">
      <c r="A401" s="89"/>
      <c r="B401" s="89"/>
      <c r="C401" s="89"/>
      <c r="D401" s="89"/>
      <c r="E401" s="89"/>
      <c r="I401" s="89"/>
    </row>
    <row r="402" spans="1:9" s="86" customFormat="1">
      <c r="A402" s="89"/>
      <c r="B402" s="89"/>
      <c r="C402" s="89"/>
      <c r="D402" s="89"/>
      <c r="E402" s="89"/>
      <c r="I402" s="89"/>
    </row>
    <row r="403" spans="1:9" s="86" customFormat="1">
      <c r="A403" s="89"/>
      <c r="B403" s="89"/>
      <c r="C403" s="89"/>
      <c r="D403" s="89"/>
      <c r="E403" s="89"/>
      <c r="I403" s="89"/>
    </row>
    <row r="404" spans="1:9" s="86" customFormat="1">
      <c r="A404" s="89"/>
      <c r="B404" s="89"/>
      <c r="C404" s="89"/>
      <c r="D404" s="89"/>
      <c r="E404" s="89"/>
      <c r="I404" s="89"/>
    </row>
    <row r="405" spans="1:9" s="86" customFormat="1">
      <c r="A405" s="89"/>
      <c r="B405" s="89"/>
      <c r="C405" s="89"/>
      <c r="D405" s="89"/>
      <c r="E405" s="89"/>
      <c r="I405" s="89"/>
    </row>
    <row r="406" spans="1:9" s="86" customFormat="1">
      <c r="A406" s="89"/>
      <c r="B406" s="89"/>
      <c r="C406" s="89"/>
      <c r="D406" s="89"/>
      <c r="E406" s="89"/>
      <c r="I406" s="89"/>
    </row>
    <row r="407" spans="1:9" s="86" customFormat="1">
      <c r="A407" s="89"/>
      <c r="B407" s="89"/>
      <c r="C407" s="89"/>
      <c r="D407" s="89"/>
      <c r="E407" s="89"/>
      <c r="I407" s="89"/>
    </row>
    <row r="408" spans="1:9" s="86" customFormat="1">
      <c r="A408" s="89"/>
      <c r="B408" s="89"/>
      <c r="C408" s="89"/>
      <c r="D408" s="89"/>
      <c r="E408" s="89"/>
      <c r="I408" s="89"/>
    </row>
    <row r="409" spans="1:9" s="86" customFormat="1">
      <c r="A409" s="89"/>
      <c r="B409" s="89"/>
      <c r="C409" s="89"/>
      <c r="D409" s="89"/>
      <c r="E409" s="89"/>
      <c r="I409" s="89"/>
    </row>
    <row r="410" spans="1:9" s="86" customFormat="1">
      <c r="A410" s="89"/>
      <c r="B410" s="89"/>
      <c r="C410" s="89"/>
      <c r="D410" s="89"/>
      <c r="E410" s="89"/>
      <c r="I410" s="89"/>
    </row>
    <row r="411" spans="1:9" s="86" customFormat="1">
      <c r="A411" s="89"/>
      <c r="B411" s="89"/>
      <c r="C411" s="89"/>
      <c r="D411" s="89"/>
      <c r="E411" s="89"/>
      <c r="I411" s="89"/>
    </row>
    <row r="412" spans="1:9" s="86" customFormat="1">
      <c r="A412" s="89"/>
      <c r="B412" s="89"/>
      <c r="C412" s="89"/>
      <c r="D412" s="89"/>
      <c r="E412" s="89"/>
      <c r="I412" s="89"/>
    </row>
    <row r="413" spans="1:9" s="86" customFormat="1">
      <c r="A413" s="89"/>
      <c r="B413" s="89"/>
      <c r="C413" s="89"/>
      <c r="D413" s="89"/>
      <c r="E413" s="89"/>
      <c r="I413" s="89"/>
    </row>
    <row r="414" spans="1:9" s="86" customFormat="1">
      <c r="A414" s="89"/>
      <c r="B414" s="89"/>
      <c r="C414" s="89"/>
      <c r="D414" s="89"/>
      <c r="E414" s="89"/>
      <c r="I414" s="89"/>
    </row>
    <row r="415" spans="1:9" s="86" customFormat="1">
      <c r="A415" s="89"/>
      <c r="B415" s="89"/>
      <c r="C415" s="89"/>
      <c r="D415" s="89"/>
      <c r="E415" s="89"/>
      <c r="I415" s="89"/>
    </row>
    <row r="416" spans="1:9" s="86" customFormat="1">
      <c r="A416" s="89"/>
      <c r="B416" s="89"/>
      <c r="C416" s="89"/>
      <c r="D416" s="89"/>
      <c r="E416" s="89"/>
      <c r="I416" s="89"/>
    </row>
    <row r="417" spans="1:9" s="86" customFormat="1">
      <c r="A417" s="89"/>
      <c r="B417" s="89"/>
      <c r="C417" s="89"/>
      <c r="D417" s="89"/>
      <c r="E417" s="89"/>
      <c r="I417" s="89"/>
    </row>
    <row r="418" spans="1:9" s="86" customFormat="1">
      <c r="A418" s="89"/>
      <c r="B418" s="89"/>
      <c r="C418" s="89"/>
      <c r="D418" s="89"/>
      <c r="E418" s="89"/>
      <c r="I418" s="89"/>
    </row>
    <row r="419" spans="1:9" s="86" customFormat="1">
      <c r="A419" s="89"/>
      <c r="B419" s="89"/>
      <c r="C419" s="89"/>
      <c r="D419" s="89"/>
      <c r="E419" s="89"/>
      <c r="I419" s="89"/>
    </row>
    <row r="420" spans="1:9" s="86" customFormat="1">
      <c r="A420" s="89"/>
      <c r="B420" s="89"/>
      <c r="C420" s="89"/>
      <c r="D420" s="89"/>
      <c r="E420" s="89"/>
      <c r="I420" s="89"/>
    </row>
    <row r="421" spans="1:9" s="86" customFormat="1">
      <c r="A421" s="89"/>
      <c r="B421" s="89"/>
      <c r="C421" s="89"/>
      <c r="D421" s="89"/>
      <c r="E421" s="89"/>
      <c r="I421" s="89"/>
    </row>
    <row r="422" spans="1:9" s="86" customFormat="1">
      <c r="A422" s="89"/>
      <c r="B422" s="89"/>
      <c r="C422" s="89"/>
      <c r="D422" s="89"/>
      <c r="E422" s="89"/>
      <c r="I422" s="89"/>
    </row>
    <row r="423" spans="1:9" s="86" customFormat="1">
      <c r="A423" s="89"/>
      <c r="B423" s="89"/>
      <c r="C423" s="89"/>
      <c r="D423" s="89"/>
      <c r="E423" s="89"/>
      <c r="I423" s="89"/>
    </row>
    <row r="424" spans="1:9" s="86" customFormat="1">
      <c r="A424" s="89"/>
      <c r="B424" s="89"/>
      <c r="C424" s="89"/>
      <c r="D424" s="89"/>
      <c r="E424" s="89"/>
      <c r="I424" s="89"/>
    </row>
    <row r="425" spans="1:9" s="86" customFormat="1">
      <c r="A425" s="89"/>
      <c r="B425" s="89"/>
      <c r="C425" s="89"/>
      <c r="D425" s="89"/>
      <c r="E425" s="89"/>
      <c r="I425" s="89"/>
    </row>
    <row r="426" spans="1:9" s="86" customFormat="1">
      <c r="A426" s="89"/>
      <c r="B426" s="89"/>
      <c r="C426" s="89"/>
      <c r="D426" s="89"/>
      <c r="E426" s="89"/>
      <c r="I426" s="89"/>
    </row>
    <row r="427" spans="1:9" s="86" customFormat="1">
      <c r="A427" s="89"/>
      <c r="B427" s="89"/>
      <c r="C427" s="89"/>
      <c r="D427" s="89"/>
      <c r="E427" s="89"/>
      <c r="I427" s="89"/>
    </row>
    <row r="428" spans="1:9" s="86" customFormat="1">
      <c r="A428" s="89"/>
      <c r="B428" s="89"/>
      <c r="C428" s="89"/>
      <c r="D428" s="89"/>
      <c r="E428" s="89"/>
      <c r="I428" s="89"/>
    </row>
    <row r="429" spans="1:9" s="86" customFormat="1">
      <c r="A429" s="89"/>
      <c r="B429" s="89"/>
      <c r="C429" s="89"/>
      <c r="D429" s="89"/>
      <c r="E429" s="89"/>
      <c r="I429" s="89"/>
    </row>
    <row r="430" spans="1:9" s="86" customFormat="1">
      <c r="A430" s="89"/>
      <c r="B430" s="89"/>
      <c r="C430" s="89"/>
      <c r="D430" s="89"/>
      <c r="E430" s="89"/>
      <c r="I430" s="89"/>
    </row>
    <row r="431" spans="1:9" s="86" customFormat="1">
      <c r="A431" s="89"/>
      <c r="B431" s="89"/>
      <c r="C431" s="89"/>
      <c r="D431" s="89"/>
      <c r="E431" s="89"/>
      <c r="I431" s="89"/>
    </row>
    <row r="432" spans="1:9" s="86" customFormat="1">
      <c r="A432" s="89"/>
      <c r="B432" s="89"/>
      <c r="C432" s="89"/>
      <c r="D432" s="89"/>
      <c r="E432" s="89"/>
      <c r="I432" s="89"/>
    </row>
    <row r="433" spans="1:9" s="86" customFormat="1">
      <c r="A433" s="89"/>
      <c r="B433" s="89"/>
      <c r="C433" s="89"/>
      <c r="D433" s="89"/>
      <c r="E433" s="89"/>
      <c r="I433" s="89"/>
    </row>
    <row r="434" spans="1:9" s="86" customFormat="1">
      <c r="A434" s="89"/>
      <c r="B434" s="89"/>
      <c r="C434" s="89"/>
      <c r="D434" s="89"/>
      <c r="E434" s="89"/>
      <c r="I434" s="89"/>
    </row>
    <row r="435" spans="1:9" s="86" customFormat="1">
      <c r="A435" s="89"/>
      <c r="B435" s="89"/>
      <c r="C435" s="89"/>
      <c r="D435" s="89"/>
      <c r="E435" s="89"/>
      <c r="I435" s="89"/>
    </row>
    <row r="436" spans="1:9" s="86" customFormat="1">
      <c r="A436" s="89"/>
      <c r="B436" s="89"/>
      <c r="C436" s="89"/>
      <c r="D436" s="89"/>
      <c r="E436" s="89"/>
      <c r="I436" s="89"/>
    </row>
    <row r="437" spans="1:9" s="86" customFormat="1">
      <c r="A437" s="89"/>
      <c r="B437" s="89"/>
      <c r="C437" s="89"/>
      <c r="D437" s="89"/>
      <c r="E437" s="89"/>
      <c r="I437" s="89"/>
    </row>
    <row r="438" spans="1:9" s="86" customFormat="1">
      <c r="A438" s="89"/>
      <c r="B438" s="89"/>
      <c r="C438" s="89"/>
      <c r="D438" s="89"/>
      <c r="E438" s="89"/>
      <c r="I438" s="89"/>
    </row>
    <row r="439" spans="1:9" s="86" customFormat="1">
      <c r="A439" s="89"/>
      <c r="B439" s="89"/>
      <c r="C439" s="89"/>
      <c r="D439" s="89"/>
      <c r="E439" s="89"/>
      <c r="I439" s="89"/>
    </row>
    <row r="440" spans="1:9" s="86" customFormat="1">
      <c r="A440" s="89"/>
      <c r="B440" s="89"/>
      <c r="C440" s="89"/>
      <c r="D440" s="89"/>
      <c r="E440" s="89"/>
      <c r="I440" s="89"/>
    </row>
    <row r="441" spans="1:9" s="86" customFormat="1">
      <c r="A441" s="89"/>
      <c r="B441" s="89"/>
      <c r="C441" s="89"/>
      <c r="D441" s="89"/>
      <c r="E441" s="89"/>
      <c r="I441" s="89"/>
    </row>
    <row r="442" spans="1:9" s="86" customFormat="1">
      <c r="A442" s="89"/>
      <c r="B442" s="89"/>
      <c r="C442" s="89"/>
      <c r="D442" s="89"/>
      <c r="E442" s="89"/>
      <c r="I442" s="89"/>
    </row>
    <row r="443" spans="1:9" s="86" customFormat="1">
      <c r="A443" s="89"/>
      <c r="B443" s="89"/>
      <c r="C443" s="89"/>
      <c r="D443" s="89"/>
      <c r="E443" s="89"/>
      <c r="I443" s="89"/>
    </row>
    <row r="444" spans="1:9" s="86" customFormat="1">
      <c r="A444" s="89"/>
      <c r="B444" s="89"/>
      <c r="C444" s="89"/>
      <c r="D444" s="89"/>
      <c r="E444" s="89"/>
      <c r="I444" s="89"/>
    </row>
    <row r="445" spans="1:9" s="86" customFormat="1">
      <c r="A445" s="89"/>
      <c r="B445" s="89"/>
      <c r="C445" s="89"/>
      <c r="D445" s="89"/>
      <c r="E445" s="89"/>
      <c r="I445" s="89"/>
    </row>
    <row r="446" spans="1:9" s="86" customFormat="1">
      <c r="A446" s="89"/>
      <c r="B446" s="89"/>
      <c r="C446" s="89"/>
      <c r="D446" s="89"/>
      <c r="E446" s="89"/>
      <c r="I446" s="89"/>
    </row>
    <row r="447" spans="1:9" s="86" customFormat="1">
      <c r="A447" s="89"/>
      <c r="B447" s="89"/>
      <c r="C447" s="89"/>
      <c r="D447" s="89"/>
      <c r="E447" s="89"/>
      <c r="I447" s="89"/>
    </row>
    <row r="448" spans="1:9" s="86" customFormat="1">
      <c r="A448" s="89"/>
      <c r="B448" s="89"/>
      <c r="C448" s="89"/>
      <c r="D448" s="89"/>
      <c r="E448" s="89"/>
      <c r="I448" s="89"/>
    </row>
    <row r="449" spans="1:9" s="86" customFormat="1">
      <c r="A449" s="89"/>
      <c r="B449" s="89"/>
      <c r="C449" s="89"/>
      <c r="D449" s="89"/>
      <c r="E449" s="89"/>
      <c r="I449" s="89"/>
    </row>
    <row r="450" spans="1:9" s="86" customFormat="1">
      <c r="A450" s="89"/>
      <c r="B450" s="89"/>
      <c r="C450" s="89"/>
      <c r="D450" s="89"/>
      <c r="E450" s="89"/>
      <c r="I450" s="89"/>
    </row>
    <row r="451" spans="1:9" s="86" customFormat="1">
      <c r="A451" s="89"/>
      <c r="B451" s="89"/>
      <c r="C451" s="89"/>
      <c r="D451" s="89"/>
      <c r="E451" s="89"/>
      <c r="I451" s="89"/>
    </row>
    <row r="452" spans="1:9" s="86" customFormat="1">
      <c r="A452" s="89"/>
      <c r="B452" s="89"/>
      <c r="C452" s="89"/>
      <c r="D452" s="89"/>
      <c r="E452" s="89"/>
      <c r="I452" s="89"/>
    </row>
    <row r="453" spans="1:9" s="86" customFormat="1">
      <c r="A453" s="89"/>
      <c r="B453" s="89"/>
      <c r="C453" s="89"/>
      <c r="D453" s="89"/>
      <c r="E453" s="89"/>
      <c r="I453" s="89"/>
    </row>
    <row r="454" spans="1:9" s="86" customFormat="1">
      <c r="A454" s="89"/>
      <c r="B454" s="89"/>
      <c r="C454" s="89"/>
      <c r="D454" s="89"/>
      <c r="E454" s="89"/>
      <c r="I454" s="89"/>
    </row>
    <row r="455" spans="1:9" s="86" customFormat="1">
      <c r="A455" s="89"/>
      <c r="B455" s="89"/>
      <c r="C455" s="89"/>
      <c r="D455" s="89"/>
      <c r="E455" s="89"/>
      <c r="I455" s="89"/>
    </row>
    <row r="456" spans="1:9" s="86" customFormat="1">
      <c r="A456" s="89"/>
      <c r="B456" s="89"/>
      <c r="C456" s="89"/>
      <c r="D456" s="89"/>
      <c r="E456" s="89"/>
      <c r="I456" s="89"/>
    </row>
    <row r="457" spans="1:9" s="86" customFormat="1">
      <c r="A457" s="89"/>
      <c r="B457" s="89"/>
      <c r="C457" s="89"/>
      <c r="D457" s="89"/>
      <c r="E457" s="89"/>
      <c r="I457" s="89"/>
    </row>
    <row r="458" spans="1:9" s="86" customFormat="1">
      <c r="A458" s="89"/>
      <c r="B458" s="89"/>
      <c r="C458" s="89"/>
      <c r="D458" s="89"/>
      <c r="E458" s="89"/>
      <c r="I458" s="89"/>
    </row>
    <row r="459" spans="1:9" s="86" customFormat="1">
      <c r="A459" s="89"/>
      <c r="B459" s="89"/>
      <c r="C459" s="89"/>
      <c r="D459" s="89"/>
      <c r="E459" s="89"/>
      <c r="I459" s="89"/>
    </row>
    <row r="460" spans="1:9" s="86" customFormat="1">
      <c r="A460" s="89"/>
      <c r="B460" s="89"/>
      <c r="C460" s="89"/>
      <c r="D460" s="89"/>
      <c r="E460" s="89"/>
      <c r="I460" s="89"/>
    </row>
    <row r="461" spans="1:9" s="86" customFormat="1">
      <c r="A461" s="89"/>
      <c r="B461" s="89"/>
      <c r="C461" s="89"/>
      <c r="D461" s="89"/>
      <c r="E461" s="89"/>
      <c r="I461" s="89"/>
    </row>
    <row r="462" spans="1:9" s="86" customFormat="1">
      <c r="A462" s="89"/>
      <c r="B462" s="89"/>
      <c r="C462" s="89"/>
      <c r="D462" s="89"/>
      <c r="E462" s="89"/>
      <c r="I462" s="89"/>
    </row>
    <row r="463" spans="1:9" s="86" customFormat="1">
      <c r="A463" s="89"/>
      <c r="B463" s="89"/>
      <c r="C463" s="89"/>
      <c r="D463" s="89"/>
      <c r="E463" s="89"/>
      <c r="I463" s="89"/>
    </row>
    <row r="464" spans="1:9" s="86" customFormat="1">
      <c r="A464" s="89"/>
      <c r="B464" s="89"/>
      <c r="C464" s="89"/>
      <c r="D464" s="89"/>
      <c r="E464" s="89"/>
      <c r="I464" s="89"/>
    </row>
    <row r="465" spans="1:9" s="86" customFormat="1">
      <c r="A465" s="89"/>
      <c r="B465" s="89"/>
      <c r="C465" s="89"/>
      <c r="D465" s="89"/>
      <c r="E465" s="89"/>
      <c r="I465" s="89"/>
    </row>
    <row r="466" spans="1:9" s="86" customFormat="1">
      <c r="A466" s="89"/>
      <c r="B466" s="89"/>
      <c r="C466" s="89"/>
      <c r="D466" s="89"/>
      <c r="E466" s="89"/>
      <c r="I466" s="89"/>
    </row>
    <row r="467" spans="1:9" s="86" customFormat="1">
      <c r="A467" s="89"/>
      <c r="B467" s="89"/>
      <c r="C467" s="89"/>
      <c r="D467" s="89"/>
      <c r="E467" s="89"/>
      <c r="I467" s="89"/>
    </row>
    <row r="468" spans="1:9" s="86" customFormat="1">
      <c r="A468" s="89"/>
      <c r="B468" s="89"/>
      <c r="C468" s="89"/>
      <c r="D468" s="89"/>
      <c r="E468" s="89"/>
      <c r="I468" s="89"/>
    </row>
    <row r="469" spans="1:9" s="86" customFormat="1">
      <c r="A469" s="89"/>
      <c r="B469" s="89"/>
      <c r="C469" s="89"/>
      <c r="D469" s="89"/>
      <c r="E469" s="89"/>
      <c r="I469" s="89"/>
    </row>
    <row r="470" spans="1:9" s="86" customFormat="1">
      <c r="A470" s="89"/>
      <c r="B470" s="89"/>
      <c r="C470" s="89"/>
      <c r="D470" s="89"/>
      <c r="E470" s="89"/>
      <c r="I470" s="89"/>
    </row>
    <row r="471" spans="1:9" s="86" customFormat="1">
      <c r="A471" s="89"/>
      <c r="B471" s="89"/>
      <c r="C471" s="89"/>
      <c r="D471" s="89"/>
      <c r="E471" s="89"/>
      <c r="I471" s="89"/>
    </row>
    <row r="472" spans="1:9" s="86" customFormat="1">
      <c r="A472" s="89"/>
      <c r="B472" s="89"/>
      <c r="C472" s="89"/>
      <c r="D472" s="89"/>
      <c r="E472" s="89"/>
      <c r="I472" s="89"/>
    </row>
    <row r="473" spans="1:9" s="86" customFormat="1">
      <c r="A473" s="89"/>
      <c r="B473" s="89"/>
      <c r="C473" s="89"/>
      <c r="D473" s="89"/>
      <c r="E473" s="89"/>
      <c r="I473" s="89"/>
    </row>
    <row r="474" spans="1:9" s="86" customFormat="1">
      <c r="A474" s="89"/>
      <c r="B474" s="89"/>
      <c r="C474" s="89"/>
      <c r="D474" s="89"/>
      <c r="E474" s="89"/>
      <c r="I474" s="89"/>
    </row>
    <row r="475" spans="1:9" s="86" customFormat="1">
      <c r="A475" s="89"/>
      <c r="B475" s="89"/>
      <c r="C475" s="89"/>
      <c r="D475" s="89"/>
      <c r="E475" s="89"/>
      <c r="I475" s="89"/>
    </row>
    <row r="476" spans="1:9" s="86" customFormat="1">
      <c r="A476" s="89"/>
      <c r="B476" s="89"/>
      <c r="C476" s="89"/>
      <c r="D476" s="89"/>
      <c r="E476" s="89"/>
      <c r="I476" s="89"/>
    </row>
    <row r="477" spans="1:9" s="86" customFormat="1">
      <c r="A477" s="89"/>
      <c r="B477" s="89"/>
      <c r="C477" s="89"/>
      <c r="D477" s="89"/>
      <c r="E477" s="89"/>
      <c r="I477" s="89"/>
    </row>
    <row r="478" spans="1:9" s="86" customFormat="1">
      <c r="A478" s="89"/>
      <c r="B478" s="89"/>
      <c r="C478" s="89"/>
      <c r="D478" s="89"/>
      <c r="E478" s="89"/>
      <c r="I478" s="89"/>
    </row>
    <row r="479" spans="1:9" s="86" customFormat="1">
      <c r="A479" s="89"/>
      <c r="B479" s="89"/>
      <c r="C479" s="89"/>
      <c r="D479" s="89"/>
      <c r="E479" s="89"/>
      <c r="I479" s="89"/>
    </row>
    <row r="480" spans="1:9" s="86" customFormat="1">
      <c r="A480" s="89"/>
      <c r="B480" s="89"/>
      <c r="C480" s="89"/>
      <c r="D480" s="89"/>
      <c r="E480" s="89"/>
      <c r="I480" s="89"/>
    </row>
    <row r="481" spans="1:9" s="86" customFormat="1">
      <c r="A481" s="89"/>
      <c r="B481" s="89"/>
      <c r="C481" s="89"/>
      <c r="D481" s="89"/>
      <c r="E481" s="89"/>
      <c r="I481" s="89"/>
    </row>
    <row r="482" spans="1:9" s="86" customFormat="1">
      <c r="A482" s="89"/>
      <c r="B482" s="89"/>
      <c r="C482" s="89"/>
      <c r="D482" s="89"/>
      <c r="E482" s="89"/>
      <c r="I482" s="89"/>
    </row>
    <row r="483" spans="1:9" s="86" customFormat="1">
      <c r="A483" s="89"/>
      <c r="B483" s="89"/>
      <c r="C483" s="89"/>
      <c r="D483" s="89"/>
      <c r="E483" s="89"/>
      <c r="I483" s="89"/>
    </row>
    <row r="484" spans="1:9" s="86" customFormat="1">
      <c r="A484" s="89"/>
      <c r="B484" s="89"/>
      <c r="C484" s="89"/>
      <c r="D484" s="89"/>
      <c r="E484" s="89"/>
      <c r="I484" s="89"/>
    </row>
    <row r="485" spans="1:9" s="86" customFormat="1">
      <c r="A485" s="89"/>
      <c r="B485" s="89"/>
      <c r="C485" s="89"/>
      <c r="D485" s="89"/>
      <c r="E485" s="89"/>
      <c r="I485" s="89"/>
    </row>
    <row r="486" spans="1:9" s="86" customFormat="1">
      <c r="A486" s="89"/>
      <c r="B486" s="89"/>
      <c r="C486" s="89"/>
      <c r="D486" s="89"/>
      <c r="E486" s="89"/>
      <c r="I486" s="89"/>
    </row>
    <row r="487" spans="1:9" s="86" customFormat="1">
      <c r="A487" s="89"/>
      <c r="B487" s="89"/>
      <c r="C487" s="89"/>
      <c r="D487" s="89"/>
      <c r="E487" s="89"/>
      <c r="I487" s="89"/>
    </row>
    <row r="488" spans="1:9" s="86" customFormat="1">
      <c r="A488" s="89"/>
      <c r="B488" s="89"/>
      <c r="C488" s="89"/>
      <c r="D488" s="89"/>
      <c r="E488" s="89"/>
      <c r="I488" s="89"/>
    </row>
    <row r="489" spans="1:9" s="86" customFormat="1">
      <c r="A489" s="89"/>
      <c r="B489" s="89"/>
      <c r="C489" s="89"/>
      <c r="D489" s="89"/>
      <c r="E489" s="89"/>
      <c r="I489" s="89"/>
    </row>
    <row r="490" spans="1:9" s="86" customFormat="1">
      <c r="A490" s="89"/>
      <c r="B490" s="89"/>
      <c r="C490" s="89"/>
      <c r="D490" s="89"/>
      <c r="E490" s="89"/>
      <c r="I490" s="89"/>
    </row>
    <row r="491" spans="1:9" s="86" customFormat="1">
      <c r="A491" s="89"/>
      <c r="B491" s="89"/>
      <c r="C491" s="89"/>
      <c r="D491" s="89"/>
      <c r="E491" s="89"/>
      <c r="I491" s="89"/>
    </row>
    <row r="492" spans="1:9" s="86" customFormat="1">
      <c r="A492" s="89"/>
      <c r="B492" s="89"/>
      <c r="C492" s="89"/>
      <c r="D492" s="89"/>
      <c r="E492" s="89"/>
      <c r="I492" s="89"/>
    </row>
    <row r="493" spans="1:9" s="86" customFormat="1">
      <c r="A493" s="89"/>
      <c r="B493" s="89"/>
      <c r="C493" s="89"/>
      <c r="D493" s="89"/>
      <c r="E493" s="89"/>
      <c r="I493" s="89"/>
    </row>
    <row r="494" spans="1:9" s="86" customFormat="1">
      <c r="A494" s="89"/>
      <c r="B494" s="89"/>
      <c r="C494" s="89"/>
      <c r="D494" s="89"/>
      <c r="E494" s="89"/>
      <c r="I494" s="89"/>
    </row>
    <row r="495" spans="1:9" s="86" customFormat="1">
      <c r="A495" s="89"/>
      <c r="B495" s="89"/>
      <c r="C495" s="89"/>
      <c r="D495" s="89"/>
      <c r="E495" s="89"/>
      <c r="I495" s="89"/>
    </row>
    <row r="496" spans="1:9" s="86" customFormat="1">
      <c r="A496" s="89"/>
      <c r="B496" s="89"/>
      <c r="C496" s="89"/>
      <c r="D496" s="89"/>
      <c r="E496" s="89"/>
      <c r="I496" s="89"/>
    </row>
    <row r="497" spans="1:9" s="86" customFormat="1">
      <c r="A497" s="89"/>
      <c r="B497" s="89"/>
      <c r="C497" s="89"/>
      <c r="D497" s="89"/>
      <c r="E497" s="89"/>
      <c r="I497" s="89"/>
    </row>
    <row r="498" spans="1:9" s="86" customFormat="1">
      <c r="A498" s="89"/>
      <c r="B498" s="89"/>
      <c r="C498" s="89"/>
      <c r="D498" s="89"/>
      <c r="E498" s="89"/>
      <c r="I498" s="89"/>
    </row>
    <row r="499" spans="1:9" s="86" customFormat="1">
      <c r="A499" s="89"/>
      <c r="B499" s="89"/>
      <c r="C499" s="89"/>
      <c r="D499" s="89"/>
      <c r="E499" s="89"/>
      <c r="I499" s="89"/>
    </row>
    <row r="500" spans="1:9" s="86" customFormat="1">
      <c r="A500" s="89"/>
      <c r="B500" s="89"/>
      <c r="C500" s="89"/>
      <c r="D500" s="89"/>
      <c r="E500" s="89"/>
      <c r="I500" s="89"/>
    </row>
    <row r="501" spans="1:9" s="86" customFormat="1">
      <c r="A501" s="89"/>
      <c r="B501" s="89"/>
      <c r="C501" s="89"/>
      <c r="D501" s="89"/>
      <c r="E501" s="89"/>
      <c r="I501" s="89"/>
    </row>
    <row r="502" spans="1:9" s="86" customFormat="1">
      <c r="A502" s="89"/>
      <c r="B502" s="89"/>
      <c r="C502" s="89"/>
      <c r="D502" s="89"/>
      <c r="E502" s="89"/>
      <c r="I502" s="89"/>
    </row>
    <row r="503" spans="1:9" s="86" customFormat="1">
      <c r="A503" s="89"/>
      <c r="B503" s="89"/>
      <c r="C503" s="89"/>
      <c r="D503" s="89"/>
      <c r="E503" s="89"/>
      <c r="I503" s="89"/>
    </row>
    <row r="504" spans="1:9" s="86" customFormat="1">
      <c r="A504" s="89"/>
      <c r="B504" s="89"/>
      <c r="C504" s="89"/>
      <c r="D504" s="89"/>
      <c r="E504" s="89"/>
      <c r="I504" s="89"/>
    </row>
    <row r="505" spans="1:9" s="86" customFormat="1">
      <c r="A505" s="89"/>
      <c r="B505" s="89"/>
      <c r="C505" s="89"/>
      <c r="D505" s="89"/>
      <c r="E505" s="89"/>
      <c r="I505" s="89"/>
    </row>
    <row r="506" spans="1:9" s="86" customFormat="1">
      <c r="A506" s="89"/>
      <c r="B506" s="89"/>
      <c r="C506" s="89"/>
      <c r="D506" s="89"/>
      <c r="E506" s="89"/>
      <c r="I506" s="89"/>
    </row>
    <row r="507" spans="1:9" s="86" customFormat="1">
      <c r="A507" s="89"/>
      <c r="B507" s="89"/>
      <c r="C507" s="89"/>
      <c r="D507" s="89"/>
      <c r="E507" s="89"/>
      <c r="I507" s="89"/>
    </row>
    <row r="508" spans="1:9" s="86" customFormat="1">
      <c r="A508" s="89"/>
      <c r="B508" s="89"/>
      <c r="C508" s="89"/>
      <c r="D508" s="89"/>
      <c r="E508" s="89"/>
      <c r="I508" s="89"/>
    </row>
    <row r="509" spans="1:9" s="86" customFormat="1">
      <c r="A509" s="89"/>
      <c r="B509" s="89"/>
      <c r="C509" s="89"/>
      <c r="D509" s="89"/>
      <c r="E509" s="89"/>
      <c r="I509" s="89"/>
    </row>
    <row r="510" spans="1:9" s="86" customFormat="1">
      <c r="A510" s="89"/>
      <c r="B510" s="89"/>
      <c r="C510" s="89"/>
      <c r="D510" s="89"/>
      <c r="E510" s="89"/>
      <c r="I510" s="89"/>
    </row>
    <row r="511" spans="1:9" s="86" customFormat="1">
      <c r="A511" s="89"/>
      <c r="B511" s="89"/>
      <c r="C511" s="89"/>
      <c r="D511" s="89"/>
      <c r="E511" s="89"/>
      <c r="I511" s="89"/>
    </row>
    <row r="512" spans="1:9" s="86" customFormat="1">
      <c r="A512" s="89"/>
      <c r="B512" s="89"/>
      <c r="C512" s="89"/>
      <c r="D512" s="89"/>
      <c r="E512" s="89"/>
      <c r="I512" s="89"/>
    </row>
    <row r="513" spans="1:9" s="86" customFormat="1">
      <c r="A513" s="89"/>
      <c r="B513" s="89"/>
      <c r="C513" s="89"/>
      <c r="D513" s="89"/>
      <c r="E513" s="89"/>
      <c r="I513" s="89"/>
    </row>
    <row r="514" spans="1:9" s="86" customFormat="1">
      <c r="A514" s="89"/>
      <c r="B514" s="89"/>
      <c r="C514" s="89"/>
      <c r="D514" s="89"/>
      <c r="E514" s="89"/>
      <c r="I514" s="89"/>
    </row>
    <row r="515" spans="1:9" s="86" customFormat="1">
      <c r="A515" s="89"/>
      <c r="B515" s="89"/>
      <c r="C515" s="89"/>
      <c r="D515" s="89"/>
      <c r="E515" s="89"/>
      <c r="I515" s="89"/>
    </row>
    <row r="516" spans="1:9" s="86" customFormat="1">
      <c r="A516" s="89"/>
      <c r="B516" s="89"/>
      <c r="C516" s="89"/>
      <c r="D516" s="89"/>
      <c r="E516" s="89"/>
      <c r="I516" s="89"/>
    </row>
    <row r="517" spans="1:9" s="86" customFormat="1">
      <c r="A517" s="89"/>
      <c r="B517" s="89"/>
      <c r="C517" s="89"/>
      <c r="D517" s="89"/>
      <c r="E517" s="89"/>
      <c r="I517" s="89"/>
    </row>
    <row r="518" spans="1:9" s="86" customFormat="1">
      <c r="A518" s="89"/>
      <c r="B518" s="89"/>
      <c r="C518" s="89"/>
      <c r="D518" s="89"/>
      <c r="E518" s="89"/>
      <c r="I518" s="89"/>
    </row>
    <row r="519" spans="1:9" s="86" customFormat="1">
      <c r="A519" s="89"/>
      <c r="B519" s="89"/>
      <c r="C519" s="89"/>
      <c r="D519" s="89"/>
      <c r="E519" s="89"/>
      <c r="I519" s="89"/>
    </row>
    <row r="520" spans="1:9" s="86" customFormat="1">
      <c r="A520" s="89"/>
      <c r="B520" s="89"/>
      <c r="C520" s="89"/>
      <c r="D520" s="89"/>
      <c r="E520" s="89"/>
      <c r="I520" s="89"/>
    </row>
    <row r="521" spans="1:9" s="86" customFormat="1">
      <c r="A521" s="89"/>
      <c r="B521" s="89"/>
      <c r="C521" s="89"/>
      <c r="D521" s="89"/>
      <c r="E521" s="89"/>
      <c r="I521" s="89"/>
    </row>
    <row r="522" spans="1:9" s="86" customFormat="1">
      <c r="A522" s="89"/>
      <c r="B522" s="89"/>
      <c r="C522" s="89"/>
      <c r="D522" s="89"/>
      <c r="E522" s="89"/>
      <c r="I522" s="89"/>
    </row>
    <row r="523" spans="1:9" s="86" customFormat="1">
      <c r="A523" s="89"/>
      <c r="B523" s="89"/>
      <c r="C523" s="89"/>
      <c r="D523" s="89"/>
      <c r="E523" s="89"/>
      <c r="I523" s="89"/>
    </row>
    <row r="524" spans="1:9" s="86" customFormat="1">
      <c r="A524" s="89"/>
      <c r="B524" s="89"/>
      <c r="C524" s="89"/>
      <c r="D524" s="89"/>
      <c r="E524" s="89"/>
      <c r="I524" s="89"/>
    </row>
    <row r="525" spans="1:9" s="86" customFormat="1">
      <c r="A525" s="89"/>
      <c r="B525" s="89"/>
      <c r="C525" s="89"/>
      <c r="D525" s="89"/>
      <c r="E525" s="89"/>
      <c r="I525" s="89"/>
    </row>
    <row r="526" spans="1:9" s="86" customFormat="1">
      <c r="A526" s="89"/>
      <c r="B526" s="89"/>
      <c r="C526" s="89"/>
      <c r="D526" s="89"/>
      <c r="E526" s="89"/>
      <c r="I526" s="89"/>
    </row>
    <row r="527" spans="1:9" s="86" customFormat="1">
      <c r="A527" s="89"/>
      <c r="B527" s="89"/>
      <c r="C527" s="89"/>
      <c r="D527" s="89"/>
      <c r="E527" s="89"/>
      <c r="I527" s="89"/>
    </row>
    <row r="528" spans="1:9" s="86" customFormat="1">
      <c r="A528" s="89"/>
      <c r="B528" s="89"/>
      <c r="C528" s="89"/>
      <c r="D528" s="89"/>
      <c r="E528" s="89"/>
      <c r="I528" s="89"/>
    </row>
    <row r="529" spans="1:9" s="86" customFormat="1">
      <c r="A529" s="89"/>
      <c r="B529" s="89"/>
      <c r="C529" s="89"/>
      <c r="D529" s="89"/>
      <c r="E529" s="89"/>
      <c r="I529" s="89"/>
    </row>
    <row r="530" spans="1:9" s="86" customFormat="1">
      <c r="A530" s="89"/>
      <c r="B530" s="89"/>
      <c r="C530" s="89"/>
      <c r="D530" s="89"/>
      <c r="E530" s="89"/>
      <c r="I530" s="89"/>
    </row>
    <row r="531" spans="1:9" s="86" customFormat="1">
      <c r="A531" s="89"/>
      <c r="B531" s="89"/>
      <c r="C531" s="89"/>
      <c r="D531" s="89"/>
      <c r="E531" s="89"/>
      <c r="I531" s="89"/>
    </row>
    <row r="532" spans="1:9" s="86" customFormat="1">
      <c r="A532" s="89"/>
      <c r="B532" s="89"/>
      <c r="C532" s="89"/>
      <c r="D532" s="89"/>
      <c r="E532" s="89"/>
      <c r="I532" s="89"/>
    </row>
    <row r="533" spans="1:9" s="86" customFormat="1">
      <c r="A533" s="89"/>
      <c r="B533" s="89"/>
      <c r="C533" s="89"/>
      <c r="D533" s="89"/>
      <c r="E533" s="89"/>
      <c r="I533" s="89"/>
    </row>
    <row r="534" spans="1:9" s="86" customFormat="1">
      <c r="A534" s="89"/>
      <c r="B534" s="89"/>
      <c r="C534" s="89"/>
      <c r="D534" s="89"/>
      <c r="E534" s="89"/>
      <c r="I534" s="89"/>
    </row>
    <row r="535" spans="1:9" s="86" customFormat="1">
      <c r="A535" s="89"/>
      <c r="B535" s="89"/>
      <c r="C535" s="89"/>
      <c r="D535" s="89"/>
      <c r="E535" s="89"/>
      <c r="I535" s="89"/>
    </row>
    <row r="536" spans="1:9" s="86" customFormat="1">
      <c r="A536" s="89"/>
      <c r="B536" s="89"/>
      <c r="C536" s="89"/>
      <c r="D536" s="89"/>
      <c r="E536" s="89"/>
      <c r="I536" s="89"/>
    </row>
    <row r="537" spans="1:9" s="86" customFormat="1">
      <c r="A537" s="89"/>
      <c r="B537" s="89"/>
      <c r="C537" s="89"/>
      <c r="D537" s="89"/>
      <c r="E537" s="89"/>
      <c r="I537" s="89"/>
    </row>
    <row r="538" spans="1:9" s="86" customFormat="1">
      <c r="A538" s="89"/>
      <c r="B538" s="89"/>
      <c r="C538" s="89"/>
      <c r="D538" s="89"/>
      <c r="E538" s="89"/>
      <c r="I538" s="89"/>
    </row>
    <row r="539" spans="1:9" s="86" customFormat="1">
      <c r="A539" s="89"/>
      <c r="B539" s="89"/>
      <c r="C539" s="89"/>
      <c r="D539" s="89"/>
      <c r="E539" s="89"/>
      <c r="I539" s="89"/>
    </row>
    <row r="540" spans="1:9" s="86" customFormat="1">
      <c r="A540" s="89"/>
      <c r="B540" s="89"/>
      <c r="C540" s="89"/>
      <c r="D540" s="89"/>
      <c r="E540" s="89"/>
      <c r="I540" s="89"/>
    </row>
    <row r="541" spans="1:9" s="86" customFormat="1">
      <c r="A541" s="89"/>
      <c r="B541" s="89"/>
      <c r="C541" s="89"/>
      <c r="D541" s="89"/>
      <c r="E541" s="89"/>
      <c r="I541" s="89"/>
    </row>
    <row r="542" spans="1:9" s="86" customFormat="1">
      <c r="A542" s="89"/>
      <c r="B542" s="89"/>
      <c r="C542" s="89"/>
      <c r="D542" s="89"/>
      <c r="E542" s="89"/>
      <c r="I542" s="89"/>
    </row>
    <row r="543" spans="1:9" s="86" customFormat="1">
      <c r="A543" s="89"/>
      <c r="B543" s="89"/>
      <c r="C543" s="89"/>
      <c r="D543" s="89"/>
      <c r="E543" s="89"/>
      <c r="I543" s="89"/>
    </row>
    <row r="544" spans="1:9" s="86" customFormat="1">
      <c r="A544" s="89"/>
      <c r="B544" s="89"/>
      <c r="C544" s="89"/>
      <c r="D544" s="89"/>
      <c r="E544" s="89"/>
      <c r="I544" s="89"/>
    </row>
    <row r="545" spans="1:9" s="86" customFormat="1">
      <c r="A545" s="89"/>
      <c r="B545" s="89"/>
      <c r="C545" s="89"/>
      <c r="D545" s="89"/>
      <c r="E545" s="89"/>
      <c r="I545" s="89"/>
    </row>
    <row r="546" spans="1:9" s="86" customFormat="1">
      <c r="A546" s="89"/>
      <c r="B546" s="89"/>
      <c r="C546" s="89"/>
      <c r="D546" s="89"/>
      <c r="E546" s="89"/>
      <c r="I546" s="89"/>
    </row>
    <row r="547" spans="1:9" s="86" customFormat="1">
      <c r="A547" s="89"/>
      <c r="B547" s="89"/>
      <c r="C547" s="89"/>
      <c r="D547" s="89"/>
      <c r="E547" s="89"/>
      <c r="I547" s="89"/>
    </row>
    <row r="548" spans="1:9" s="86" customFormat="1">
      <c r="A548" s="89"/>
      <c r="B548" s="89"/>
      <c r="C548" s="89"/>
      <c r="D548" s="89"/>
      <c r="E548" s="89"/>
      <c r="I548" s="89"/>
    </row>
    <row r="549" spans="1:9" s="86" customFormat="1">
      <c r="A549" s="89"/>
      <c r="B549" s="89"/>
      <c r="C549" s="89"/>
      <c r="D549" s="89"/>
      <c r="E549" s="89"/>
      <c r="I549" s="89"/>
    </row>
    <row r="550" spans="1:9" s="86" customFormat="1">
      <c r="A550" s="89"/>
      <c r="B550" s="89"/>
      <c r="C550" s="89"/>
      <c r="D550" s="89"/>
      <c r="E550" s="89"/>
      <c r="I550" s="89"/>
    </row>
    <row r="551" spans="1:9" s="86" customFormat="1">
      <c r="A551" s="89"/>
      <c r="B551" s="89"/>
      <c r="C551" s="89"/>
      <c r="D551" s="89"/>
      <c r="E551" s="89"/>
      <c r="I551" s="89"/>
    </row>
    <row r="552" spans="1:9" s="86" customFormat="1">
      <c r="A552" s="89"/>
      <c r="B552" s="89"/>
      <c r="C552" s="89"/>
      <c r="D552" s="89"/>
      <c r="E552" s="89"/>
      <c r="I552" s="89"/>
    </row>
    <row r="553" spans="1:9" s="86" customFormat="1">
      <c r="A553" s="89"/>
      <c r="B553" s="89"/>
      <c r="C553" s="89"/>
      <c r="D553" s="89"/>
      <c r="E553" s="89"/>
      <c r="I553" s="89"/>
    </row>
    <row r="554" spans="1:9" s="86" customFormat="1">
      <c r="A554" s="89"/>
      <c r="B554" s="89"/>
      <c r="C554" s="89"/>
      <c r="D554" s="89"/>
      <c r="E554" s="89"/>
      <c r="I554" s="89"/>
    </row>
    <row r="555" spans="1:9" s="86" customFormat="1">
      <c r="A555" s="89"/>
      <c r="B555" s="89"/>
      <c r="C555" s="89"/>
      <c r="D555" s="89"/>
      <c r="E555" s="89"/>
      <c r="I555" s="89"/>
    </row>
    <row r="556" spans="1:9" s="86" customFormat="1">
      <c r="A556" s="89"/>
      <c r="B556" s="89"/>
      <c r="C556" s="89"/>
      <c r="D556" s="89"/>
      <c r="E556" s="89"/>
      <c r="I556" s="89"/>
    </row>
    <row r="557" spans="1:9" s="86" customFormat="1">
      <c r="A557" s="89"/>
      <c r="B557" s="89"/>
      <c r="C557" s="89"/>
      <c r="D557" s="89"/>
      <c r="E557" s="89"/>
      <c r="I557" s="89"/>
    </row>
    <row r="558" spans="1:9" s="86" customFormat="1">
      <c r="A558" s="89"/>
      <c r="B558" s="89"/>
      <c r="C558" s="89"/>
      <c r="D558" s="89"/>
      <c r="E558" s="89"/>
      <c r="I558" s="89"/>
    </row>
    <row r="559" spans="1:9" s="86" customFormat="1">
      <c r="A559" s="89"/>
      <c r="B559" s="89"/>
      <c r="C559" s="89"/>
      <c r="D559" s="89"/>
      <c r="E559" s="89"/>
      <c r="I559" s="89"/>
    </row>
    <row r="560" spans="1:9" s="86" customFormat="1">
      <c r="A560" s="89"/>
      <c r="B560" s="89"/>
      <c r="C560" s="89"/>
      <c r="D560" s="89"/>
      <c r="E560" s="89"/>
      <c r="I560" s="89"/>
    </row>
    <row r="561" spans="1:9" s="86" customFormat="1">
      <c r="A561" s="89"/>
      <c r="B561" s="89"/>
      <c r="C561" s="89"/>
      <c r="D561" s="89"/>
      <c r="E561" s="89"/>
      <c r="I561" s="89"/>
    </row>
    <row r="562" spans="1:9" s="86" customFormat="1">
      <c r="A562" s="89"/>
      <c r="B562" s="89"/>
      <c r="C562" s="89"/>
      <c r="D562" s="89"/>
      <c r="E562" s="89"/>
      <c r="I562" s="89"/>
    </row>
    <row r="563" spans="1:9" s="86" customFormat="1">
      <c r="A563" s="89"/>
      <c r="B563" s="89"/>
      <c r="C563" s="89"/>
      <c r="D563" s="89"/>
      <c r="E563" s="89"/>
      <c r="I563" s="89"/>
    </row>
    <row r="564" spans="1:9" s="86" customFormat="1">
      <c r="A564" s="89"/>
      <c r="B564" s="89"/>
      <c r="C564" s="89"/>
      <c r="D564" s="89"/>
      <c r="E564" s="89"/>
      <c r="I564" s="89"/>
    </row>
    <row r="565" spans="1:9" s="86" customFormat="1">
      <c r="A565" s="89"/>
      <c r="B565" s="89"/>
      <c r="C565" s="89"/>
      <c r="D565" s="89"/>
      <c r="E565" s="89"/>
      <c r="I565" s="89"/>
    </row>
    <row r="566" spans="1:9" s="86" customFormat="1">
      <c r="A566" s="89"/>
      <c r="B566" s="89"/>
      <c r="C566" s="89"/>
      <c r="D566" s="89"/>
      <c r="E566" s="89"/>
      <c r="I566" s="89"/>
    </row>
    <row r="567" spans="1:9" s="86" customFormat="1">
      <c r="A567" s="89"/>
      <c r="B567" s="89"/>
      <c r="C567" s="89"/>
      <c r="D567" s="89"/>
      <c r="E567" s="89"/>
      <c r="I567" s="89"/>
    </row>
    <row r="568" spans="1:9" s="86" customFormat="1">
      <c r="A568" s="89"/>
      <c r="B568" s="89"/>
      <c r="C568" s="89"/>
      <c r="D568" s="89"/>
      <c r="E568" s="89"/>
      <c r="I568" s="89"/>
    </row>
    <row r="569" spans="1:9" s="86" customFormat="1">
      <c r="A569" s="89"/>
      <c r="B569" s="89"/>
      <c r="C569" s="89"/>
      <c r="D569" s="89"/>
      <c r="E569" s="89"/>
      <c r="I569" s="89"/>
    </row>
    <row r="570" spans="1:9" s="86" customFormat="1">
      <c r="A570" s="89"/>
      <c r="B570" s="89"/>
      <c r="C570" s="89"/>
      <c r="D570" s="89"/>
      <c r="E570" s="89"/>
      <c r="I570" s="89"/>
    </row>
    <row r="571" spans="1:9" s="86" customFormat="1">
      <c r="A571" s="89"/>
      <c r="B571" s="89"/>
      <c r="C571" s="89"/>
      <c r="D571" s="89"/>
      <c r="E571" s="89"/>
      <c r="I571" s="89"/>
    </row>
    <row r="572" spans="1:9" s="86" customFormat="1">
      <c r="A572" s="89"/>
      <c r="B572" s="89"/>
      <c r="C572" s="89"/>
      <c r="D572" s="89"/>
      <c r="E572" s="89"/>
      <c r="I572" s="89"/>
    </row>
    <row r="573" spans="1:9" s="86" customFormat="1">
      <c r="A573" s="89"/>
      <c r="B573" s="89"/>
      <c r="C573" s="89"/>
      <c r="D573" s="89"/>
      <c r="E573" s="89"/>
      <c r="I573" s="89"/>
    </row>
    <row r="574" spans="1:9" s="86" customFormat="1">
      <c r="A574" s="89"/>
      <c r="B574" s="89"/>
      <c r="C574" s="89"/>
      <c r="D574" s="89"/>
      <c r="E574" s="89"/>
      <c r="I574" s="89"/>
    </row>
    <row r="575" spans="1:9" s="86" customFormat="1">
      <c r="A575" s="89"/>
      <c r="B575" s="89"/>
      <c r="C575" s="89"/>
      <c r="D575" s="89"/>
      <c r="E575" s="89"/>
      <c r="I575" s="89"/>
    </row>
    <row r="576" spans="1:9" s="86" customFormat="1">
      <c r="A576" s="89"/>
      <c r="B576" s="89"/>
      <c r="C576" s="89"/>
      <c r="D576" s="89"/>
      <c r="E576" s="89"/>
      <c r="I576" s="89"/>
    </row>
    <row r="577" spans="1:9" s="86" customFormat="1">
      <c r="A577" s="89"/>
      <c r="B577" s="89"/>
      <c r="C577" s="89"/>
      <c r="D577" s="89"/>
      <c r="E577" s="89"/>
      <c r="I577" s="89"/>
    </row>
    <row r="578" spans="1:9" s="86" customFormat="1">
      <c r="A578" s="89"/>
      <c r="B578" s="89"/>
      <c r="C578" s="89"/>
      <c r="D578" s="89"/>
      <c r="E578" s="89"/>
      <c r="I578" s="89"/>
    </row>
    <row r="579" spans="1:9" s="86" customFormat="1">
      <c r="A579" s="89"/>
      <c r="B579" s="89"/>
      <c r="C579" s="89"/>
      <c r="D579" s="89"/>
      <c r="E579" s="89"/>
      <c r="I579" s="89"/>
    </row>
    <row r="580" spans="1:9" s="86" customFormat="1">
      <c r="A580" s="89"/>
      <c r="B580" s="89"/>
      <c r="C580" s="89"/>
      <c r="D580" s="89"/>
      <c r="E580" s="89"/>
      <c r="I580" s="89"/>
    </row>
    <row r="581" spans="1:9" s="86" customFormat="1">
      <c r="A581" s="89"/>
      <c r="B581" s="89"/>
      <c r="C581" s="89"/>
      <c r="D581" s="89"/>
      <c r="E581" s="89"/>
      <c r="I581" s="89"/>
    </row>
    <row r="582" spans="1:9" s="86" customFormat="1">
      <c r="A582" s="89"/>
      <c r="B582" s="89"/>
      <c r="C582" s="89"/>
      <c r="D582" s="89"/>
      <c r="E582" s="89"/>
      <c r="I582" s="89"/>
    </row>
    <row r="583" spans="1:9" s="86" customFormat="1">
      <c r="A583" s="89"/>
      <c r="B583" s="89"/>
      <c r="C583" s="89"/>
      <c r="D583" s="89"/>
      <c r="E583" s="89"/>
      <c r="I583" s="89"/>
    </row>
    <row r="584" spans="1:9" s="86" customFormat="1">
      <c r="A584" s="89"/>
      <c r="B584" s="89"/>
      <c r="C584" s="89"/>
      <c r="D584" s="89"/>
      <c r="E584" s="89"/>
      <c r="I584" s="89"/>
    </row>
    <row r="585" spans="1:9" s="86" customFormat="1">
      <c r="A585" s="89"/>
      <c r="B585" s="89"/>
      <c r="C585" s="89"/>
      <c r="D585" s="89"/>
      <c r="E585" s="89"/>
      <c r="I585" s="89"/>
    </row>
    <row r="586" spans="1:9" s="86" customFormat="1">
      <c r="A586" s="89"/>
      <c r="B586" s="89"/>
      <c r="C586" s="89"/>
      <c r="D586" s="89"/>
      <c r="E586" s="89"/>
      <c r="I586" s="89"/>
    </row>
    <row r="587" spans="1:9" s="86" customFormat="1">
      <c r="A587" s="89"/>
      <c r="B587" s="89"/>
      <c r="C587" s="89"/>
      <c r="D587" s="89"/>
      <c r="E587" s="89"/>
      <c r="I587" s="89"/>
    </row>
    <row r="588" spans="1:9" s="86" customFormat="1">
      <c r="A588" s="89"/>
      <c r="B588" s="89"/>
      <c r="C588" s="89"/>
      <c r="D588" s="89"/>
      <c r="E588" s="89"/>
      <c r="I588" s="89"/>
    </row>
    <row r="589" spans="1:9" s="86" customFormat="1">
      <c r="A589" s="89"/>
      <c r="B589" s="89"/>
      <c r="C589" s="89"/>
      <c r="D589" s="89"/>
      <c r="E589" s="89"/>
      <c r="I589" s="89"/>
    </row>
    <row r="590" spans="1:9" s="86" customFormat="1">
      <c r="A590" s="89"/>
      <c r="B590" s="89"/>
      <c r="C590" s="89"/>
      <c r="D590" s="89"/>
      <c r="E590" s="89"/>
      <c r="I590" s="89"/>
    </row>
    <row r="591" spans="1:9" s="86" customFormat="1">
      <c r="A591" s="89"/>
      <c r="B591" s="89"/>
      <c r="C591" s="89"/>
      <c r="D591" s="89"/>
      <c r="E591" s="89"/>
      <c r="I591" s="89"/>
    </row>
    <row r="592" spans="1:9" s="86" customFormat="1">
      <c r="A592" s="89"/>
      <c r="B592" s="89"/>
      <c r="C592" s="89"/>
      <c r="D592" s="89"/>
      <c r="E592" s="89"/>
      <c r="I592" s="89"/>
    </row>
    <row r="593" spans="1:9" s="86" customFormat="1">
      <c r="A593" s="89"/>
      <c r="B593" s="89"/>
      <c r="C593" s="89"/>
      <c r="D593" s="89"/>
      <c r="E593" s="89"/>
      <c r="I593" s="89"/>
    </row>
    <row r="594" spans="1:9" s="86" customFormat="1">
      <c r="A594" s="89"/>
      <c r="B594" s="89"/>
      <c r="C594" s="89"/>
      <c r="D594" s="89"/>
      <c r="E594" s="89"/>
      <c r="I594" s="89"/>
    </row>
    <row r="595" spans="1:9" s="86" customFormat="1">
      <c r="A595" s="89"/>
      <c r="B595" s="89"/>
      <c r="C595" s="89"/>
      <c r="D595" s="89"/>
      <c r="E595" s="89"/>
      <c r="I595" s="89"/>
    </row>
    <row r="596" spans="1:9" s="86" customFormat="1">
      <c r="A596" s="89"/>
      <c r="B596" s="89"/>
      <c r="C596" s="89"/>
      <c r="D596" s="89"/>
      <c r="E596" s="89"/>
      <c r="I596" s="89"/>
    </row>
    <row r="597" spans="1:9" s="86" customFormat="1">
      <c r="A597" s="89"/>
      <c r="B597" s="89"/>
      <c r="C597" s="89"/>
      <c r="D597" s="89"/>
      <c r="E597" s="89"/>
      <c r="I597" s="89"/>
    </row>
    <row r="598" spans="1:9" s="86" customFormat="1">
      <c r="A598" s="89"/>
      <c r="B598" s="89"/>
      <c r="C598" s="89"/>
      <c r="D598" s="89"/>
      <c r="E598" s="89"/>
      <c r="I598" s="89"/>
    </row>
    <row r="599" spans="1:9" s="86" customFormat="1">
      <c r="A599" s="89"/>
      <c r="B599" s="89"/>
      <c r="C599" s="89"/>
      <c r="D599" s="89"/>
      <c r="E599" s="89"/>
      <c r="I599" s="89"/>
    </row>
    <row r="600" spans="1:9" s="86" customFormat="1">
      <c r="A600" s="89"/>
      <c r="B600" s="89"/>
      <c r="C600" s="89"/>
      <c r="D600" s="89"/>
      <c r="E600" s="89"/>
      <c r="I600" s="89"/>
    </row>
    <row r="601" spans="1:9" s="86" customFormat="1">
      <c r="A601" s="89"/>
      <c r="B601" s="89"/>
      <c r="C601" s="89"/>
      <c r="D601" s="89"/>
      <c r="E601" s="89"/>
      <c r="I601" s="89"/>
    </row>
    <row r="602" spans="1:9" s="86" customFormat="1">
      <c r="A602" s="89"/>
      <c r="B602" s="89"/>
      <c r="C602" s="89"/>
      <c r="D602" s="89"/>
      <c r="E602" s="89"/>
      <c r="I602" s="89"/>
    </row>
    <row r="603" spans="1:9" s="86" customFormat="1">
      <c r="A603" s="89"/>
      <c r="B603" s="89"/>
      <c r="C603" s="89"/>
      <c r="D603" s="89"/>
      <c r="E603" s="89"/>
      <c r="I603" s="89"/>
    </row>
    <row r="604" spans="1:9" s="86" customFormat="1">
      <c r="A604" s="89"/>
      <c r="B604" s="89"/>
      <c r="C604" s="89"/>
      <c r="D604" s="89"/>
      <c r="E604" s="89"/>
      <c r="I604" s="89"/>
    </row>
    <row r="605" spans="1:9" s="86" customFormat="1">
      <c r="A605" s="89"/>
      <c r="B605" s="89"/>
      <c r="C605" s="89"/>
      <c r="D605" s="89"/>
      <c r="E605" s="89"/>
      <c r="I605" s="89"/>
    </row>
    <row r="606" spans="1:9" s="86" customFormat="1">
      <c r="A606" s="89"/>
      <c r="B606" s="89"/>
      <c r="C606" s="89"/>
      <c r="D606" s="89"/>
      <c r="E606" s="89"/>
      <c r="I606" s="89"/>
    </row>
    <row r="607" spans="1:9" s="86" customFormat="1">
      <c r="A607" s="89"/>
      <c r="B607" s="89"/>
      <c r="C607" s="89"/>
      <c r="D607" s="89"/>
      <c r="E607" s="89"/>
      <c r="I607" s="89"/>
    </row>
    <row r="608" spans="1:9" s="86" customFormat="1">
      <c r="A608" s="89"/>
      <c r="B608" s="89"/>
      <c r="C608" s="89"/>
      <c r="D608" s="89"/>
      <c r="E608" s="89"/>
      <c r="I608" s="89"/>
    </row>
    <row r="609" spans="1:9" s="86" customFormat="1">
      <c r="A609" s="89"/>
      <c r="B609" s="89"/>
      <c r="C609" s="89"/>
      <c r="D609" s="89"/>
      <c r="E609" s="89"/>
      <c r="I609" s="89"/>
    </row>
    <row r="610" spans="1:9" s="86" customFormat="1">
      <c r="A610" s="89"/>
      <c r="B610" s="89"/>
      <c r="C610" s="89"/>
      <c r="D610" s="89"/>
      <c r="E610" s="89"/>
      <c r="I610" s="89"/>
    </row>
    <row r="611" spans="1:9" s="86" customFormat="1">
      <c r="A611" s="89"/>
      <c r="B611" s="89"/>
      <c r="C611" s="89"/>
      <c r="D611" s="89"/>
      <c r="E611" s="89"/>
      <c r="I611" s="89"/>
    </row>
    <row r="612" spans="1:9" s="86" customFormat="1">
      <c r="A612" s="89"/>
      <c r="B612" s="89"/>
      <c r="C612" s="89"/>
      <c r="D612" s="89"/>
      <c r="E612" s="89"/>
      <c r="I612" s="89"/>
    </row>
    <row r="613" spans="1:9" s="86" customFormat="1">
      <c r="A613" s="89"/>
      <c r="B613" s="89"/>
      <c r="C613" s="89"/>
      <c r="D613" s="89"/>
      <c r="E613" s="89"/>
      <c r="I613" s="89"/>
    </row>
    <row r="614" spans="1:9" s="86" customFormat="1">
      <c r="A614" s="89"/>
      <c r="B614" s="89"/>
      <c r="C614" s="89"/>
      <c r="D614" s="89"/>
      <c r="E614" s="89"/>
      <c r="I614" s="89"/>
    </row>
    <row r="615" spans="1:9" s="86" customFormat="1">
      <c r="A615" s="89"/>
      <c r="B615" s="89"/>
      <c r="C615" s="89"/>
      <c r="D615" s="89"/>
      <c r="E615" s="89"/>
      <c r="I615" s="89"/>
    </row>
    <row r="616" spans="1:9" s="86" customFormat="1">
      <c r="A616" s="89"/>
      <c r="B616" s="89"/>
      <c r="C616" s="89"/>
      <c r="D616" s="89"/>
      <c r="E616" s="89"/>
      <c r="I616" s="89"/>
    </row>
    <row r="617" spans="1:9" s="86" customFormat="1">
      <c r="A617" s="89"/>
      <c r="B617" s="89"/>
      <c r="C617" s="89"/>
      <c r="D617" s="89"/>
      <c r="E617" s="89"/>
      <c r="I617" s="89"/>
    </row>
    <row r="618" spans="1:9" s="86" customFormat="1">
      <c r="A618" s="89"/>
      <c r="B618" s="89"/>
      <c r="C618" s="89"/>
      <c r="D618" s="89"/>
      <c r="E618" s="89"/>
      <c r="I618" s="89"/>
    </row>
    <row r="619" spans="1:9" s="86" customFormat="1">
      <c r="A619" s="89"/>
      <c r="B619" s="89"/>
      <c r="C619" s="89"/>
      <c r="D619" s="89"/>
      <c r="E619" s="89"/>
      <c r="I619" s="89"/>
    </row>
    <row r="620" spans="1:9" s="86" customFormat="1">
      <c r="A620" s="89"/>
      <c r="B620" s="89"/>
      <c r="C620" s="89"/>
      <c r="D620" s="89"/>
      <c r="E620" s="89"/>
      <c r="I620" s="89"/>
    </row>
    <row r="621" spans="1:9" s="86" customFormat="1">
      <c r="A621" s="89"/>
      <c r="B621" s="89"/>
      <c r="C621" s="89"/>
      <c r="D621" s="89"/>
      <c r="E621" s="89"/>
      <c r="I621" s="89"/>
    </row>
    <row r="622" spans="1:9" s="86" customFormat="1">
      <c r="A622" s="89"/>
      <c r="B622" s="89"/>
      <c r="C622" s="89"/>
      <c r="D622" s="89"/>
      <c r="E622" s="89"/>
      <c r="I622" s="89"/>
    </row>
    <row r="623" spans="1:9" s="86" customFormat="1">
      <c r="A623" s="89"/>
      <c r="B623" s="89"/>
      <c r="C623" s="89"/>
      <c r="D623" s="89"/>
      <c r="E623" s="89"/>
      <c r="I623" s="89"/>
    </row>
    <row r="624" spans="1:9" s="86" customFormat="1">
      <c r="A624" s="89"/>
      <c r="B624" s="89"/>
      <c r="C624" s="89"/>
      <c r="D624" s="89"/>
      <c r="E624" s="89"/>
      <c r="I624" s="89"/>
    </row>
    <row r="625" spans="1:9" s="86" customFormat="1">
      <c r="A625" s="89"/>
      <c r="B625" s="89"/>
      <c r="C625" s="89"/>
      <c r="D625" s="89"/>
      <c r="E625" s="89"/>
      <c r="I625" s="89"/>
    </row>
    <row r="626" spans="1:9" s="86" customFormat="1">
      <c r="A626" s="89"/>
      <c r="B626" s="89"/>
      <c r="C626" s="89"/>
      <c r="D626" s="89"/>
      <c r="E626" s="89"/>
      <c r="I626" s="89"/>
    </row>
    <row r="627" spans="1:9" s="86" customFormat="1">
      <c r="A627" s="89"/>
      <c r="B627" s="89"/>
      <c r="C627" s="89"/>
      <c r="D627" s="89"/>
      <c r="E627" s="89"/>
      <c r="I627" s="89"/>
    </row>
    <row r="628" spans="1:9" s="86" customFormat="1">
      <c r="A628" s="89"/>
      <c r="B628" s="89"/>
      <c r="C628" s="89"/>
      <c r="D628" s="89"/>
      <c r="E628" s="89"/>
      <c r="I628" s="89"/>
    </row>
    <row r="629" spans="1:9" s="86" customFormat="1">
      <c r="A629" s="89"/>
      <c r="B629" s="89"/>
      <c r="C629" s="89"/>
      <c r="D629" s="89"/>
      <c r="E629" s="89"/>
      <c r="I629" s="89"/>
    </row>
    <row r="630" spans="1:9" s="86" customFormat="1">
      <c r="A630" s="89"/>
      <c r="B630" s="89"/>
      <c r="C630" s="89"/>
      <c r="D630" s="89"/>
      <c r="E630" s="89"/>
      <c r="I630" s="89"/>
    </row>
    <row r="631" spans="1:9" s="86" customFormat="1">
      <c r="A631" s="89"/>
      <c r="B631" s="89"/>
      <c r="C631" s="89"/>
      <c r="D631" s="89"/>
      <c r="E631" s="89"/>
      <c r="I631" s="89"/>
    </row>
    <row r="632" spans="1:9" s="86" customFormat="1">
      <c r="A632" s="89"/>
      <c r="B632" s="89"/>
      <c r="C632" s="89"/>
      <c r="D632" s="89"/>
      <c r="E632" s="89"/>
      <c r="I632" s="89"/>
    </row>
    <row r="633" spans="1:9" s="86" customFormat="1">
      <c r="A633" s="89"/>
      <c r="B633" s="89"/>
      <c r="C633" s="89"/>
      <c r="D633" s="89"/>
      <c r="E633" s="89"/>
      <c r="I633" s="89"/>
    </row>
    <row r="634" spans="1:9" s="86" customFormat="1">
      <c r="A634" s="89"/>
      <c r="B634" s="89"/>
      <c r="C634" s="89"/>
      <c r="D634" s="89"/>
      <c r="E634" s="89"/>
      <c r="I634" s="89"/>
    </row>
    <row r="635" spans="1:9" s="86" customFormat="1">
      <c r="A635" s="89"/>
      <c r="B635" s="89"/>
      <c r="C635" s="89"/>
      <c r="D635" s="89"/>
      <c r="E635" s="89"/>
      <c r="I635" s="89"/>
    </row>
    <row r="636" spans="1:9" s="86" customFormat="1">
      <c r="A636" s="89"/>
      <c r="B636" s="89"/>
      <c r="C636" s="89"/>
      <c r="D636" s="89"/>
      <c r="E636" s="89"/>
      <c r="I636" s="89"/>
    </row>
    <row r="637" spans="1:9" s="86" customFormat="1">
      <c r="A637" s="89"/>
      <c r="B637" s="89"/>
      <c r="C637" s="89"/>
      <c r="D637" s="89"/>
      <c r="E637" s="89"/>
      <c r="I637" s="89"/>
    </row>
    <row r="638" spans="1:9" s="86" customFormat="1">
      <c r="A638" s="89"/>
      <c r="B638" s="89"/>
      <c r="C638" s="89"/>
      <c r="D638" s="89"/>
      <c r="E638" s="89"/>
      <c r="I638" s="89"/>
    </row>
    <row r="639" spans="1:9" s="86" customFormat="1">
      <c r="A639" s="89"/>
      <c r="B639" s="89"/>
      <c r="C639" s="89"/>
      <c r="D639" s="89"/>
      <c r="E639" s="89"/>
      <c r="I639" s="89"/>
    </row>
    <row r="640" spans="1:9" s="86" customFormat="1">
      <c r="A640" s="89"/>
      <c r="B640" s="89"/>
      <c r="C640" s="89"/>
      <c r="D640" s="89"/>
      <c r="E640" s="89"/>
      <c r="I640" s="89"/>
    </row>
    <row r="641" spans="1:9" s="86" customFormat="1">
      <c r="A641" s="89"/>
      <c r="B641" s="89"/>
      <c r="C641" s="89"/>
      <c r="D641" s="89"/>
      <c r="E641" s="89"/>
      <c r="I641" s="89"/>
    </row>
    <row r="642" spans="1:9" s="86" customFormat="1">
      <c r="A642" s="89"/>
      <c r="B642" s="89"/>
      <c r="C642" s="89"/>
      <c r="D642" s="89"/>
      <c r="E642" s="89"/>
      <c r="I642" s="89"/>
    </row>
    <row r="643" spans="1:9" s="86" customFormat="1">
      <c r="A643" s="89"/>
      <c r="B643" s="89"/>
      <c r="C643" s="89"/>
      <c r="D643" s="89"/>
      <c r="E643" s="89"/>
      <c r="I643" s="89"/>
    </row>
    <row r="644" spans="1:9" s="86" customFormat="1">
      <c r="A644" s="89"/>
      <c r="B644" s="89"/>
      <c r="C644" s="89"/>
      <c r="D644" s="89"/>
      <c r="E644" s="89"/>
      <c r="I644" s="89"/>
    </row>
    <row r="645" spans="1:9" s="86" customFormat="1">
      <c r="A645" s="89"/>
      <c r="B645" s="89"/>
      <c r="C645" s="89"/>
      <c r="D645" s="89"/>
      <c r="E645" s="89"/>
      <c r="I645" s="89"/>
    </row>
    <row r="646" spans="1:9" s="86" customFormat="1">
      <c r="A646" s="89"/>
      <c r="B646" s="89"/>
      <c r="C646" s="89"/>
      <c r="D646" s="89"/>
      <c r="E646" s="89"/>
      <c r="I646" s="89"/>
    </row>
    <row r="647" spans="1:9" s="86" customFormat="1">
      <c r="A647" s="89"/>
      <c r="B647" s="89"/>
      <c r="C647" s="89"/>
      <c r="D647" s="89"/>
      <c r="E647" s="89"/>
      <c r="I647" s="89"/>
    </row>
    <row r="648" spans="1:9" s="86" customFormat="1">
      <c r="A648" s="89"/>
      <c r="B648" s="89"/>
      <c r="C648" s="89"/>
      <c r="D648" s="89"/>
      <c r="E648" s="89"/>
      <c r="I648" s="89"/>
    </row>
    <row r="649" spans="1:9" s="86" customFormat="1">
      <c r="A649" s="89"/>
      <c r="B649" s="89"/>
      <c r="C649" s="89"/>
      <c r="D649" s="89"/>
      <c r="E649" s="89"/>
      <c r="I649" s="89"/>
    </row>
    <row r="650" spans="1:9" s="86" customFormat="1">
      <c r="A650" s="89"/>
      <c r="B650" s="89"/>
      <c r="C650" s="89"/>
      <c r="D650" s="89"/>
      <c r="E650" s="89"/>
      <c r="I650" s="89"/>
    </row>
    <row r="651" spans="1:9" s="86" customFormat="1">
      <c r="A651" s="89"/>
      <c r="B651" s="89"/>
      <c r="C651" s="89"/>
      <c r="D651" s="89"/>
      <c r="E651" s="89"/>
      <c r="I651" s="89"/>
    </row>
    <row r="652" spans="1:9" s="86" customFormat="1">
      <c r="A652" s="89"/>
      <c r="B652" s="89"/>
      <c r="C652" s="89"/>
      <c r="D652" s="89"/>
      <c r="E652" s="89"/>
      <c r="I652" s="89"/>
    </row>
    <row r="653" spans="1:9" s="86" customFormat="1">
      <c r="A653" s="89"/>
      <c r="B653" s="89"/>
      <c r="C653" s="89"/>
      <c r="D653" s="89"/>
      <c r="E653" s="89"/>
      <c r="I653" s="89"/>
    </row>
    <row r="654" spans="1:9" s="86" customFormat="1">
      <c r="A654" s="89"/>
      <c r="B654" s="89"/>
      <c r="C654" s="89"/>
      <c r="D654" s="89"/>
      <c r="E654" s="89"/>
      <c r="I654" s="89"/>
    </row>
    <row r="655" spans="1:9" s="86" customFormat="1">
      <c r="A655" s="89"/>
      <c r="B655" s="89"/>
      <c r="C655" s="89"/>
      <c r="D655" s="89"/>
      <c r="E655" s="89"/>
      <c r="I655" s="89"/>
    </row>
    <row r="656" spans="1:9" s="86" customFormat="1">
      <c r="A656" s="89"/>
      <c r="B656" s="89"/>
      <c r="C656" s="89"/>
      <c r="D656" s="89"/>
      <c r="E656" s="89"/>
      <c r="I656" s="89"/>
    </row>
    <row r="657" spans="1:9" s="86" customFormat="1">
      <c r="A657" s="89"/>
      <c r="B657" s="89"/>
      <c r="C657" s="89"/>
      <c r="D657" s="89"/>
      <c r="E657" s="89"/>
      <c r="I657" s="89"/>
    </row>
    <row r="658" spans="1:9" s="86" customFormat="1">
      <c r="A658" s="89"/>
      <c r="B658" s="89"/>
      <c r="C658" s="89"/>
      <c r="D658" s="89"/>
      <c r="E658" s="89"/>
      <c r="I658" s="89"/>
    </row>
    <row r="659" spans="1:9" s="86" customFormat="1">
      <c r="A659" s="89"/>
      <c r="B659" s="89"/>
      <c r="C659" s="89"/>
      <c r="D659" s="89"/>
      <c r="E659" s="89"/>
      <c r="I659" s="89"/>
    </row>
    <row r="660" spans="1:9" s="86" customFormat="1">
      <c r="A660" s="89"/>
      <c r="B660" s="89"/>
      <c r="C660" s="89"/>
      <c r="D660" s="89"/>
      <c r="E660" s="89"/>
      <c r="I660" s="89"/>
    </row>
    <row r="661" spans="1:9" s="86" customFormat="1">
      <c r="A661" s="89"/>
      <c r="B661" s="89"/>
      <c r="C661" s="89"/>
      <c r="D661" s="89"/>
      <c r="E661" s="89"/>
      <c r="I661" s="89"/>
    </row>
    <row r="662" spans="1:9" s="86" customFormat="1">
      <c r="A662" s="89"/>
      <c r="B662" s="89"/>
      <c r="C662" s="89"/>
      <c r="D662" s="89"/>
      <c r="E662" s="89"/>
      <c r="I662" s="89"/>
    </row>
    <row r="663" spans="1:9" s="86" customFormat="1">
      <c r="A663" s="89"/>
      <c r="B663" s="89"/>
      <c r="C663" s="89"/>
      <c r="D663" s="89"/>
      <c r="E663" s="89"/>
      <c r="I663" s="89"/>
    </row>
    <row r="664" spans="1:9" s="86" customFormat="1">
      <c r="A664" s="89"/>
      <c r="B664" s="89"/>
      <c r="C664" s="89"/>
      <c r="D664" s="89"/>
      <c r="E664" s="89"/>
      <c r="I664" s="89"/>
    </row>
    <row r="665" spans="1:9" s="86" customFormat="1">
      <c r="A665" s="89"/>
      <c r="B665" s="89"/>
      <c r="C665" s="89"/>
      <c r="D665" s="89"/>
      <c r="E665" s="89"/>
      <c r="I665" s="89"/>
    </row>
    <row r="666" spans="1:9" s="86" customFormat="1">
      <c r="A666" s="89"/>
      <c r="B666" s="89"/>
      <c r="C666" s="89"/>
      <c r="D666" s="89"/>
      <c r="E666" s="89"/>
      <c r="I666" s="89"/>
    </row>
    <row r="667" spans="1:9" s="86" customFormat="1">
      <c r="A667" s="89"/>
      <c r="B667" s="89"/>
      <c r="C667" s="89"/>
      <c r="D667" s="89"/>
      <c r="E667" s="89"/>
      <c r="I667" s="89"/>
    </row>
    <row r="668" spans="1:9" s="86" customFormat="1">
      <c r="A668" s="89"/>
      <c r="B668" s="89"/>
      <c r="C668" s="89"/>
      <c r="D668" s="89"/>
      <c r="E668" s="89"/>
      <c r="I668" s="89"/>
    </row>
    <row r="669" spans="1:9" s="86" customFormat="1">
      <c r="A669" s="89"/>
      <c r="B669" s="89"/>
      <c r="C669" s="89"/>
      <c r="D669" s="89"/>
      <c r="E669" s="89"/>
      <c r="I669" s="89"/>
    </row>
    <row r="670" spans="1:9" s="86" customFormat="1">
      <c r="A670" s="89"/>
      <c r="B670" s="89"/>
      <c r="C670" s="89"/>
      <c r="D670" s="89"/>
      <c r="E670" s="89"/>
      <c r="I670" s="89"/>
    </row>
    <row r="671" spans="1:9" s="86" customFormat="1">
      <c r="A671" s="89"/>
      <c r="B671" s="89"/>
      <c r="C671" s="89"/>
      <c r="D671" s="89"/>
      <c r="E671" s="89"/>
      <c r="I671" s="89"/>
    </row>
    <row r="672" spans="1:9" s="86" customFormat="1">
      <c r="A672" s="89"/>
      <c r="B672" s="89"/>
      <c r="C672" s="89"/>
      <c r="D672" s="89"/>
      <c r="E672" s="89"/>
      <c r="I672" s="89"/>
    </row>
    <row r="673" spans="1:9" s="86" customFormat="1">
      <c r="A673" s="89"/>
      <c r="B673" s="89"/>
      <c r="C673" s="89"/>
      <c r="D673" s="89"/>
      <c r="E673" s="89"/>
      <c r="I673" s="89"/>
    </row>
    <row r="674" spans="1:9" s="86" customFormat="1">
      <c r="A674" s="89"/>
      <c r="B674" s="89"/>
      <c r="C674" s="89"/>
      <c r="D674" s="89"/>
      <c r="E674" s="89"/>
      <c r="I674" s="89"/>
    </row>
    <row r="675" spans="1:9" s="86" customFormat="1">
      <c r="A675" s="89"/>
      <c r="B675" s="89"/>
      <c r="C675" s="89"/>
      <c r="D675" s="89"/>
      <c r="E675" s="89"/>
      <c r="I675" s="89"/>
    </row>
    <row r="676" spans="1:9" s="86" customFormat="1">
      <c r="A676" s="89"/>
      <c r="B676" s="89"/>
      <c r="C676" s="89"/>
      <c r="D676" s="89"/>
      <c r="E676" s="89"/>
      <c r="I676" s="89"/>
    </row>
    <row r="677" spans="1:9" s="86" customFormat="1">
      <c r="A677" s="89"/>
      <c r="B677" s="89"/>
      <c r="C677" s="89"/>
      <c r="D677" s="89"/>
      <c r="E677" s="89"/>
      <c r="I677" s="89"/>
    </row>
    <row r="678" spans="1:9" s="86" customFormat="1">
      <c r="A678" s="89"/>
      <c r="B678" s="89"/>
      <c r="C678" s="89"/>
      <c r="D678" s="89"/>
      <c r="E678" s="89"/>
      <c r="I678" s="89"/>
    </row>
    <row r="679" spans="1:9" s="86" customFormat="1">
      <c r="A679" s="89"/>
      <c r="B679" s="89"/>
      <c r="C679" s="89"/>
      <c r="D679" s="89"/>
      <c r="E679" s="89"/>
      <c r="I679" s="89"/>
    </row>
    <row r="680" spans="1:9" s="86" customFormat="1">
      <c r="A680" s="89"/>
      <c r="B680" s="89"/>
      <c r="C680" s="89"/>
      <c r="D680" s="89"/>
      <c r="E680" s="89"/>
      <c r="I680" s="89"/>
    </row>
    <row r="681" spans="1:9" s="86" customFormat="1">
      <c r="A681" s="89"/>
      <c r="B681" s="89"/>
      <c r="C681" s="89"/>
      <c r="D681" s="89"/>
      <c r="E681" s="89"/>
      <c r="I681" s="89"/>
    </row>
    <row r="682" spans="1:9" s="86" customFormat="1">
      <c r="A682" s="89"/>
      <c r="B682" s="89"/>
      <c r="C682" s="89"/>
      <c r="D682" s="89"/>
      <c r="E682" s="89"/>
      <c r="I682" s="89"/>
    </row>
    <row r="683" spans="1:9" s="86" customFormat="1">
      <c r="A683" s="89"/>
      <c r="B683" s="89"/>
      <c r="C683" s="89"/>
      <c r="D683" s="89"/>
      <c r="E683" s="89"/>
      <c r="I683" s="89"/>
    </row>
    <row r="684" spans="1:9" s="86" customFormat="1">
      <c r="A684" s="89"/>
      <c r="B684" s="89"/>
      <c r="C684" s="89"/>
      <c r="D684" s="89"/>
      <c r="E684" s="89"/>
      <c r="I684" s="89"/>
    </row>
    <row r="685" spans="1:9" s="86" customFormat="1">
      <c r="A685" s="89"/>
      <c r="B685" s="89"/>
      <c r="C685" s="89"/>
      <c r="D685" s="89"/>
      <c r="E685" s="89"/>
      <c r="I685" s="89"/>
    </row>
    <row r="686" spans="1:9" s="86" customFormat="1">
      <c r="A686" s="89"/>
      <c r="B686" s="89"/>
      <c r="C686" s="89"/>
      <c r="D686" s="89"/>
      <c r="E686" s="89"/>
      <c r="I686" s="89"/>
    </row>
    <row r="687" spans="1:9" s="86" customFormat="1">
      <c r="A687" s="89"/>
      <c r="B687" s="89"/>
      <c r="C687" s="89"/>
      <c r="D687" s="89"/>
      <c r="E687" s="89"/>
      <c r="I687" s="89"/>
    </row>
    <row r="688" spans="1:9" s="86" customFormat="1">
      <c r="A688" s="89"/>
      <c r="B688" s="89"/>
      <c r="C688" s="89"/>
      <c r="D688" s="89"/>
      <c r="E688" s="89"/>
      <c r="I688" s="89"/>
    </row>
    <row r="689" spans="1:9" s="86" customFormat="1">
      <c r="A689" s="89"/>
      <c r="B689" s="89"/>
      <c r="C689" s="89"/>
      <c r="D689" s="89"/>
      <c r="E689" s="89"/>
      <c r="I689" s="89"/>
    </row>
    <row r="690" spans="1:9" s="86" customFormat="1">
      <c r="A690" s="89"/>
      <c r="B690" s="89"/>
      <c r="C690" s="89"/>
      <c r="D690" s="89"/>
      <c r="E690" s="89"/>
      <c r="I690" s="89"/>
    </row>
    <row r="691" spans="1:9" s="86" customFormat="1">
      <c r="A691" s="89"/>
      <c r="B691" s="89"/>
      <c r="C691" s="89"/>
      <c r="D691" s="89"/>
      <c r="E691" s="89"/>
      <c r="I691" s="89"/>
    </row>
    <row r="692" spans="1:9" s="86" customFormat="1">
      <c r="A692" s="89"/>
      <c r="B692" s="89"/>
      <c r="C692" s="89"/>
      <c r="D692" s="89"/>
      <c r="E692" s="89"/>
      <c r="I692" s="89"/>
    </row>
    <row r="693" spans="1:9" s="86" customFormat="1">
      <c r="A693" s="89"/>
      <c r="B693" s="89"/>
      <c r="C693" s="89"/>
      <c r="D693" s="89"/>
      <c r="E693" s="89"/>
      <c r="I693" s="89"/>
    </row>
    <row r="694" spans="1:9" s="86" customFormat="1">
      <c r="A694" s="89"/>
      <c r="B694" s="89"/>
      <c r="C694" s="89"/>
      <c r="D694" s="89"/>
      <c r="E694" s="89"/>
      <c r="I694" s="89"/>
    </row>
    <row r="695" spans="1:9" s="86" customFormat="1">
      <c r="A695" s="89"/>
      <c r="B695" s="89"/>
      <c r="C695" s="89"/>
      <c r="D695" s="89"/>
      <c r="E695" s="89"/>
      <c r="I695" s="89"/>
    </row>
    <row r="696" spans="1:9" s="86" customFormat="1">
      <c r="A696" s="89"/>
      <c r="B696" s="89"/>
      <c r="C696" s="89"/>
      <c r="D696" s="89"/>
      <c r="E696" s="89"/>
      <c r="I696" s="89"/>
    </row>
    <row r="697" spans="1:9" s="86" customFormat="1">
      <c r="A697" s="89"/>
      <c r="B697" s="89"/>
      <c r="C697" s="89"/>
      <c r="D697" s="89"/>
      <c r="E697" s="89"/>
      <c r="I697" s="89"/>
    </row>
    <row r="698" spans="1:9" s="86" customFormat="1">
      <c r="A698" s="89"/>
      <c r="B698" s="89"/>
      <c r="C698" s="89"/>
      <c r="D698" s="89"/>
      <c r="E698" s="89"/>
      <c r="I698" s="89"/>
    </row>
    <row r="699" spans="1:9" s="86" customFormat="1">
      <c r="A699" s="89"/>
      <c r="B699" s="89"/>
      <c r="C699" s="89"/>
      <c r="D699" s="89"/>
      <c r="E699" s="89"/>
      <c r="I699" s="89"/>
    </row>
    <row r="700" spans="1:9" s="86" customFormat="1">
      <c r="A700" s="89"/>
      <c r="B700" s="89"/>
      <c r="C700" s="89"/>
      <c r="D700" s="89"/>
      <c r="E700" s="89"/>
      <c r="I700" s="89"/>
    </row>
    <row r="701" spans="1:9" s="86" customFormat="1">
      <c r="A701" s="89"/>
      <c r="B701" s="89"/>
      <c r="C701" s="89"/>
      <c r="D701" s="89"/>
      <c r="E701" s="89"/>
      <c r="I701" s="89"/>
    </row>
    <row r="702" spans="1:9" s="86" customFormat="1">
      <c r="A702" s="89"/>
      <c r="B702" s="89"/>
      <c r="C702" s="89"/>
      <c r="D702" s="89"/>
      <c r="E702" s="89"/>
      <c r="I702" s="89"/>
    </row>
    <row r="703" spans="1:9" s="86" customFormat="1">
      <c r="A703" s="89"/>
      <c r="B703" s="89"/>
      <c r="C703" s="89"/>
      <c r="D703" s="89"/>
      <c r="E703" s="89"/>
      <c r="I703" s="89"/>
    </row>
    <row r="704" spans="1:9" s="86" customFormat="1">
      <c r="A704" s="89"/>
      <c r="B704" s="89"/>
      <c r="C704" s="89"/>
      <c r="D704" s="89"/>
      <c r="E704" s="89"/>
      <c r="I704" s="89"/>
    </row>
    <row r="705" spans="1:9" s="86" customFormat="1">
      <c r="A705" s="89"/>
      <c r="B705" s="89"/>
      <c r="C705" s="89"/>
      <c r="D705" s="89"/>
      <c r="E705" s="89"/>
      <c r="I705" s="89"/>
    </row>
    <row r="706" spans="1:9" s="86" customFormat="1">
      <c r="A706" s="89"/>
      <c r="B706" s="89"/>
      <c r="C706" s="89"/>
      <c r="D706" s="89"/>
      <c r="E706" s="89"/>
      <c r="I706" s="89"/>
    </row>
    <row r="707" spans="1:9" s="86" customFormat="1">
      <c r="A707" s="89"/>
      <c r="B707" s="89"/>
      <c r="C707" s="89"/>
      <c r="D707" s="89"/>
      <c r="E707" s="89"/>
      <c r="I707" s="89"/>
    </row>
    <row r="708" spans="1:9" s="86" customFormat="1">
      <c r="A708" s="89"/>
      <c r="B708" s="89"/>
      <c r="C708" s="89"/>
      <c r="D708" s="89"/>
      <c r="E708" s="89"/>
      <c r="I708" s="89"/>
    </row>
    <row r="709" spans="1:9" s="86" customFormat="1">
      <c r="A709" s="89"/>
      <c r="B709" s="89"/>
      <c r="C709" s="89"/>
      <c r="D709" s="89"/>
      <c r="E709" s="89"/>
      <c r="I709" s="89"/>
    </row>
    <row r="710" spans="1:9" s="86" customFormat="1">
      <c r="A710" s="89"/>
      <c r="B710" s="89"/>
      <c r="C710" s="89"/>
      <c r="D710" s="89"/>
      <c r="E710" s="89"/>
      <c r="I710" s="89"/>
    </row>
    <row r="711" spans="1:9" s="86" customFormat="1">
      <c r="A711" s="89"/>
      <c r="B711" s="89"/>
      <c r="C711" s="89"/>
      <c r="D711" s="89"/>
      <c r="E711" s="89"/>
      <c r="I711" s="89"/>
    </row>
    <row r="712" spans="1:9" s="86" customFormat="1">
      <c r="A712" s="89"/>
      <c r="B712" s="89"/>
      <c r="C712" s="89"/>
      <c r="D712" s="89"/>
      <c r="E712" s="89"/>
      <c r="I712" s="89"/>
    </row>
    <row r="713" spans="1:9" s="86" customFormat="1">
      <c r="A713" s="89"/>
      <c r="B713" s="89"/>
      <c r="C713" s="89"/>
      <c r="D713" s="89"/>
      <c r="E713" s="89"/>
      <c r="I713" s="89"/>
    </row>
    <row r="714" spans="1:9" s="86" customFormat="1">
      <c r="A714" s="89"/>
      <c r="B714" s="89"/>
      <c r="C714" s="89"/>
      <c r="D714" s="89"/>
      <c r="E714" s="89"/>
      <c r="I714" s="89"/>
    </row>
    <row r="715" spans="1:9" s="86" customFormat="1">
      <c r="A715" s="89"/>
      <c r="B715" s="89"/>
      <c r="C715" s="89"/>
      <c r="D715" s="89"/>
      <c r="E715" s="89"/>
      <c r="I715" s="89"/>
    </row>
    <row r="716" spans="1:9" s="86" customFormat="1">
      <c r="A716" s="89"/>
      <c r="B716" s="89"/>
      <c r="C716" s="89"/>
      <c r="D716" s="89"/>
      <c r="E716" s="89"/>
      <c r="I716" s="89"/>
    </row>
    <row r="717" spans="1:9" s="86" customFormat="1">
      <c r="A717" s="89"/>
      <c r="B717" s="89"/>
      <c r="C717" s="89"/>
      <c r="D717" s="89"/>
      <c r="E717" s="89"/>
      <c r="I717" s="89"/>
    </row>
    <row r="718" spans="1:9" s="86" customFormat="1">
      <c r="A718" s="89"/>
      <c r="B718" s="89"/>
      <c r="C718" s="89"/>
      <c r="D718" s="89"/>
      <c r="E718" s="89"/>
      <c r="I718" s="89"/>
    </row>
    <row r="719" spans="1:9" s="86" customFormat="1">
      <c r="A719" s="89"/>
      <c r="B719" s="89"/>
      <c r="C719" s="89"/>
      <c r="D719" s="89"/>
      <c r="E719" s="89"/>
      <c r="I719" s="89"/>
    </row>
    <row r="720" spans="1:9" s="86" customFormat="1">
      <c r="A720" s="89"/>
      <c r="B720" s="89"/>
      <c r="C720" s="89"/>
      <c r="D720" s="89"/>
      <c r="E720" s="89"/>
      <c r="I720" s="89"/>
    </row>
    <row r="721" spans="1:9" s="86" customFormat="1">
      <c r="A721" s="89"/>
      <c r="B721" s="89"/>
      <c r="C721" s="89"/>
      <c r="D721" s="89"/>
      <c r="E721" s="89"/>
      <c r="I721" s="89"/>
    </row>
    <row r="722" spans="1:9" s="86" customFormat="1">
      <c r="A722" s="89"/>
      <c r="B722" s="89"/>
      <c r="C722" s="89"/>
      <c r="D722" s="89"/>
      <c r="E722" s="89"/>
      <c r="I722" s="89"/>
    </row>
    <row r="723" spans="1:9" s="86" customFormat="1">
      <c r="A723" s="89"/>
      <c r="B723" s="89"/>
      <c r="C723" s="89"/>
      <c r="D723" s="89"/>
      <c r="E723" s="89"/>
      <c r="I723" s="89"/>
    </row>
    <row r="724" spans="1:9" s="86" customFormat="1">
      <c r="A724" s="89"/>
      <c r="B724" s="89"/>
      <c r="C724" s="89"/>
      <c r="D724" s="89"/>
      <c r="E724" s="89"/>
      <c r="I724" s="89"/>
    </row>
    <row r="725" spans="1:9" s="86" customFormat="1">
      <c r="A725" s="89"/>
      <c r="B725" s="89"/>
      <c r="C725" s="89"/>
      <c r="D725" s="89"/>
      <c r="E725" s="89"/>
      <c r="I725" s="89"/>
    </row>
    <row r="726" spans="1:9" s="86" customFormat="1">
      <c r="A726" s="89"/>
      <c r="B726" s="89"/>
      <c r="C726" s="89"/>
      <c r="D726" s="89"/>
      <c r="E726" s="89"/>
      <c r="I726" s="89"/>
    </row>
    <row r="727" spans="1:9" s="86" customFormat="1">
      <c r="A727" s="89"/>
      <c r="B727" s="89"/>
      <c r="C727" s="89"/>
      <c r="D727" s="89"/>
      <c r="E727" s="89"/>
      <c r="I727" s="89"/>
    </row>
    <row r="728" spans="1:9" s="86" customFormat="1">
      <c r="A728" s="89"/>
      <c r="B728" s="89"/>
      <c r="C728" s="89"/>
      <c r="D728" s="89"/>
      <c r="E728" s="89"/>
      <c r="I728" s="89"/>
    </row>
    <row r="729" spans="1:9" s="86" customFormat="1">
      <c r="A729" s="89"/>
      <c r="B729" s="89"/>
      <c r="C729" s="89"/>
      <c r="D729" s="89"/>
      <c r="E729" s="89"/>
      <c r="I729" s="89"/>
    </row>
    <row r="730" spans="1:9" s="86" customFormat="1">
      <c r="A730" s="89"/>
      <c r="B730" s="89"/>
      <c r="C730" s="89"/>
      <c r="D730" s="89"/>
      <c r="E730" s="89"/>
      <c r="I730" s="89"/>
    </row>
    <row r="731" spans="1:9" s="86" customFormat="1">
      <c r="A731" s="89"/>
      <c r="B731" s="89"/>
      <c r="C731" s="89"/>
      <c r="D731" s="89"/>
      <c r="E731" s="89"/>
      <c r="I731" s="89"/>
    </row>
    <row r="732" spans="1:9" s="86" customFormat="1">
      <c r="A732" s="89"/>
      <c r="B732" s="89"/>
      <c r="C732" s="89"/>
      <c r="D732" s="89"/>
      <c r="E732" s="89"/>
      <c r="I732" s="89"/>
    </row>
    <row r="733" spans="1:9" s="86" customFormat="1">
      <c r="A733" s="89"/>
      <c r="B733" s="89"/>
      <c r="C733" s="89"/>
      <c r="D733" s="89"/>
      <c r="E733" s="89"/>
      <c r="I733" s="89"/>
    </row>
    <row r="734" spans="1:9" s="86" customFormat="1">
      <c r="A734" s="89"/>
      <c r="B734" s="89"/>
      <c r="C734" s="89"/>
      <c r="D734" s="89"/>
      <c r="E734" s="89"/>
      <c r="I734" s="89"/>
    </row>
    <row r="735" spans="1:9" s="86" customFormat="1">
      <c r="A735" s="89"/>
      <c r="B735" s="89"/>
      <c r="C735" s="89"/>
      <c r="D735" s="89"/>
      <c r="E735" s="89"/>
      <c r="I735" s="89"/>
    </row>
    <row r="736" spans="1:9" s="86" customFormat="1">
      <c r="A736" s="89"/>
      <c r="B736" s="89"/>
      <c r="C736" s="89"/>
      <c r="D736" s="89"/>
      <c r="E736" s="89"/>
      <c r="I736" s="89"/>
    </row>
    <row r="737" spans="1:9" s="86" customFormat="1">
      <c r="A737" s="89"/>
      <c r="B737" s="89"/>
      <c r="C737" s="89"/>
      <c r="D737" s="89"/>
      <c r="E737" s="89"/>
      <c r="I737" s="89"/>
    </row>
    <row r="738" spans="1:9" s="86" customFormat="1">
      <c r="A738" s="89"/>
      <c r="B738" s="89"/>
      <c r="C738" s="89"/>
      <c r="D738" s="89"/>
      <c r="E738" s="89"/>
      <c r="I738" s="89"/>
    </row>
    <row r="739" spans="1:9" s="86" customFormat="1">
      <c r="A739" s="89"/>
      <c r="B739" s="89"/>
      <c r="C739" s="89"/>
      <c r="D739" s="89"/>
      <c r="E739" s="89"/>
      <c r="I739" s="89"/>
    </row>
    <row r="740" spans="1:9" s="86" customFormat="1">
      <c r="A740" s="89"/>
      <c r="B740" s="89"/>
      <c r="C740" s="89"/>
      <c r="D740" s="89"/>
      <c r="E740" s="89"/>
      <c r="I740" s="89"/>
    </row>
    <row r="741" spans="1:9" s="86" customFormat="1">
      <c r="A741" s="89"/>
      <c r="B741" s="89"/>
      <c r="C741" s="89"/>
      <c r="D741" s="89"/>
      <c r="E741" s="89"/>
      <c r="I741" s="89"/>
    </row>
    <row r="742" spans="1:9" s="86" customFormat="1">
      <c r="A742" s="89"/>
      <c r="B742" s="89"/>
      <c r="C742" s="89"/>
      <c r="D742" s="89"/>
      <c r="E742" s="89"/>
      <c r="I742" s="89"/>
    </row>
    <row r="743" spans="1:9" s="86" customFormat="1">
      <c r="A743" s="89"/>
      <c r="B743" s="89"/>
      <c r="C743" s="89"/>
      <c r="D743" s="89"/>
      <c r="E743" s="89"/>
      <c r="I743" s="89"/>
    </row>
    <row r="744" spans="1:9" s="86" customFormat="1">
      <c r="A744" s="89"/>
      <c r="B744" s="89"/>
      <c r="C744" s="89"/>
      <c r="D744" s="89"/>
      <c r="E744" s="89"/>
      <c r="I744" s="89"/>
    </row>
    <row r="745" spans="1:9" s="86" customFormat="1">
      <c r="A745" s="89"/>
      <c r="B745" s="89"/>
      <c r="C745" s="89"/>
      <c r="D745" s="89"/>
      <c r="E745" s="89"/>
      <c r="I745" s="89"/>
    </row>
    <row r="746" spans="1:9" s="86" customFormat="1">
      <c r="A746" s="89"/>
      <c r="B746" s="89"/>
      <c r="C746" s="89"/>
      <c r="D746" s="89"/>
      <c r="E746" s="89"/>
      <c r="I746" s="89"/>
    </row>
    <row r="747" spans="1:9" s="86" customFormat="1">
      <c r="A747" s="89"/>
      <c r="B747" s="89"/>
      <c r="C747" s="89"/>
      <c r="D747" s="89"/>
      <c r="E747" s="89"/>
      <c r="I747" s="89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3" zoomScale="120" zoomScaleNormal="120" workbookViewId="0">
      <selection activeCell="A51" sqref="A51"/>
    </sheetView>
  </sheetViews>
  <sheetFormatPr defaultColWidth="9.140625" defaultRowHeight="15"/>
  <cols>
    <col min="1" max="1" width="19.7109375" style="71" customWidth="1"/>
    <col min="2" max="4" width="15" style="71" customWidth="1"/>
    <col min="5" max="9" width="9.140625" style="86"/>
    <col min="10" max="10" width="0" style="86" hidden="1" customWidth="1"/>
    <col min="11" max="38" width="9.140625" style="86"/>
    <col min="39" max="16384" width="9.140625" style="68"/>
  </cols>
  <sheetData>
    <row r="1" spans="1:10" s="86" customFormat="1" ht="26.25" customHeight="1">
      <c r="A1" s="190" t="s">
        <v>68</v>
      </c>
      <c r="B1" s="190" t="s">
        <v>748</v>
      </c>
      <c r="C1" s="190" t="s">
        <v>750</v>
      </c>
      <c r="D1" s="190" t="s">
        <v>754</v>
      </c>
    </row>
    <row r="2" spans="1:10" s="86" customFormat="1" ht="23.25" customHeight="1">
      <c r="A2" s="190"/>
      <c r="B2" s="190"/>
      <c r="C2" s="190"/>
      <c r="D2" s="190"/>
    </row>
    <row r="3" spans="1:10" s="86" customFormat="1">
      <c r="A3" s="110" t="s">
        <v>976</v>
      </c>
      <c r="B3" s="74">
        <v>7</v>
      </c>
      <c r="C3" s="74"/>
      <c r="D3" s="74"/>
      <c r="J3" s="86" t="s">
        <v>751</v>
      </c>
    </row>
    <row r="4" spans="1:10" s="86" customFormat="1">
      <c r="A4" s="76" t="s">
        <v>977</v>
      </c>
      <c r="B4" s="76">
        <v>7</v>
      </c>
      <c r="C4" s="76"/>
      <c r="D4" s="76"/>
      <c r="J4" s="86" t="s">
        <v>752</v>
      </c>
    </row>
    <row r="5" spans="1:10" s="86" customFormat="1">
      <c r="A5" s="76" t="s">
        <v>978</v>
      </c>
      <c r="B5" s="76">
        <v>6</v>
      </c>
      <c r="C5" s="76"/>
      <c r="D5" s="76"/>
      <c r="J5" s="86" t="s">
        <v>753</v>
      </c>
    </row>
    <row r="6" spans="1:10" s="86" customFormat="1">
      <c r="A6" s="77" t="s">
        <v>979</v>
      </c>
      <c r="B6" s="77">
        <v>6</v>
      </c>
      <c r="C6" s="77"/>
      <c r="D6" s="77"/>
      <c r="J6" s="86" t="s">
        <v>734</v>
      </c>
    </row>
    <row r="7" spans="1:10" s="86" customFormat="1">
      <c r="A7" s="77" t="s">
        <v>980</v>
      </c>
      <c r="B7" s="77">
        <v>6</v>
      </c>
      <c r="C7" s="77"/>
      <c r="D7" s="77"/>
    </row>
    <row r="8" spans="1:10" s="86" customFormat="1">
      <c r="A8" s="76" t="s">
        <v>981</v>
      </c>
      <c r="B8" s="76">
        <v>6</v>
      </c>
      <c r="C8" s="76"/>
      <c r="D8" s="76"/>
    </row>
    <row r="9" spans="1:10" s="86" customFormat="1">
      <c r="A9" s="76" t="s">
        <v>982</v>
      </c>
      <c r="B9" s="76">
        <v>6</v>
      </c>
      <c r="C9" s="76"/>
      <c r="D9" s="76"/>
    </row>
    <row r="10" spans="1:10" s="86" customFormat="1">
      <c r="A10" s="76" t="s">
        <v>983</v>
      </c>
      <c r="B10" s="76">
        <v>5</v>
      </c>
      <c r="C10" s="76"/>
      <c r="D10" s="76"/>
    </row>
    <row r="11" spans="1:10" s="86" customFormat="1">
      <c r="A11" s="76" t="s">
        <v>984</v>
      </c>
      <c r="B11" s="76">
        <v>5</v>
      </c>
      <c r="C11" s="76"/>
      <c r="D11" s="76"/>
    </row>
    <row r="12" spans="1:10" s="86" customFormat="1">
      <c r="A12" s="76" t="s">
        <v>985</v>
      </c>
      <c r="B12" s="76">
        <v>5</v>
      </c>
      <c r="C12" s="76"/>
      <c r="D12" s="76"/>
    </row>
    <row r="13" spans="1:10" s="86" customFormat="1">
      <c r="A13" s="76" t="s">
        <v>986</v>
      </c>
      <c r="B13" s="76">
        <v>5</v>
      </c>
      <c r="C13" s="76"/>
      <c r="D13" s="76"/>
    </row>
    <row r="14" spans="1:10" s="86" customFormat="1">
      <c r="A14" s="76" t="s">
        <v>987</v>
      </c>
      <c r="B14" s="76">
        <v>5</v>
      </c>
      <c r="C14" s="76"/>
      <c r="D14" s="76"/>
    </row>
    <row r="15" spans="1:10" s="86" customFormat="1">
      <c r="A15" s="76" t="s">
        <v>988</v>
      </c>
      <c r="B15" s="76">
        <v>5</v>
      </c>
      <c r="C15" s="76"/>
      <c r="D15" s="76"/>
    </row>
    <row r="16" spans="1:10" s="86" customFormat="1">
      <c r="A16" s="76" t="s">
        <v>989</v>
      </c>
      <c r="B16" s="76">
        <v>4</v>
      </c>
      <c r="C16" s="76"/>
      <c r="D16" s="76"/>
    </row>
    <row r="17" spans="1:4" s="86" customFormat="1">
      <c r="A17" s="76" t="s">
        <v>990</v>
      </c>
      <c r="B17" s="76">
        <v>4</v>
      </c>
      <c r="C17" s="76"/>
      <c r="D17" s="76"/>
    </row>
    <row r="18" spans="1:4" s="86" customFormat="1">
      <c r="A18" s="76" t="s">
        <v>991</v>
      </c>
      <c r="B18" s="76">
        <v>4</v>
      </c>
      <c r="C18" s="76"/>
      <c r="D18" s="76"/>
    </row>
    <row r="19" spans="1:4" s="86" customFormat="1">
      <c r="A19" s="76" t="s">
        <v>992</v>
      </c>
      <c r="B19" s="76">
        <v>4</v>
      </c>
      <c r="C19" s="76"/>
      <c r="D19" s="76"/>
    </row>
    <row r="20" spans="1:4" s="86" customFormat="1">
      <c r="A20" s="76" t="s">
        <v>993</v>
      </c>
      <c r="B20" s="76">
        <v>4</v>
      </c>
      <c r="C20" s="76"/>
      <c r="D20" s="76"/>
    </row>
    <row r="21" spans="1:4" s="86" customFormat="1">
      <c r="A21" s="76" t="s">
        <v>994</v>
      </c>
      <c r="B21" s="76">
        <v>4</v>
      </c>
      <c r="C21" s="76"/>
      <c r="D21" s="76"/>
    </row>
    <row r="22" spans="1:4" s="86" customFormat="1">
      <c r="A22" s="76" t="s">
        <v>995</v>
      </c>
      <c r="B22" s="76">
        <v>4</v>
      </c>
      <c r="C22" s="76"/>
      <c r="D22" s="76"/>
    </row>
    <row r="23" spans="1:4" s="86" customFormat="1">
      <c r="A23" s="76" t="s">
        <v>996</v>
      </c>
      <c r="B23" s="76">
        <v>4</v>
      </c>
      <c r="C23" s="76"/>
      <c r="D23" s="76"/>
    </row>
    <row r="24" spans="1:4" s="86" customFormat="1">
      <c r="A24" s="76" t="s">
        <v>997</v>
      </c>
      <c r="B24" s="76">
        <v>3</v>
      </c>
      <c r="C24" s="76"/>
      <c r="D24" s="76"/>
    </row>
    <row r="25" spans="1:4" s="86" customFormat="1">
      <c r="A25" s="76" t="s">
        <v>998</v>
      </c>
      <c r="B25" s="76">
        <v>3</v>
      </c>
      <c r="C25" s="76"/>
      <c r="D25" s="76"/>
    </row>
    <row r="26" spans="1:4" s="86" customFormat="1">
      <c r="A26" s="76" t="s">
        <v>999</v>
      </c>
      <c r="B26" s="76">
        <v>3</v>
      </c>
      <c r="C26" s="76"/>
      <c r="D26" s="76"/>
    </row>
    <row r="27" spans="1:4" s="86" customFormat="1">
      <c r="A27" s="80" t="s">
        <v>1000</v>
      </c>
      <c r="B27" s="80">
        <v>3</v>
      </c>
      <c r="C27" s="80"/>
      <c r="D27" s="80"/>
    </row>
    <row r="28" spans="1:4" s="86" customFormat="1">
      <c r="A28" s="72" t="s">
        <v>1001</v>
      </c>
      <c r="B28" s="73">
        <v>3</v>
      </c>
      <c r="C28" s="73"/>
      <c r="D28" s="73"/>
    </row>
    <row r="29" spans="1:4" s="86" customFormat="1" ht="30">
      <c r="A29" s="72" t="s">
        <v>1002</v>
      </c>
      <c r="B29" s="73">
        <v>3</v>
      </c>
      <c r="C29" s="73"/>
      <c r="D29" s="73"/>
    </row>
    <row r="30" spans="1:4" s="86" customFormat="1">
      <c r="A30" s="72" t="s">
        <v>1003</v>
      </c>
      <c r="B30" s="73">
        <v>3</v>
      </c>
      <c r="C30" s="73"/>
      <c r="D30" s="73"/>
    </row>
    <row r="31" spans="1:4" s="86" customFormat="1">
      <c r="A31" s="72" t="s">
        <v>1004</v>
      </c>
      <c r="B31" s="73">
        <v>2</v>
      </c>
      <c r="C31" s="73"/>
      <c r="D31" s="73"/>
    </row>
    <row r="32" spans="1:4" s="86" customFormat="1">
      <c r="A32" s="72" t="s">
        <v>1005</v>
      </c>
      <c r="B32" s="73">
        <v>1</v>
      </c>
      <c r="C32" s="73"/>
      <c r="D32" s="73"/>
    </row>
    <row r="33" spans="1:4" s="86" customFormat="1">
      <c r="A33" s="72" t="s">
        <v>1006</v>
      </c>
      <c r="B33" s="73">
        <v>1</v>
      </c>
      <c r="C33" s="73"/>
      <c r="D33" s="73"/>
    </row>
    <row r="34" spans="1:4" s="86" customFormat="1">
      <c r="A34" s="72" t="s">
        <v>1007</v>
      </c>
      <c r="B34" s="73">
        <v>1</v>
      </c>
      <c r="C34" s="73"/>
      <c r="D34" s="73"/>
    </row>
    <row r="35" spans="1:4" s="86" customFormat="1">
      <c r="A35" s="72" t="s">
        <v>1008</v>
      </c>
      <c r="B35" s="73">
        <v>1</v>
      </c>
      <c r="C35" s="73"/>
      <c r="D35" s="73"/>
    </row>
    <row r="36" spans="1:4" s="86" customFormat="1">
      <c r="A36" s="72" t="s">
        <v>1009</v>
      </c>
      <c r="B36" s="73">
        <v>1</v>
      </c>
      <c r="C36" s="73"/>
      <c r="D36" s="73"/>
    </row>
    <row r="37" spans="1:4" s="86" customFormat="1">
      <c r="A37" s="72" t="s">
        <v>1010</v>
      </c>
      <c r="B37" s="73">
        <v>1</v>
      </c>
      <c r="C37" s="73"/>
      <c r="D37" s="73"/>
    </row>
    <row r="38" spans="1:4" s="86" customFormat="1">
      <c r="A38" s="72" t="s">
        <v>1011</v>
      </c>
      <c r="B38" s="73">
        <v>1</v>
      </c>
      <c r="C38" s="73"/>
      <c r="D38" s="73"/>
    </row>
    <row r="39" spans="1:4" s="86" customFormat="1">
      <c r="A39" s="72" t="s">
        <v>1012</v>
      </c>
      <c r="B39" s="73">
        <v>1</v>
      </c>
      <c r="C39" s="73"/>
      <c r="D39" s="73"/>
    </row>
    <row r="40" spans="1:4" s="86" customFormat="1">
      <c r="A40" s="81" t="s">
        <v>1013</v>
      </c>
      <c r="B40" s="81">
        <v>1</v>
      </c>
      <c r="C40" s="81"/>
      <c r="D40" s="81"/>
    </row>
    <row r="41" spans="1:4" s="86" customFormat="1">
      <c r="A41" s="81" t="s">
        <v>1014</v>
      </c>
      <c r="B41" s="81">
        <v>1</v>
      </c>
      <c r="C41" s="81"/>
      <c r="D41" s="81"/>
    </row>
    <row r="42" spans="1:4" s="86" customFormat="1">
      <c r="A42" s="81" t="s">
        <v>1015</v>
      </c>
      <c r="B42" s="81">
        <v>1</v>
      </c>
      <c r="C42" s="81"/>
      <c r="D42" s="81"/>
    </row>
    <row r="43" spans="1:4" s="86" customFormat="1">
      <c r="A43" s="81" t="s">
        <v>1016</v>
      </c>
      <c r="B43" s="81">
        <v>1</v>
      </c>
      <c r="C43" s="81"/>
      <c r="D43" s="81"/>
    </row>
    <row r="44" spans="1:4" s="86" customFormat="1">
      <c r="A44" s="81" t="s">
        <v>1017</v>
      </c>
      <c r="B44" s="81">
        <v>1</v>
      </c>
      <c r="C44" s="81"/>
      <c r="D44" s="81"/>
    </row>
    <row r="45" spans="1:4" s="86" customFormat="1">
      <c r="A45" s="81" t="s">
        <v>1018</v>
      </c>
      <c r="B45" s="81">
        <v>1</v>
      </c>
      <c r="C45" s="81"/>
      <c r="D45" s="81"/>
    </row>
    <row r="46" spans="1:4" s="86" customFormat="1">
      <c r="A46" s="81" t="s">
        <v>1019</v>
      </c>
      <c r="B46" s="81">
        <v>1</v>
      </c>
      <c r="C46" s="81"/>
      <c r="D46" s="81"/>
    </row>
    <row r="47" spans="1:4" s="86" customFormat="1">
      <c r="A47" s="81" t="s">
        <v>1020</v>
      </c>
      <c r="B47" s="81">
        <v>1</v>
      </c>
      <c r="C47" s="81"/>
      <c r="D47" s="81"/>
    </row>
    <row r="48" spans="1:4" s="86" customFormat="1">
      <c r="A48" s="52" t="s">
        <v>1021</v>
      </c>
      <c r="B48" s="70">
        <v>1</v>
      </c>
      <c r="C48" s="70"/>
      <c r="D48" s="70"/>
    </row>
    <row r="49" spans="1:4" s="86" customFormat="1">
      <c r="A49" s="52" t="s">
        <v>1022</v>
      </c>
      <c r="B49" s="70">
        <v>1</v>
      </c>
      <c r="C49" s="70"/>
      <c r="D49" s="70"/>
    </row>
    <row r="50" spans="1:4" s="86" customFormat="1">
      <c r="A50" s="111" t="s">
        <v>1023</v>
      </c>
      <c r="B50" s="69">
        <v>1</v>
      </c>
      <c r="C50" s="69"/>
      <c r="D50" s="69"/>
    </row>
    <row r="51" spans="1:4" s="86" customFormat="1">
      <c r="A51" s="111"/>
      <c r="B51" s="69"/>
      <c r="C51" s="69"/>
      <c r="D51" s="69"/>
    </row>
    <row r="52" spans="1:4" s="86" customFormat="1">
      <c r="A52" s="111"/>
      <c r="B52" s="69"/>
      <c r="C52" s="69"/>
      <c r="D52" s="69"/>
    </row>
    <row r="53" spans="1:4" s="86" customFormat="1">
      <c r="A53" s="111"/>
      <c r="B53" s="69"/>
      <c r="C53" s="69"/>
      <c r="D53" s="69"/>
    </row>
    <row r="54" spans="1:4" s="86" customFormat="1">
      <c r="A54" s="111"/>
      <c r="B54" s="69"/>
      <c r="C54" s="69"/>
      <c r="D54" s="69"/>
    </row>
    <row r="55" spans="1:4" s="86" customFormat="1">
      <c r="A55" s="64"/>
      <c r="B55" s="69"/>
      <c r="C55" s="69"/>
      <c r="D55" s="69"/>
    </row>
    <row r="56" spans="1:4" s="86" customFormat="1">
      <c r="A56" s="64"/>
      <c r="B56" s="69"/>
      <c r="C56" s="69"/>
      <c r="D56" s="69"/>
    </row>
    <row r="57" spans="1:4" s="86" customFormat="1">
      <c r="A57" s="64"/>
      <c r="B57" s="69"/>
      <c r="C57" s="69"/>
      <c r="D57" s="69"/>
    </row>
    <row r="58" spans="1:4" s="86" customFormat="1">
      <c r="A58" s="77"/>
      <c r="B58" s="77"/>
      <c r="C58" s="77"/>
      <c r="D58" s="77"/>
    </row>
    <row r="59" spans="1:4" s="86" customFormat="1">
      <c r="A59" s="76"/>
      <c r="B59" s="76"/>
      <c r="C59" s="76"/>
      <c r="D59" s="76"/>
    </row>
    <row r="60" spans="1:4" s="86" customFormat="1">
      <c r="A60" s="76"/>
      <c r="B60" s="76"/>
      <c r="C60" s="76"/>
      <c r="D60" s="76"/>
    </row>
    <row r="61" spans="1:4" s="86" customFormat="1">
      <c r="A61" s="76"/>
      <c r="B61" s="76"/>
      <c r="C61" s="76"/>
      <c r="D61" s="76"/>
    </row>
    <row r="62" spans="1:4" s="86" customFormat="1">
      <c r="A62" s="76"/>
      <c r="B62" s="76"/>
      <c r="C62" s="76"/>
      <c r="D62" s="76"/>
    </row>
    <row r="63" spans="1:4" s="86" customFormat="1">
      <c r="A63" s="76"/>
      <c r="B63" s="76"/>
      <c r="C63" s="76"/>
      <c r="D63" s="76"/>
    </row>
    <row r="64" spans="1:4" s="86" customFormat="1">
      <c r="A64" s="76"/>
      <c r="B64" s="76"/>
      <c r="C64" s="76"/>
      <c r="D64" s="76"/>
    </row>
    <row r="65" spans="1:4" s="86" customFormat="1">
      <c r="A65" s="76"/>
      <c r="B65" s="76"/>
      <c r="C65" s="76"/>
      <c r="D65" s="76"/>
    </row>
    <row r="66" spans="1:4" s="86" customFormat="1">
      <c r="A66" s="76"/>
      <c r="B66" s="76"/>
      <c r="C66" s="76"/>
      <c r="D66" s="76"/>
    </row>
    <row r="67" spans="1:4" s="86" customFormat="1">
      <c r="A67" s="76"/>
      <c r="B67" s="76"/>
      <c r="C67" s="76"/>
      <c r="D67" s="76"/>
    </row>
    <row r="68" spans="1:4" s="86" customFormat="1">
      <c r="A68" s="76"/>
      <c r="B68" s="76"/>
      <c r="C68" s="76"/>
      <c r="D68" s="76"/>
    </row>
    <row r="69" spans="1:4" s="86" customFormat="1">
      <c r="A69" s="76"/>
      <c r="B69" s="76"/>
      <c r="C69" s="76"/>
      <c r="D69" s="76"/>
    </row>
    <row r="70" spans="1:4" s="86" customFormat="1">
      <c r="A70" s="76"/>
      <c r="B70" s="76"/>
      <c r="C70" s="76"/>
      <c r="D70" s="76"/>
    </row>
    <row r="71" spans="1:4" s="86" customFormat="1">
      <c r="A71" s="76"/>
      <c r="B71" s="76"/>
      <c r="C71" s="76"/>
      <c r="D71" s="76"/>
    </row>
    <row r="72" spans="1:4" s="86" customFormat="1">
      <c r="A72" s="76"/>
      <c r="B72" s="76"/>
      <c r="C72" s="76"/>
      <c r="D72" s="76"/>
    </row>
    <row r="73" spans="1:4" s="86" customFormat="1">
      <c r="A73" s="76"/>
      <c r="B73" s="76"/>
      <c r="C73" s="76"/>
      <c r="D73" s="76"/>
    </row>
    <row r="74" spans="1:4" s="86" customFormat="1">
      <c r="A74" s="76"/>
      <c r="B74" s="76"/>
      <c r="C74" s="76"/>
      <c r="D74" s="76"/>
    </row>
    <row r="75" spans="1:4" s="86" customFormat="1">
      <c r="A75" s="76"/>
      <c r="B75" s="76"/>
      <c r="C75" s="76"/>
      <c r="D75" s="76"/>
    </row>
    <row r="76" spans="1:4" s="86" customFormat="1">
      <c r="A76" s="76"/>
      <c r="B76" s="76"/>
      <c r="C76" s="76"/>
      <c r="D76" s="76"/>
    </row>
    <row r="77" spans="1:4" s="86" customFormat="1">
      <c r="A77" s="76"/>
      <c r="B77" s="76"/>
      <c r="C77" s="76"/>
      <c r="D77" s="76"/>
    </row>
    <row r="78" spans="1:4" s="86" customFormat="1">
      <c r="A78" s="77"/>
      <c r="B78" s="77"/>
      <c r="C78" s="77"/>
      <c r="D78" s="77"/>
    </row>
    <row r="79" spans="1:4" s="86" customFormat="1">
      <c r="A79" s="76"/>
      <c r="B79" s="76"/>
      <c r="C79" s="76"/>
      <c r="D79" s="76"/>
    </row>
    <row r="80" spans="1:4" s="86" customFormat="1">
      <c r="A80" s="76"/>
      <c r="B80" s="76"/>
      <c r="C80" s="76"/>
      <c r="D80" s="76"/>
    </row>
    <row r="81" spans="1:4" s="86" customFormat="1">
      <c r="A81" s="76"/>
      <c r="B81" s="76"/>
      <c r="C81" s="76"/>
      <c r="D81" s="76"/>
    </row>
    <row r="82" spans="1:4" s="86" customFormat="1">
      <c r="A82" s="76"/>
      <c r="B82" s="76"/>
      <c r="C82" s="76"/>
      <c r="D82" s="76"/>
    </row>
    <row r="83" spans="1:4" s="86" customFormat="1">
      <c r="A83" s="76"/>
      <c r="B83" s="76"/>
      <c r="C83" s="76"/>
      <c r="D83" s="76"/>
    </row>
    <row r="84" spans="1:4" s="86" customFormat="1">
      <c r="A84" s="76"/>
      <c r="B84" s="76"/>
      <c r="C84" s="76"/>
      <c r="D84" s="76"/>
    </row>
    <row r="85" spans="1:4" s="86" customFormat="1">
      <c r="A85" s="76"/>
      <c r="B85" s="76"/>
      <c r="C85" s="76"/>
      <c r="D85" s="76"/>
    </row>
    <row r="86" spans="1:4" s="86" customFormat="1">
      <c r="A86" s="76"/>
      <c r="B86" s="76"/>
      <c r="C86" s="76"/>
      <c r="D86" s="76"/>
    </row>
    <row r="87" spans="1:4" s="86" customFormat="1">
      <c r="A87" s="76"/>
      <c r="B87" s="76"/>
      <c r="C87" s="76"/>
      <c r="D87" s="76"/>
    </row>
    <row r="88" spans="1:4" s="86" customFormat="1">
      <c r="A88" s="76"/>
      <c r="B88" s="76"/>
      <c r="C88" s="76"/>
      <c r="D88" s="76"/>
    </row>
    <row r="89" spans="1:4" s="86" customFormat="1">
      <c r="A89" s="76"/>
      <c r="B89" s="76"/>
      <c r="C89" s="76"/>
      <c r="D89" s="76"/>
    </row>
    <row r="90" spans="1:4" s="86" customFormat="1">
      <c r="A90" s="76"/>
      <c r="B90" s="76"/>
      <c r="C90" s="76"/>
      <c r="D90" s="76"/>
    </row>
    <row r="91" spans="1:4" s="86" customFormat="1">
      <c r="A91" s="76"/>
      <c r="B91" s="76"/>
      <c r="C91" s="76"/>
      <c r="D91" s="76"/>
    </row>
    <row r="92" spans="1:4" s="86" customFormat="1">
      <c r="A92" s="76"/>
      <c r="B92" s="76"/>
      <c r="C92" s="76"/>
      <c r="D92" s="76"/>
    </row>
    <row r="93" spans="1:4" s="86" customFormat="1">
      <c r="A93" s="76"/>
      <c r="B93" s="76"/>
      <c r="C93" s="76"/>
      <c r="D93" s="76"/>
    </row>
    <row r="94" spans="1:4" s="86" customFormat="1">
      <c r="A94" s="76"/>
      <c r="B94" s="76"/>
      <c r="C94" s="76"/>
      <c r="D94" s="76"/>
    </row>
    <row r="95" spans="1:4" s="86" customFormat="1">
      <c r="A95" s="76"/>
      <c r="B95" s="76"/>
      <c r="C95" s="76"/>
      <c r="D95" s="76"/>
    </row>
    <row r="96" spans="1:4" s="86" customFormat="1">
      <c r="A96" s="76"/>
      <c r="B96" s="76"/>
      <c r="C96" s="76"/>
      <c r="D96" s="76"/>
    </row>
    <row r="97" spans="1:4" s="86" customFormat="1">
      <c r="A97" s="76"/>
      <c r="B97" s="76"/>
      <c r="C97" s="76"/>
      <c r="D97" s="76"/>
    </row>
    <row r="98" spans="1:4" s="86" customFormat="1">
      <c r="A98" s="77"/>
      <c r="B98" s="77"/>
      <c r="C98" s="77"/>
      <c r="D98" s="77"/>
    </row>
    <row r="99" spans="1:4" s="86" customFormat="1">
      <c r="A99" s="76"/>
      <c r="B99" s="76"/>
      <c r="C99" s="76"/>
      <c r="D99" s="76"/>
    </row>
    <row r="100" spans="1:4" s="86" customFormat="1">
      <c r="A100" s="76"/>
      <c r="B100" s="76"/>
      <c r="C100" s="76"/>
      <c r="D100" s="76"/>
    </row>
    <row r="101" spans="1:4" s="86" customFormat="1">
      <c r="A101" s="76"/>
      <c r="B101" s="76"/>
      <c r="C101" s="76"/>
      <c r="D101" s="76"/>
    </row>
    <row r="102" spans="1:4" s="86" customFormat="1">
      <c r="A102" s="76"/>
      <c r="B102" s="76"/>
      <c r="C102" s="76"/>
      <c r="D102" s="76"/>
    </row>
    <row r="103" spans="1:4" s="86" customFormat="1">
      <c r="A103" s="76"/>
      <c r="B103" s="76"/>
      <c r="C103" s="76"/>
      <c r="D103" s="76"/>
    </row>
    <row r="104" spans="1:4" s="86" customFormat="1">
      <c r="A104" s="76"/>
      <c r="B104" s="76"/>
      <c r="C104" s="76"/>
      <c r="D104" s="76"/>
    </row>
    <row r="105" spans="1:4" s="86" customFormat="1">
      <c r="A105" s="76"/>
      <c r="B105" s="76"/>
      <c r="C105" s="76"/>
      <c r="D105" s="76"/>
    </row>
    <row r="106" spans="1:4" s="86" customFormat="1">
      <c r="A106" s="76"/>
      <c r="B106" s="76"/>
      <c r="C106" s="76"/>
      <c r="D106" s="76"/>
    </row>
    <row r="107" spans="1:4" s="86" customFormat="1">
      <c r="A107" s="76"/>
      <c r="B107" s="76"/>
      <c r="C107" s="76"/>
      <c r="D107" s="76"/>
    </row>
    <row r="108" spans="1:4" s="86" customFormat="1">
      <c r="A108" s="76"/>
      <c r="B108" s="76"/>
      <c r="C108" s="76"/>
      <c r="D108" s="76"/>
    </row>
    <row r="109" spans="1:4" s="86" customFormat="1">
      <c r="A109" s="76"/>
      <c r="B109" s="76"/>
      <c r="C109" s="76"/>
      <c r="D109" s="76"/>
    </row>
    <row r="110" spans="1:4" s="86" customFormat="1">
      <c r="A110" s="76"/>
      <c r="B110" s="76"/>
      <c r="C110" s="76"/>
      <c r="D110" s="76"/>
    </row>
    <row r="111" spans="1:4" s="86" customFormat="1">
      <c r="A111" s="76"/>
      <c r="B111" s="76"/>
      <c r="C111" s="76"/>
      <c r="D111" s="76"/>
    </row>
    <row r="112" spans="1:4" s="86" customFormat="1">
      <c r="A112" s="76"/>
      <c r="B112" s="76"/>
      <c r="C112" s="76"/>
      <c r="D112" s="76"/>
    </row>
    <row r="113" spans="1:4" s="86" customFormat="1">
      <c r="A113" s="76"/>
      <c r="B113" s="76"/>
      <c r="C113" s="76"/>
      <c r="D113" s="76"/>
    </row>
    <row r="114" spans="1:4" s="86" customFormat="1">
      <c r="A114" s="76"/>
      <c r="B114" s="76"/>
      <c r="C114" s="76"/>
      <c r="D114" s="76"/>
    </row>
    <row r="115" spans="1:4" s="86" customFormat="1">
      <c r="A115" s="76"/>
      <c r="B115" s="76"/>
      <c r="C115" s="76"/>
      <c r="D115" s="76"/>
    </row>
    <row r="116" spans="1:4" s="86" customFormat="1">
      <c r="A116" s="76"/>
      <c r="B116" s="76"/>
      <c r="C116" s="76"/>
      <c r="D116" s="76"/>
    </row>
    <row r="117" spans="1:4" s="86" customFormat="1">
      <c r="A117" s="76"/>
      <c r="B117" s="76"/>
      <c r="C117" s="76"/>
      <c r="D117" s="76"/>
    </row>
    <row r="118" spans="1:4" s="86" customFormat="1">
      <c r="A118" s="77"/>
      <c r="B118" s="77"/>
      <c r="C118" s="77"/>
      <c r="D118" s="77"/>
    </row>
    <row r="119" spans="1:4" s="86" customFormat="1">
      <c r="A119" s="76"/>
      <c r="B119" s="76"/>
      <c r="C119" s="76"/>
      <c r="D119" s="76"/>
    </row>
    <row r="120" spans="1:4" s="86" customFormat="1">
      <c r="A120" s="76"/>
      <c r="B120" s="76"/>
      <c r="C120" s="76"/>
      <c r="D120" s="76"/>
    </row>
    <row r="121" spans="1:4" s="86" customFormat="1">
      <c r="A121" s="76"/>
      <c r="B121" s="76"/>
      <c r="C121" s="76"/>
      <c r="D121" s="76"/>
    </row>
    <row r="122" spans="1:4" s="86" customFormat="1">
      <c r="A122" s="76"/>
      <c r="B122" s="76"/>
      <c r="C122" s="76"/>
      <c r="D122" s="76"/>
    </row>
    <row r="123" spans="1:4" s="86" customFormat="1">
      <c r="A123" s="76"/>
      <c r="B123" s="76"/>
      <c r="C123" s="76"/>
      <c r="D123" s="76"/>
    </row>
    <row r="124" spans="1:4" s="86" customFormat="1">
      <c r="A124" s="76"/>
      <c r="B124" s="76"/>
      <c r="C124" s="76"/>
      <c r="D124" s="76"/>
    </row>
    <row r="125" spans="1:4" s="86" customFormat="1">
      <c r="A125" s="76"/>
      <c r="B125" s="76"/>
      <c r="C125" s="76"/>
      <c r="D125" s="76"/>
    </row>
    <row r="126" spans="1:4" s="86" customFormat="1">
      <c r="A126" s="76"/>
      <c r="B126" s="76"/>
      <c r="C126" s="76"/>
      <c r="D126" s="76"/>
    </row>
    <row r="127" spans="1:4" s="86" customFormat="1">
      <c r="A127" s="76"/>
      <c r="B127" s="76"/>
      <c r="C127" s="76"/>
      <c r="D127" s="76"/>
    </row>
    <row r="128" spans="1:4" s="86" customFormat="1">
      <c r="A128" s="76"/>
      <c r="B128" s="76"/>
      <c r="C128" s="76"/>
      <c r="D128" s="76"/>
    </row>
    <row r="129" spans="1:4" s="86" customFormat="1">
      <c r="A129" s="76"/>
      <c r="B129" s="76"/>
      <c r="C129" s="76"/>
      <c r="D129" s="76"/>
    </row>
    <row r="130" spans="1:4" s="86" customFormat="1">
      <c r="A130" s="76"/>
      <c r="B130" s="76"/>
      <c r="C130" s="76"/>
      <c r="D130" s="76"/>
    </row>
    <row r="131" spans="1:4" s="86" customFormat="1">
      <c r="A131" s="76"/>
      <c r="B131" s="76"/>
      <c r="C131" s="76"/>
      <c r="D131" s="76"/>
    </row>
    <row r="132" spans="1:4" s="86" customFormat="1">
      <c r="A132" s="76"/>
      <c r="B132" s="76"/>
      <c r="C132" s="76"/>
      <c r="D132" s="76"/>
    </row>
    <row r="133" spans="1:4" s="86" customFormat="1">
      <c r="A133" s="76"/>
      <c r="B133" s="76"/>
      <c r="C133" s="76"/>
      <c r="D133" s="76"/>
    </row>
    <row r="134" spans="1:4" s="86" customFormat="1">
      <c r="A134" s="76"/>
      <c r="B134" s="76"/>
      <c r="C134" s="76"/>
      <c r="D134" s="76"/>
    </row>
    <row r="135" spans="1:4" s="86" customFormat="1">
      <c r="A135" s="76"/>
      <c r="B135" s="76"/>
      <c r="C135" s="76"/>
      <c r="D135" s="76"/>
    </row>
    <row r="136" spans="1:4" s="86" customFormat="1">
      <c r="A136" s="76"/>
      <c r="B136" s="76"/>
      <c r="C136" s="76"/>
      <c r="D136" s="76"/>
    </row>
    <row r="137" spans="1:4" s="86" customFormat="1">
      <c r="A137" s="76"/>
      <c r="B137" s="76"/>
      <c r="C137" s="76"/>
      <c r="D137" s="76"/>
    </row>
    <row r="138" spans="1:4" s="86" customFormat="1">
      <c r="A138" s="77"/>
      <c r="B138" s="77"/>
      <c r="C138" s="77"/>
      <c r="D138" s="77"/>
    </row>
    <row r="139" spans="1:4" s="86" customFormat="1">
      <c r="A139" s="76"/>
      <c r="B139" s="76"/>
      <c r="C139" s="76"/>
      <c r="D139" s="76"/>
    </row>
    <row r="140" spans="1:4" s="86" customFormat="1">
      <c r="A140" s="76"/>
      <c r="B140" s="76"/>
      <c r="C140" s="76"/>
      <c r="D140" s="76"/>
    </row>
    <row r="141" spans="1:4" s="86" customFormat="1">
      <c r="A141" s="76"/>
      <c r="B141" s="76"/>
      <c r="C141" s="76"/>
      <c r="D141" s="76"/>
    </row>
    <row r="142" spans="1:4" s="86" customFormat="1">
      <c r="A142" s="76"/>
      <c r="B142" s="76"/>
      <c r="C142" s="76"/>
      <c r="D142" s="76"/>
    </row>
    <row r="143" spans="1:4" s="86" customFormat="1">
      <c r="A143" s="76"/>
      <c r="B143" s="76"/>
      <c r="C143" s="76"/>
      <c r="D143" s="76"/>
    </row>
    <row r="144" spans="1:4" s="86" customFormat="1">
      <c r="A144" s="76"/>
      <c r="B144" s="76"/>
      <c r="C144" s="76"/>
      <c r="D144" s="76"/>
    </row>
    <row r="145" spans="1:4" s="86" customFormat="1">
      <c r="A145" s="76"/>
      <c r="B145" s="76"/>
      <c r="C145" s="76"/>
      <c r="D145" s="76"/>
    </row>
    <row r="146" spans="1:4" s="86" customFormat="1">
      <c r="A146" s="76"/>
      <c r="B146" s="76"/>
      <c r="C146" s="76"/>
      <c r="D146" s="76"/>
    </row>
    <row r="147" spans="1:4" s="86" customFormat="1">
      <c r="A147" s="76"/>
      <c r="B147" s="76"/>
      <c r="C147" s="76"/>
      <c r="D147" s="76"/>
    </row>
    <row r="148" spans="1:4" s="86" customFormat="1">
      <c r="A148" s="76"/>
      <c r="B148" s="76"/>
      <c r="C148" s="76"/>
      <c r="D148" s="76"/>
    </row>
    <row r="149" spans="1:4" s="86" customFormat="1">
      <c r="A149" s="76"/>
      <c r="B149" s="76"/>
      <c r="C149" s="76"/>
      <c r="D149" s="76"/>
    </row>
    <row r="150" spans="1:4" s="86" customFormat="1">
      <c r="A150" s="76"/>
      <c r="B150" s="76"/>
      <c r="C150" s="76"/>
      <c r="D150" s="76"/>
    </row>
    <row r="151" spans="1:4" s="86" customFormat="1">
      <c r="A151" s="76"/>
      <c r="B151" s="76"/>
      <c r="C151" s="76"/>
      <c r="D151" s="76"/>
    </row>
    <row r="152" spans="1:4" s="86" customFormat="1">
      <c r="A152" s="76"/>
      <c r="B152" s="76"/>
      <c r="C152" s="76"/>
      <c r="D152" s="76"/>
    </row>
    <row r="153" spans="1:4" s="86" customFormat="1">
      <c r="A153" s="76"/>
      <c r="B153" s="76"/>
      <c r="C153" s="76"/>
      <c r="D153" s="76"/>
    </row>
    <row r="154" spans="1:4" s="86" customFormat="1">
      <c r="A154" s="76"/>
      <c r="B154" s="76"/>
      <c r="C154" s="76"/>
      <c r="D154" s="76"/>
    </row>
    <row r="155" spans="1:4" s="86" customFormat="1">
      <c r="A155" s="76"/>
      <c r="B155" s="76"/>
      <c r="C155" s="76"/>
      <c r="D155" s="76"/>
    </row>
    <row r="156" spans="1:4" s="86" customFormat="1">
      <c r="A156" s="76"/>
      <c r="B156" s="76"/>
      <c r="C156" s="76"/>
      <c r="D156" s="76"/>
    </row>
    <row r="157" spans="1:4" s="86" customFormat="1">
      <c r="A157" s="76"/>
      <c r="B157" s="76"/>
      <c r="C157" s="76"/>
      <c r="D157" s="76"/>
    </row>
    <row r="158" spans="1:4" s="86" customFormat="1">
      <c r="A158" s="77"/>
      <c r="B158" s="77"/>
      <c r="C158" s="77"/>
      <c r="D158" s="77"/>
    </row>
    <row r="159" spans="1:4" s="86" customFormat="1">
      <c r="A159" s="76"/>
      <c r="B159" s="76"/>
      <c r="C159" s="76"/>
      <c r="D159" s="76"/>
    </row>
    <row r="160" spans="1:4" s="86" customFormat="1">
      <c r="A160" s="76"/>
      <c r="B160" s="76"/>
      <c r="C160" s="76"/>
      <c r="D160" s="76"/>
    </row>
    <row r="161" spans="1:4" s="86" customFormat="1">
      <c r="A161" s="76"/>
      <c r="B161" s="76"/>
      <c r="C161" s="76"/>
      <c r="D161" s="76"/>
    </row>
    <row r="162" spans="1:4" s="86" customFormat="1">
      <c r="A162" s="76"/>
      <c r="B162" s="76"/>
      <c r="C162" s="76"/>
      <c r="D162" s="76"/>
    </row>
    <row r="163" spans="1:4" s="86" customFormat="1">
      <c r="A163" s="76"/>
      <c r="B163" s="76"/>
      <c r="C163" s="76"/>
      <c r="D163" s="76"/>
    </row>
    <row r="164" spans="1:4" s="86" customFormat="1">
      <c r="A164" s="76"/>
      <c r="B164" s="76"/>
      <c r="C164" s="76"/>
      <c r="D164" s="76"/>
    </row>
    <row r="165" spans="1:4" s="86" customFormat="1">
      <c r="A165" s="76"/>
      <c r="B165" s="76"/>
      <c r="C165" s="76"/>
      <c r="D165" s="76"/>
    </row>
    <row r="166" spans="1:4" s="86" customFormat="1">
      <c r="A166" s="76"/>
      <c r="B166" s="76"/>
      <c r="C166" s="76"/>
      <c r="D166" s="76"/>
    </row>
    <row r="167" spans="1:4" s="86" customFormat="1">
      <c r="A167" s="76"/>
      <c r="B167" s="76"/>
      <c r="C167" s="76"/>
      <c r="D167" s="76"/>
    </row>
    <row r="168" spans="1:4" s="86" customFormat="1">
      <c r="A168" s="76"/>
      <c r="B168" s="76"/>
      <c r="C168" s="76"/>
      <c r="D168" s="76"/>
    </row>
    <row r="169" spans="1:4" s="86" customFormat="1">
      <c r="A169" s="76"/>
      <c r="B169" s="76"/>
      <c r="C169" s="76"/>
      <c r="D169" s="76"/>
    </row>
    <row r="170" spans="1:4" s="86" customFormat="1">
      <c r="A170" s="76"/>
      <c r="B170" s="76"/>
      <c r="C170" s="76"/>
      <c r="D170" s="76"/>
    </row>
    <row r="171" spans="1:4" s="86" customFormat="1">
      <c r="A171" s="76"/>
      <c r="B171" s="76"/>
      <c r="C171" s="76"/>
      <c r="D171" s="76"/>
    </row>
    <row r="172" spans="1:4" s="86" customFormat="1">
      <c r="A172" s="76"/>
      <c r="B172" s="76"/>
      <c r="C172" s="76"/>
      <c r="D172" s="76"/>
    </row>
    <row r="173" spans="1:4" s="86" customFormat="1">
      <c r="A173" s="76"/>
      <c r="B173" s="76"/>
      <c r="C173" s="76"/>
      <c r="D173" s="76"/>
    </row>
    <row r="174" spans="1:4" s="86" customFormat="1">
      <c r="A174" s="76"/>
      <c r="B174" s="76"/>
      <c r="C174" s="76"/>
      <c r="D174" s="76"/>
    </row>
    <row r="175" spans="1:4" s="86" customFormat="1">
      <c r="A175" s="76"/>
      <c r="B175" s="76"/>
      <c r="C175" s="76"/>
      <c r="D175" s="76"/>
    </row>
    <row r="176" spans="1:4" s="86" customFormat="1">
      <c r="A176" s="76"/>
      <c r="B176" s="76"/>
      <c r="C176" s="76"/>
      <c r="D176" s="76"/>
    </row>
    <row r="177" spans="1:4" s="86" customFormat="1">
      <c r="A177" s="76"/>
      <c r="B177" s="76"/>
      <c r="C177" s="76"/>
      <c r="D177" s="76"/>
    </row>
    <row r="178" spans="1:4" s="86" customFormat="1">
      <c r="A178" s="77"/>
      <c r="B178" s="77"/>
      <c r="C178" s="77"/>
      <c r="D178" s="77"/>
    </row>
    <row r="179" spans="1:4" s="86" customFormat="1">
      <c r="A179" s="76"/>
      <c r="B179" s="76"/>
      <c r="C179" s="76"/>
      <c r="D179" s="76"/>
    </row>
    <row r="180" spans="1:4" s="86" customFormat="1">
      <c r="A180" s="76"/>
      <c r="B180" s="76"/>
      <c r="C180" s="76"/>
      <c r="D180" s="76"/>
    </row>
    <row r="181" spans="1:4" s="86" customFormat="1">
      <c r="A181" s="76"/>
      <c r="B181" s="76"/>
      <c r="C181" s="76"/>
      <c r="D181" s="76"/>
    </row>
    <row r="182" spans="1:4" s="86" customFormat="1">
      <c r="A182" s="76"/>
      <c r="B182" s="76"/>
      <c r="C182" s="76"/>
      <c r="D182" s="76"/>
    </row>
    <row r="183" spans="1:4" s="86" customFormat="1">
      <c r="A183" s="76"/>
      <c r="B183" s="76"/>
      <c r="C183" s="76"/>
      <c r="D183" s="76"/>
    </row>
    <row r="184" spans="1:4" s="86" customFormat="1">
      <c r="A184" s="76"/>
      <c r="B184" s="76"/>
      <c r="C184" s="76"/>
      <c r="D184" s="76"/>
    </row>
    <row r="185" spans="1:4" s="86" customFormat="1">
      <c r="A185" s="76"/>
      <c r="B185" s="76"/>
      <c r="C185" s="76"/>
      <c r="D185" s="76"/>
    </row>
    <row r="186" spans="1:4" s="86" customFormat="1">
      <c r="A186" s="76"/>
      <c r="B186" s="76"/>
      <c r="C186" s="76"/>
      <c r="D186" s="76"/>
    </row>
    <row r="187" spans="1:4" s="86" customFormat="1">
      <c r="A187" s="76"/>
      <c r="B187" s="76"/>
      <c r="C187" s="76"/>
      <c r="D187" s="76"/>
    </row>
    <row r="188" spans="1:4" s="86" customFormat="1">
      <c r="A188" s="76"/>
      <c r="B188" s="76"/>
      <c r="C188" s="76"/>
      <c r="D188" s="76"/>
    </row>
    <row r="189" spans="1:4" s="86" customFormat="1">
      <c r="A189" s="76"/>
      <c r="B189" s="76"/>
      <c r="C189" s="76"/>
      <c r="D189" s="76"/>
    </row>
    <row r="190" spans="1:4" s="86" customFormat="1">
      <c r="A190" s="76"/>
      <c r="B190" s="76"/>
      <c r="C190" s="76"/>
      <c r="D190" s="76"/>
    </row>
    <row r="191" spans="1:4" s="86" customFormat="1">
      <c r="A191" s="76"/>
      <c r="B191" s="76"/>
      <c r="C191" s="76"/>
      <c r="D191" s="76"/>
    </row>
    <row r="192" spans="1:4" s="86" customFormat="1">
      <c r="A192" s="76"/>
      <c r="B192" s="76"/>
      <c r="C192" s="76"/>
      <c r="D192" s="76"/>
    </row>
    <row r="193" spans="1:4" s="86" customFormat="1">
      <c r="A193" s="76"/>
      <c r="B193" s="76"/>
      <c r="C193" s="76"/>
      <c r="D193" s="76"/>
    </row>
    <row r="194" spans="1:4" s="86" customFormat="1">
      <c r="A194" s="76"/>
      <c r="B194" s="76"/>
      <c r="C194" s="76"/>
      <c r="D194" s="76"/>
    </row>
    <row r="195" spans="1:4" s="86" customFormat="1">
      <c r="A195" s="76"/>
      <c r="B195" s="76"/>
      <c r="C195" s="76"/>
      <c r="D195" s="76"/>
    </row>
    <row r="196" spans="1:4" s="86" customFormat="1">
      <c r="A196" s="76"/>
      <c r="B196" s="76"/>
      <c r="C196" s="76"/>
      <c r="D196" s="76"/>
    </row>
    <row r="197" spans="1:4" s="86" customFormat="1">
      <c r="A197" s="76"/>
      <c r="B197" s="76"/>
      <c r="C197" s="76"/>
      <c r="D197" s="76"/>
    </row>
    <row r="198" spans="1:4" s="86" customFormat="1">
      <c r="A198" s="77"/>
      <c r="B198" s="77"/>
      <c r="C198" s="77"/>
      <c r="D198" s="77"/>
    </row>
    <row r="199" spans="1:4" s="86" customFormat="1">
      <c r="A199" s="76"/>
      <c r="B199" s="76"/>
      <c r="C199" s="76"/>
      <c r="D199" s="76"/>
    </row>
    <row r="200" spans="1:4" s="86" customFormat="1">
      <c r="A200" s="76"/>
      <c r="B200" s="76"/>
      <c r="C200" s="76"/>
      <c r="D200" s="76"/>
    </row>
    <row r="201" spans="1:4" s="86" customFormat="1">
      <c r="A201" s="76"/>
      <c r="B201" s="76"/>
      <c r="C201" s="76"/>
      <c r="D201" s="76"/>
    </row>
    <row r="202" spans="1:4" s="86" customFormat="1">
      <c r="A202" s="76"/>
      <c r="B202" s="76"/>
      <c r="C202" s="76"/>
      <c r="D202" s="76"/>
    </row>
    <row r="203" spans="1:4" s="86" customFormat="1">
      <c r="A203" s="76"/>
      <c r="B203" s="76"/>
      <c r="C203" s="76"/>
      <c r="D203" s="76"/>
    </row>
    <row r="204" spans="1:4" s="86" customFormat="1">
      <c r="A204" s="76"/>
      <c r="B204" s="76"/>
      <c r="C204" s="76"/>
      <c r="D204" s="76"/>
    </row>
    <row r="205" spans="1:4" s="86" customFormat="1">
      <c r="A205" s="76"/>
      <c r="B205" s="76"/>
      <c r="C205" s="76"/>
      <c r="D205" s="76"/>
    </row>
    <row r="206" spans="1:4" s="86" customFormat="1">
      <c r="A206" s="76"/>
      <c r="B206" s="76"/>
      <c r="C206" s="76"/>
      <c r="D206" s="76"/>
    </row>
    <row r="207" spans="1:4" s="86" customFormat="1">
      <c r="A207" s="76"/>
      <c r="B207" s="76"/>
      <c r="C207" s="76"/>
      <c r="D207" s="76"/>
    </row>
    <row r="208" spans="1:4" s="86" customFormat="1">
      <c r="A208" s="76"/>
      <c r="B208" s="76"/>
      <c r="C208" s="76"/>
      <c r="D208" s="76"/>
    </row>
    <row r="209" spans="1:4" s="86" customFormat="1">
      <c r="A209" s="76"/>
      <c r="B209" s="76"/>
      <c r="C209" s="76"/>
      <c r="D209" s="76"/>
    </row>
    <row r="210" spans="1:4" s="86" customFormat="1">
      <c r="A210" s="76"/>
      <c r="B210" s="76"/>
      <c r="C210" s="76"/>
      <c r="D210" s="76"/>
    </row>
    <row r="211" spans="1:4" s="86" customFormat="1">
      <c r="A211" s="76"/>
      <c r="B211" s="76"/>
      <c r="C211" s="76"/>
      <c r="D211" s="76"/>
    </row>
    <row r="212" spans="1:4" s="86" customFormat="1">
      <c r="A212" s="76"/>
      <c r="B212" s="76"/>
      <c r="C212" s="76"/>
      <c r="D212" s="76"/>
    </row>
    <row r="213" spans="1:4" s="86" customFormat="1">
      <c r="A213" s="76"/>
      <c r="B213" s="76"/>
      <c r="C213" s="76"/>
      <c r="D213" s="76"/>
    </row>
    <row r="214" spans="1:4" s="86" customFormat="1">
      <c r="A214" s="76"/>
      <c r="B214" s="76"/>
      <c r="C214" s="76"/>
      <c r="D214" s="76"/>
    </row>
    <row r="215" spans="1:4" s="86" customFormat="1">
      <c r="A215" s="76"/>
      <c r="B215" s="76"/>
      <c r="C215" s="76"/>
      <c r="D215" s="76"/>
    </row>
    <row r="216" spans="1:4" s="86" customFormat="1">
      <c r="A216" s="76"/>
      <c r="B216" s="76"/>
      <c r="C216" s="76"/>
      <c r="D216" s="76"/>
    </row>
    <row r="217" spans="1:4" s="86" customFormat="1">
      <c r="A217" s="76"/>
      <c r="B217" s="76"/>
      <c r="C217" s="76"/>
      <c r="D217" s="76"/>
    </row>
    <row r="218" spans="1:4" s="86" customFormat="1">
      <c r="A218" s="77"/>
      <c r="B218" s="77"/>
      <c r="C218" s="77"/>
      <c r="D218" s="77"/>
    </row>
    <row r="219" spans="1:4" s="86" customFormat="1">
      <c r="A219" s="76"/>
      <c r="B219" s="76"/>
      <c r="C219" s="76"/>
      <c r="D219" s="76"/>
    </row>
    <row r="220" spans="1:4" s="86" customFormat="1">
      <c r="A220" s="76"/>
      <c r="B220" s="76"/>
      <c r="C220" s="76"/>
      <c r="D220" s="76"/>
    </row>
    <row r="221" spans="1:4" s="86" customFormat="1">
      <c r="A221" s="76"/>
      <c r="B221" s="76"/>
      <c r="C221" s="76"/>
      <c r="D221" s="76"/>
    </row>
    <row r="222" spans="1:4" s="86" customFormat="1">
      <c r="A222" s="76"/>
      <c r="B222" s="76"/>
      <c r="C222" s="76"/>
      <c r="D222" s="76"/>
    </row>
    <row r="223" spans="1:4" s="86" customFormat="1">
      <c r="A223" s="76"/>
      <c r="B223" s="76"/>
      <c r="C223" s="76"/>
      <c r="D223" s="76"/>
    </row>
    <row r="224" spans="1:4" s="86" customFormat="1">
      <c r="A224" s="76"/>
      <c r="B224" s="76"/>
      <c r="C224" s="76"/>
      <c r="D224" s="76"/>
    </row>
    <row r="225" spans="1:4" s="86" customFormat="1">
      <c r="A225" s="76"/>
      <c r="B225" s="76"/>
      <c r="C225" s="76"/>
      <c r="D225" s="76"/>
    </row>
    <row r="226" spans="1:4" s="86" customFormat="1">
      <c r="A226" s="76"/>
      <c r="B226" s="76"/>
      <c r="C226" s="76"/>
      <c r="D226" s="76"/>
    </row>
    <row r="227" spans="1:4" s="86" customFormat="1">
      <c r="A227" s="76"/>
      <c r="B227" s="76"/>
      <c r="C227" s="76"/>
      <c r="D227" s="76"/>
    </row>
    <row r="228" spans="1:4" s="86" customFormat="1">
      <c r="A228" s="76"/>
      <c r="B228" s="76"/>
      <c r="C228" s="76"/>
      <c r="D228" s="76"/>
    </row>
    <row r="229" spans="1:4" s="86" customFormat="1">
      <c r="A229" s="76"/>
      <c r="B229" s="76"/>
      <c r="C229" s="76"/>
      <c r="D229" s="76"/>
    </row>
    <row r="230" spans="1:4" s="86" customFormat="1">
      <c r="A230" s="76"/>
      <c r="B230" s="76"/>
      <c r="C230" s="76"/>
      <c r="D230" s="76"/>
    </row>
    <row r="231" spans="1:4" s="86" customFormat="1">
      <c r="A231" s="76"/>
      <c r="B231" s="76"/>
      <c r="C231" s="76"/>
      <c r="D231" s="76"/>
    </row>
    <row r="232" spans="1:4" s="86" customFormat="1">
      <c r="A232" s="76"/>
      <c r="B232" s="76"/>
      <c r="C232" s="76"/>
      <c r="D232" s="76"/>
    </row>
    <row r="233" spans="1:4" s="86" customFormat="1">
      <c r="A233" s="76"/>
      <c r="B233" s="76"/>
      <c r="C233" s="76"/>
      <c r="D233" s="76"/>
    </row>
    <row r="234" spans="1:4" s="86" customFormat="1">
      <c r="A234" s="76"/>
      <c r="B234" s="76"/>
      <c r="C234" s="76"/>
      <c r="D234" s="76"/>
    </row>
    <row r="235" spans="1:4" s="86" customFormat="1">
      <c r="A235" s="76"/>
      <c r="B235" s="76"/>
      <c r="C235" s="76"/>
      <c r="D235" s="76"/>
    </row>
    <row r="236" spans="1:4" s="86" customFormat="1">
      <c r="A236" s="76"/>
      <c r="B236" s="76"/>
      <c r="C236" s="76"/>
      <c r="D236" s="76"/>
    </row>
    <row r="237" spans="1:4" s="86" customFormat="1">
      <c r="A237" s="76"/>
      <c r="B237" s="76"/>
      <c r="C237" s="76"/>
      <c r="D237" s="76"/>
    </row>
    <row r="238" spans="1:4" s="86" customFormat="1">
      <c r="A238" s="77"/>
      <c r="B238" s="77"/>
      <c r="C238" s="77"/>
      <c r="D238" s="77"/>
    </row>
    <row r="239" spans="1:4" s="86" customFormat="1">
      <c r="A239" s="76"/>
      <c r="B239" s="76"/>
      <c r="C239" s="76"/>
      <c r="D239" s="76"/>
    </row>
    <row r="240" spans="1:4" s="86" customFormat="1">
      <c r="A240" s="76"/>
      <c r="B240" s="76"/>
      <c r="C240" s="76"/>
      <c r="D240" s="76"/>
    </row>
    <row r="241" spans="1:4" s="86" customFormat="1">
      <c r="A241" s="76"/>
      <c r="B241" s="76"/>
      <c r="C241" s="76"/>
      <c r="D241" s="76"/>
    </row>
    <row r="242" spans="1:4" s="86" customFormat="1">
      <c r="A242" s="76"/>
      <c r="B242" s="76"/>
      <c r="C242" s="76"/>
      <c r="D242" s="76"/>
    </row>
    <row r="243" spans="1:4" s="86" customFormat="1">
      <c r="A243" s="76"/>
      <c r="B243" s="76"/>
      <c r="C243" s="76"/>
      <c r="D243" s="76"/>
    </row>
    <row r="244" spans="1:4" s="86" customFormat="1">
      <c r="A244" s="76"/>
      <c r="B244" s="76"/>
      <c r="C244" s="76"/>
      <c r="D244" s="76"/>
    </row>
    <row r="245" spans="1:4" s="86" customFormat="1">
      <c r="A245" s="76"/>
      <c r="B245" s="76"/>
      <c r="C245" s="76"/>
      <c r="D245" s="76"/>
    </row>
    <row r="246" spans="1:4" s="86" customFormat="1">
      <c r="A246" s="76"/>
      <c r="B246" s="76"/>
      <c r="C246" s="76"/>
      <c r="D246" s="76"/>
    </row>
    <row r="247" spans="1:4" s="86" customFormat="1">
      <c r="A247" s="76"/>
      <c r="B247" s="76"/>
      <c r="C247" s="76"/>
      <c r="D247" s="76"/>
    </row>
    <row r="248" spans="1:4" s="86" customFormat="1">
      <c r="A248" s="76"/>
      <c r="B248" s="76"/>
      <c r="C248" s="76"/>
      <c r="D248" s="76"/>
    </row>
    <row r="249" spans="1:4" s="86" customFormat="1">
      <c r="A249" s="76"/>
      <c r="B249" s="76"/>
      <c r="C249" s="76"/>
      <c r="D249" s="76"/>
    </row>
    <row r="250" spans="1:4" s="86" customFormat="1">
      <c r="A250" s="76"/>
      <c r="B250" s="76"/>
      <c r="C250" s="76"/>
      <c r="D250" s="76"/>
    </row>
    <row r="251" spans="1:4" s="86" customFormat="1">
      <c r="A251" s="76"/>
      <c r="B251" s="76"/>
      <c r="C251" s="76"/>
      <c r="D251" s="76"/>
    </row>
    <row r="252" spans="1:4" s="86" customFormat="1">
      <c r="A252" s="76"/>
      <c r="B252" s="76"/>
      <c r="C252" s="76"/>
      <c r="D252" s="76"/>
    </row>
    <row r="253" spans="1:4" s="86" customFormat="1">
      <c r="A253" s="76"/>
      <c r="B253" s="76"/>
      <c r="C253" s="76"/>
      <c r="D253" s="76"/>
    </row>
    <row r="254" spans="1:4" s="86" customFormat="1">
      <c r="A254" s="76"/>
      <c r="B254" s="76"/>
      <c r="C254" s="76"/>
      <c r="D254" s="76"/>
    </row>
    <row r="255" spans="1:4" s="86" customFormat="1">
      <c r="A255" s="76"/>
      <c r="B255" s="76"/>
      <c r="C255" s="76"/>
      <c r="D255" s="76"/>
    </row>
    <row r="256" spans="1:4" s="86" customFormat="1">
      <c r="A256" s="76"/>
      <c r="B256" s="76"/>
      <c r="C256" s="76"/>
      <c r="D256" s="76"/>
    </row>
    <row r="257" spans="1:4" s="86" customFormat="1">
      <c r="A257" s="76"/>
      <c r="B257" s="76"/>
      <c r="C257" s="76"/>
      <c r="D257" s="76"/>
    </row>
    <row r="258" spans="1:4" s="86" customFormat="1">
      <c r="A258" s="77"/>
      <c r="B258" s="77"/>
      <c r="C258" s="77"/>
      <c r="D258" s="77"/>
    </row>
    <row r="259" spans="1:4" s="86" customFormat="1">
      <c r="A259" s="76"/>
      <c r="B259" s="76"/>
      <c r="C259" s="76"/>
      <c r="D259" s="76"/>
    </row>
    <row r="260" spans="1:4" s="86" customFormat="1">
      <c r="A260" s="76"/>
      <c r="B260" s="76"/>
      <c r="C260" s="76"/>
      <c r="D260" s="76"/>
    </row>
    <row r="261" spans="1:4" s="86" customFormat="1">
      <c r="A261" s="76"/>
      <c r="B261" s="76"/>
      <c r="C261" s="76"/>
      <c r="D261" s="76"/>
    </row>
    <row r="262" spans="1:4" s="86" customFormat="1">
      <c r="A262" s="76"/>
      <c r="B262" s="76"/>
      <c r="C262" s="76"/>
      <c r="D262" s="76"/>
    </row>
    <row r="263" spans="1:4" s="86" customFormat="1">
      <c r="A263" s="76"/>
      <c r="B263" s="76"/>
      <c r="C263" s="76"/>
      <c r="D263" s="76"/>
    </row>
    <row r="264" spans="1:4" s="86" customFormat="1">
      <c r="A264" s="76"/>
      <c r="B264" s="76"/>
      <c r="C264" s="76"/>
      <c r="D264" s="76"/>
    </row>
    <row r="265" spans="1:4" s="86" customFormat="1">
      <c r="A265" s="76"/>
      <c r="B265" s="76"/>
      <c r="C265" s="76"/>
      <c r="D265" s="76"/>
    </row>
    <row r="266" spans="1:4" s="86" customFormat="1">
      <c r="A266" s="76"/>
      <c r="B266" s="76"/>
      <c r="C266" s="76"/>
      <c r="D266" s="76"/>
    </row>
    <row r="267" spans="1:4" s="86" customFormat="1">
      <c r="A267" s="76"/>
      <c r="B267" s="76"/>
      <c r="C267" s="76"/>
      <c r="D267" s="76"/>
    </row>
    <row r="268" spans="1:4" s="86" customFormat="1">
      <c r="A268" s="76"/>
      <c r="B268" s="76"/>
      <c r="C268" s="76"/>
      <c r="D268" s="76"/>
    </row>
    <row r="269" spans="1:4" s="86" customFormat="1">
      <c r="A269" s="76"/>
      <c r="B269" s="76"/>
      <c r="C269" s="76"/>
      <c r="D269" s="76"/>
    </row>
    <row r="270" spans="1:4" s="86" customFormat="1">
      <c r="A270" s="76"/>
      <c r="B270" s="76"/>
      <c r="C270" s="76"/>
      <c r="D270" s="76"/>
    </row>
    <row r="271" spans="1:4" s="86" customFormat="1">
      <c r="A271" s="76"/>
      <c r="B271" s="76"/>
      <c r="C271" s="76"/>
      <c r="D271" s="76"/>
    </row>
    <row r="272" spans="1:4" s="86" customFormat="1">
      <c r="A272" s="76"/>
      <c r="B272" s="76"/>
      <c r="C272" s="76"/>
      <c r="D272" s="76"/>
    </row>
    <row r="273" spans="1:4" s="86" customFormat="1">
      <c r="A273" s="76"/>
      <c r="B273" s="76"/>
      <c r="C273" s="76"/>
      <c r="D273" s="76"/>
    </row>
    <row r="274" spans="1:4" s="86" customFormat="1">
      <c r="A274" s="76"/>
      <c r="B274" s="76"/>
      <c r="C274" s="76"/>
      <c r="D274" s="76"/>
    </row>
    <row r="275" spans="1:4" s="86" customFormat="1">
      <c r="A275" s="76"/>
      <c r="B275" s="76"/>
      <c r="C275" s="76"/>
      <c r="D275" s="76"/>
    </row>
    <row r="276" spans="1:4" s="86" customFormat="1">
      <c r="A276" s="76"/>
      <c r="B276" s="76"/>
      <c r="C276" s="76"/>
      <c r="D276" s="76"/>
    </row>
    <row r="277" spans="1:4" s="86" customFormat="1">
      <c r="A277" s="76"/>
      <c r="B277" s="76"/>
      <c r="C277" s="76"/>
      <c r="D277" s="76"/>
    </row>
    <row r="278" spans="1:4" s="86" customFormat="1">
      <c r="A278" s="77"/>
      <c r="B278" s="77"/>
      <c r="C278" s="77"/>
      <c r="D278" s="77"/>
    </row>
    <row r="279" spans="1:4" s="86" customFormat="1">
      <c r="A279" s="76"/>
      <c r="B279" s="76"/>
      <c r="C279" s="76"/>
      <c r="D279" s="76"/>
    </row>
    <row r="280" spans="1:4" s="86" customFormat="1">
      <c r="A280" s="76"/>
      <c r="B280" s="76"/>
      <c r="C280" s="76"/>
      <c r="D280" s="76"/>
    </row>
    <row r="281" spans="1:4" s="86" customFormat="1">
      <c r="A281" s="76"/>
      <c r="B281" s="76"/>
      <c r="C281" s="76"/>
      <c r="D281" s="76"/>
    </row>
    <row r="282" spans="1:4" s="86" customFormat="1">
      <c r="A282" s="76"/>
      <c r="B282" s="76"/>
      <c r="C282" s="76"/>
      <c r="D282" s="76"/>
    </row>
    <row r="283" spans="1:4" s="86" customFormat="1">
      <c r="A283" s="76"/>
      <c r="B283" s="76"/>
      <c r="C283" s="76"/>
      <c r="D283" s="76"/>
    </row>
    <row r="284" spans="1:4" s="86" customFormat="1">
      <c r="A284" s="76"/>
      <c r="B284" s="76"/>
      <c r="C284" s="76"/>
      <c r="D284" s="76"/>
    </row>
    <row r="285" spans="1:4" s="86" customFormat="1">
      <c r="A285" s="76"/>
      <c r="B285" s="76"/>
      <c r="C285" s="76"/>
      <c r="D285" s="76"/>
    </row>
    <row r="286" spans="1:4" s="86" customFormat="1">
      <c r="A286" s="76"/>
      <c r="B286" s="76"/>
      <c r="C286" s="76"/>
      <c r="D286" s="76"/>
    </row>
    <row r="287" spans="1:4" s="86" customFormat="1">
      <c r="A287" s="76"/>
      <c r="B287" s="76"/>
      <c r="C287" s="76"/>
      <c r="D287" s="76"/>
    </row>
    <row r="288" spans="1:4" s="86" customFormat="1">
      <c r="A288" s="76"/>
      <c r="B288" s="76"/>
      <c r="C288" s="76"/>
      <c r="D288" s="76"/>
    </row>
    <row r="289" spans="1:4" s="86" customFormat="1">
      <c r="A289" s="76"/>
      <c r="B289" s="76"/>
      <c r="C289" s="76"/>
      <c r="D289" s="76"/>
    </row>
    <row r="290" spans="1:4" s="86" customFormat="1">
      <c r="A290" s="76"/>
      <c r="B290" s="76"/>
      <c r="C290" s="76"/>
      <c r="D290" s="76"/>
    </row>
    <row r="291" spans="1:4" s="86" customFormat="1">
      <c r="A291" s="76"/>
      <c r="B291" s="76"/>
      <c r="C291" s="76"/>
      <c r="D291" s="76"/>
    </row>
    <row r="292" spans="1:4" s="86" customFormat="1">
      <c r="A292" s="76"/>
      <c r="B292" s="76"/>
      <c r="C292" s="76"/>
      <c r="D292" s="76"/>
    </row>
    <row r="293" spans="1:4" s="86" customFormat="1">
      <c r="A293" s="76"/>
      <c r="B293" s="76"/>
      <c r="C293" s="76"/>
      <c r="D293" s="76"/>
    </row>
    <row r="294" spans="1:4" s="86" customFormat="1">
      <c r="A294" s="76"/>
      <c r="B294" s="76"/>
      <c r="C294" s="76"/>
      <c r="D294" s="76"/>
    </row>
    <row r="295" spans="1:4" s="86" customFormat="1">
      <c r="A295" s="76"/>
      <c r="B295" s="76"/>
      <c r="C295" s="76"/>
      <c r="D295" s="76"/>
    </row>
    <row r="296" spans="1:4" s="86" customFormat="1">
      <c r="A296" s="76"/>
      <c r="B296" s="76"/>
      <c r="C296" s="76"/>
      <c r="D296" s="76"/>
    </row>
    <row r="297" spans="1:4" s="86" customFormat="1">
      <c r="A297" s="76"/>
      <c r="B297" s="76"/>
      <c r="C297" s="76"/>
      <c r="D297" s="76"/>
    </row>
    <row r="298" spans="1:4" s="86" customFormat="1">
      <c r="A298" s="77"/>
      <c r="B298" s="77"/>
      <c r="C298" s="77"/>
      <c r="D298" s="77"/>
    </row>
    <row r="299" spans="1:4" s="86" customFormat="1">
      <c r="A299" s="76"/>
      <c r="B299" s="76"/>
      <c r="C299" s="76"/>
      <c r="D299" s="76"/>
    </row>
    <row r="300" spans="1:4" s="86" customFormat="1">
      <c r="A300" s="76"/>
      <c r="B300" s="76"/>
      <c r="C300" s="76"/>
      <c r="D300" s="76"/>
    </row>
    <row r="301" spans="1:4" s="86" customFormat="1">
      <c r="A301" s="76"/>
      <c r="B301" s="76"/>
      <c r="C301" s="76"/>
      <c r="D301" s="76"/>
    </row>
    <row r="302" spans="1:4" s="86" customFormat="1">
      <c r="A302" s="76"/>
      <c r="B302" s="76"/>
      <c r="C302" s="76"/>
      <c r="D302" s="76"/>
    </row>
    <row r="303" spans="1:4" s="86" customFormat="1">
      <c r="A303" s="76"/>
      <c r="B303" s="76"/>
      <c r="C303" s="76"/>
      <c r="D303" s="76"/>
    </row>
    <row r="304" spans="1:4" s="86" customFormat="1">
      <c r="A304" s="76"/>
      <c r="B304" s="76"/>
      <c r="C304" s="76"/>
      <c r="D304" s="76"/>
    </row>
    <row r="305" spans="1:4" s="86" customFormat="1">
      <c r="A305" s="76"/>
      <c r="B305" s="76"/>
      <c r="C305" s="76"/>
      <c r="D305" s="76"/>
    </row>
    <row r="306" spans="1:4" s="86" customFormat="1">
      <c r="A306" s="76"/>
      <c r="B306" s="76"/>
      <c r="C306" s="76"/>
      <c r="D306" s="76"/>
    </row>
    <row r="307" spans="1:4" s="86" customFormat="1">
      <c r="A307" s="76"/>
      <c r="B307" s="76"/>
      <c r="C307" s="76"/>
      <c r="D307" s="76"/>
    </row>
    <row r="308" spans="1:4" s="86" customFormat="1">
      <c r="A308" s="76"/>
      <c r="B308" s="76"/>
      <c r="C308" s="76"/>
      <c r="D308" s="76"/>
    </row>
    <row r="309" spans="1:4" s="86" customFormat="1">
      <c r="A309" s="76"/>
      <c r="B309" s="76"/>
      <c r="C309" s="76"/>
      <c r="D309" s="76"/>
    </row>
    <row r="310" spans="1:4" s="86" customFormat="1">
      <c r="A310" s="76"/>
      <c r="B310" s="76"/>
      <c r="C310" s="76"/>
      <c r="D310" s="76"/>
    </row>
    <row r="311" spans="1:4" s="86" customFormat="1">
      <c r="A311" s="76"/>
      <c r="B311" s="76"/>
      <c r="C311" s="76"/>
      <c r="D311" s="76"/>
    </row>
    <row r="312" spans="1:4" s="86" customFormat="1">
      <c r="A312" s="76"/>
      <c r="B312" s="76"/>
      <c r="C312" s="76"/>
      <c r="D312" s="76"/>
    </row>
    <row r="313" spans="1:4" s="86" customFormat="1">
      <c r="A313" s="76"/>
      <c r="B313" s="76"/>
      <c r="C313" s="76"/>
      <c r="D313" s="76"/>
    </row>
    <row r="314" spans="1:4" s="86" customFormat="1">
      <c r="A314" s="76"/>
      <c r="B314" s="76"/>
      <c r="C314" s="76"/>
      <c r="D314" s="76"/>
    </row>
    <row r="315" spans="1:4" s="86" customFormat="1">
      <c r="A315" s="76"/>
      <c r="B315" s="76"/>
      <c r="C315" s="76"/>
      <c r="D315" s="76"/>
    </row>
    <row r="316" spans="1:4" s="86" customFormat="1">
      <c r="A316" s="76"/>
      <c r="B316" s="76"/>
      <c r="C316" s="76"/>
      <c r="D316" s="76"/>
    </row>
    <row r="317" spans="1:4" s="86" customFormat="1">
      <c r="A317" s="76"/>
      <c r="B317" s="76"/>
      <c r="C317" s="76"/>
      <c r="D317" s="76"/>
    </row>
    <row r="318" spans="1:4" s="86" customFormat="1">
      <c r="A318" s="89"/>
      <c r="B318" s="89"/>
      <c r="C318" s="89"/>
      <c r="D318" s="89"/>
    </row>
    <row r="319" spans="1:4" s="86" customFormat="1">
      <c r="A319" s="89"/>
      <c r="B319" s="89"/>
      <c r="C319" s="89"/>
      <c r="D319" s="89"/>
    </row>
    <row r="320" spans="1:4" s="86" customFormat="1">
      <c r="A320" s="89"/>
      <c r="B320" s="89"/>
      <c r="C320" s="89"/>
      <c r="D320" s="89"/>
    </row>
    <row r="321" spans="1:4" s="86" customFormat="1">
      <c r="A321" s="89"/>
      <c r="B321" s="89"/>
      <c r="C321" s="89"/>
      <c r="D321" s="89"/>
    </row>
    <row r="322" spans="1:4" s="86" customFormat="1">
      <c r="A322" s="89"/>
      <c r="B322" s="89"/>
      <c r="C322" s="89"/>
      <c r="D322" s="89"/>
    </row>
    <row r="323" spans="1:4" s="86" customFormat="1">
      <c r="A323" s="89"/>
      <c r="B323" s="89"/>
      <c r="C323" s="89"/>
      <c r="D323" s="89"/>
    </row>
    <row r="324" spans="1:4" s="86" customFormat="1">
      <c r="A324" s="89"/>
      <c r="B324" s="89"/>
      <c r="C324" s="89"/>
      <c r="D324" s="89"/>
    </row>
    <row r="325" spans="1:4" s="86" customFormat="1">
      <c r="A325" s="89"/>
      <c r="B325" s="89"/>
      <c r="C325" s="89"/>
      <c r="D325" s="89"/>
    </row>
    <row r="326" spans="1:4" s="86" customFormat="1">
      <c r="A326" s="89"/>
      <c r="B326" s="89"/>
      <c r="C326" s="89"/>
      <c r="D326" s="89"/>
    </row>
    <row r="327" spans="1:4" s="86" customFormat="1">
      <c r="A327" s="89"/>
      <c r="B327" s="89"/>
      <c r="C327" s="89"/>
      <c r="D327" s="89"/>
    </row>
    <row r="328" spans="1:4" s="86" customFormat="1">
      <c r="A328" s="89"/>
      <c r="B328" s="89"/>
      <c r="C328" s="89"/>
      <c r="D328" s="89"/>
    </row>
    <row r="329" spans="1:4" s="86" customFormat="1">
      <c r="A329" s="89"/>
      <c r="B329" s="89"/>
      <c r="C329" s="89"/>
      <c r="D329" s="89"/>
    </row>
    <row r="330" spans="1:4" s="86" customFormat="1">
      <c r="A330" s="89"/>
      <c r="B330" s="89"/>
      <c r="C330" s="89"/>
      <c r="D330" s="89"/>
    </row>
    <row r="331" spans="1:4" s="86" customFormat="1">
      <c r="A331" s="89"/>
      <c r="B331" s="89"/>
      <c r="C331" s="89"/>
      <c r="D331" s="89"/>
    </row>
    <row r="332" spans="1:4" s="86" customFormat="1">
      <c r="A332" s="89"/>
      <c r="B332" s="89"/>
      <c r="C332" s="89"/>
      <c r="D332" s="89"/>
    </row>
    <row r="333" spans="1:4" s="86" customFormat="1">
      <c r="A333" s="89"/>
      <c r="B333" s="89"/>
      <c r="C333" s="89"/>
      <c r="D333" s="89"/>
    </row>
    <row r="334" spans="1:4" s="86" customFormat="1">
      <c r="A334" s="89"/>
      <c r="B334" s="89"/>
      <c r="C334" s="89"/>
      <c r="D334" s="89"/>
    </row>
    <row r="335" spans="1:4" s="86" customFormat="1">
      <c r="A335" s="89"/>
      <c r="B335" s="89"/>
      <c r="C335" s="89"/>
      <c r="D335" s="89"/>
    </row>
    <row r="336" spans="1:4" s="86" customFormat="1">
      <c r="A336" s="89"/>
      <c r="B336" s="89"/>
      <c r="C336" s="89"/>
      <c r="D336" s="89"/>
    </row>
    <row r="337" spans="1:4" s="86" customFormat="1">
      <c r="A337" s="89"/>
      <c r="B337" s="89"/>
      <c r="C337" s="89"/>
      <c r="D337" s="89"/>
    </row>
    <row r="338" spans="1:4" s="86" customFormat="1">
      <c r="A338" s="89"/>
      <c r="B338" s="89"/>
      <c r="C338" s="89"/>
      <c r="D338" s="89"/>
    </row>
    <row r="339" spans="1:4" s="86" customFormat="1">
      <c r="A339" s="89"/>
      <c r="B339" s="89"/>
      <c r="C339" s="89"/>
      <c r="D339" s="89"/>
    </row>
    <row r="340" spans="1:4" s="86" customFormat="1">
      <c r="A340" s="89"/>
      <c r="B340" s="89"/>
      <c r="C340" s="89"/>
      <c r="D340" s="89"/>
    </row>
    <row r="341" spans="1:4" s="86" customFormat="1">
      <c r="A341" s="89"/>
      <c r="B341" s="89"/>
      <c r="C341" s="89"/>
      <c r="D341" s="89"/>
    </row>
    <row r="342" spans="1:4" s="86" customFormat="1">
      <c r="A342" s="89"/>
      <c r="B342" s="89"/>
      <c r="C342" s="89"/>
      <c r="D342" s="89"/>
    </row>
    <row r="343" spans="1:4" s="86" customFormat="1">
      <c r="A343" s="89"/>
      <c r="B343" s="89"/>
      <c r="C343" s="89"/>
      <c r="D343" s="89"/>
    </row>
    <row r="344" spans="1:4" s="86" customFormat="1">
      <c r="A344" s="89"/>
      <c r="B344" s="89"/>
      <c r="C344" s="89"/>
      <c r="D344" s="89"/>
    </row>
    <row r="345" spans="1:4" s="86" customFormat="1">
      <c r="A345" s="89"/>
      <c r="B345" s="89"/>
      <c r="C345" s="89"/>
      <c r="D345" s="89"/>
    </row>
    <row r="346" spans="1:4" s="86" customFormat="1">
      <c r="A346" s="89"/>
      <c r="B346" s="89"/>
      <c r="C346" s="89"/>
      <c r="D346" s="89"/>
    </row>
    <row r="347" spans="1:4" s="86" customFormat="1">
      <c r="A347" s="89"/>
      <c r="B347" s="89"/>
      <c r="C347" s="89"/>
      <c r="D347" s="89"/>
    </row>
    <row r="348" spans="1:4" s="86" customFormat="1">
      <c r="A348" s="89"/>
      <c r="B348" s="89"/>
      <c r="C348" s="89"/>
      <c r="D348" s="89"/>
    </row>
    <row r="349" spans="1:4" s="86" customFormat="1">
      <c r="A349" s="89"/>
      <c r="B349" s="89"/>
      <c r="C349" s="89"/>
      <c r="D349" s="89"/>
    </row>
    <row r="350" spans="1:4" s="86" customFormat="1">
      <c r="A350" s="89"/>
      <c r="B350" s="89"/>
      <c r="C350" s="89"/>
      <c r="D350" s="89"/>
    </row>
    <row r="351" spans="1:4" s="86" customFormat="1">
      <c r="A351" s="89"/>
      <c r="B351" s="89"/>
      <c r="C351" s="89"/>
      <c r="D351" s="89"/>
    </row>
    <row r="352" spans="1:4" s="86" customFormat="1">
      <c r="A352" s="89"/>
      <c r="B352" s="89"/>
      <c r="C352" s="89"/>
      <c r="D352" s="89"/>
    </row>
    <row r="353" spans="1:4" s="86" customFormat="1">
      <c r="A353" s="89"/>
      <c r="B353" s="89"/>
      <c r="C353" s="89"/>
      <c r="D353" s="89"/>
    </row>
    <row r="354" spans="1:4" s="86" customFormat="1">
      <c r="A354" s="89"/>
      <c r="B354" s="89"/>
      <c r="C354" s="89"/>
      <c r="D354" s="89"/>
    </row>
    <row r="355" spans="1:4" s="86" customFormat="1">
      <c r="A355" s="89"/>
      <c r="B355" s="89"/>
      <c r="C355" s="89"/>
      <c r="D355" s="89"/>
    </row>
    <row r="356" spans="1:4" s="86" customFormat="1">
      <c r="A356" s="89"/>
      <c r="B356" s="89"/>
      <c r="C356" s="89"/>
      <c r="D356" s="89"/>
    </row>
    <row r="357" spans="1:4" s="86" customFormat="1">
      <c r="A357" s="89"/>
      <c r="B357" s="89"/>
      <c r="C357" s="89"/>
      <c r="D357" s="89"/>
    </row>
    <row r="358" spans="1:4" s="86" customFormat="1">
      <c r="A358" s="89"/>
      <c r="B358" s="89"/>
      <c r="C358" s="89"/>
      <c r="D358" s="89"/>
    </row>
    <row r="359" spans="1:4" s="86" customFormat="1">
      <c r="A359" s="89"/>
      <c r="B359" s="89"/>
      <c r="C359" s="89"/>
      <c r="D359" s="89"/>
    </row>
    <row r="360" spans="1:4" s="86" customFormat="1">
      <c r="A360" s="89"/>
      <c r="B360" s="89"/>
      <c r="C360" s="89"/>
      <c r="D360" s="89"/>
    </row>
    <row r="361" spans="1:4" s="86" customFormat="1">
      <c r="A361" s="89"/>
      <c r="B361" s="89"/>
      <c r="C361" s="89"/>
      <c r="D361" s="89"/>
    </row>
    <row r="362" spans="1:4" s="86" customFormat="1">
      <c r="A362" s="89"/>
      <c r="B362" s="89"/>
      <c r="C362" s="89"/>
      <c r="D362" s="89"/>
    </row>
    <row r="363" spans="1:4" s="86" customFormat="1">
      <c r="A363" s="89"/>
      <c r="B363" s="89"/>
      <c r="C363" s="89"/>
      <c r="D363" s="89"/>
    </row>
    <row r="364" spans="1:4" s="86" customFormat="1">
      <c r="A364" s="89"/>
      <c r="B364" s="89"/>
      <c r="C364" s="89"/>
      <c r="D364" s="89"/>
    </row>
    <row r="365" spans="1:4" s="86" customFormat="1">
      <c r="A365" s="89"/>
      <c r="B365" s="89"/>
      <c r="C365" s="89"/>
      <c r="D365" s="89"/>
    </row>
    <row r="366" spans="1:4" s="86" customFormat="1">
      <c r="A366" s="89"/>
      <c r="B366" s="89"/>
      <c r="C366" s="89"/>
      <c r="D366" s="89"/>
    </row>
    <row r="367" spans="1:4" s="86" customFormat="1">
      <c r="A367" s="89"/>
      <c r="B367" s="89"/>
      <c r="C367" s="89"/>
      <c r="D367" s="89"/>
    </row>
    <row r="368" spans="1:4" s="86" customFormat="1">
      <c r="A368" s="89"/>
      <c r="B368" s="89"/>
      <c r="C368" s="89"/>
      <c r="D368" s="89"/>
    </row>
    <row r="369" spans="1:4" s="86" customFormat="1">
      <c r="A369" s="89"/>
      <c r="B369" s="89"/>
      <c r="C369" s="89"/>
      <c r="D369" s="89"/>
    </row>
    <row r="370" spans="1:4" s="86" customFormat="1">
      <c r="A370" s="89"/>
      <c r="B370" s="89"/>
      <c r="C370" s="89"/>
      <c r="D370" s="89"/>
    </row>
    <row r="371" spans="1:4" s="86" customFormat="1">
      <c r="A371" s="89"/>
      <c r="B371" s="89"/>
      <c r="C371" s="89"/>
      <c r="D371" s="89"/>
    </row>
    <row r="372" spans="1:4" s="86" customFormat="1">
      <c r="A372" s="89"/>
      <c r="B372" s="89"/>
      <c r="C372" s="89"/>
      <c r="D372" s="89"/>
    </row>
    <row r="373" spans="1:4" s="86" customFormat="1">
      <c r="A373" s="89"/>
      <c r="B373" s="89"/>
      <c r="C373" s="89"/>
      <c r="D373" s="89"/>
    </row>
    <row r="374" spans="1:4" s="86" customFormat="1">
      <c r="A374" s="89"/>
      <c r="B374" s="89"/>
      <c r="C374" s="89"/>
      <c r="D374" s="89"/>
    </row>
    <row r="375" spans="1:4" s="86" customFormat="1">
      <c r="A375" s="89"/>
      <c r="B375" s="89"/>
      <c r="C375" s="89"/>
      <c r="D375" s="89"/>
    </row>
    <row r="376" spans="1:4" s="86" customFormat="1">
      <c r="A376" s="89"/>
      <c r="B376" s="89"/>
      <c r="C376" s="89"/>
      <c r="D376" s="89"/>
    </row>
    <row r="377" spans="1:4" s="86" customFormat="1">
      <c r="A377" s="89"/>
      <c r="B377" s="89"/>
      <c r="C377" s="89"/>
      <c r="D377" s="89"/>
    </row>
    <row r="378" spans="1:4" s="86" customFormat="1">
      <c r="A378" s="89"/>
      <c r="B378" s="89"/>
      <c r="C378" s="89"/>
      <c r="D378" s="89"/>
    </row>
    <row r="379" spans="1:4" s="86" customFormat="1">
      <c r="A379" s="89"/>
      <c r="B379" s="89"/>
      <c r="C379" s="89"/>
      <c r="D379" s="89"/>
    </row>
    <row r="380" spans="1:4" s="86" customFormat="1">
      <c r="A380" s="89"/>
      <c r="B380" s="89"/>
      <c r="C380" s="89"/>
      <c r="D380" s="89"/>
    </row>
    <row r="381" spans="1:4" s="86" customFormat="1">
      <c r="A381" s="89"/>
      <c r="B381" s="89"/>
      <c r="C381" s="89"/>
      <c r="D381" s="89"/>
    </row>
    <row r="382" spans="1:4" s="86" customFormat="1">
      <c r="A382" s="89"/>
      <c r="B382" s="89"/>
      <c r="C382" s="89"/>
      <c r="D382" s="89"/>
    </row>
    <row r="383" spans="1:4" s="86" customFormat="1">
      <c r="A383" s="89"/>
      <c r="B383" s="89"/>
      <c r="C383" s="89"/>
      <c r="D383" s="89"/>
    </row>
    <row r="384" spans="1:4" s="86" customFormat="1">
      <c r="A384" s="89"/>
      <c r="B384" s="89"/>
      <c r="C384" s="89"/>
      <c r="D384" s="89"/>
    </row>
    <row r="385" spans="1:4" s="86" customFormat="1">
      <c r="A385" s="89"/>
      <c r="B385" s="89"/>
      <c r="C385" s="89"/>
      <c r="D385" s="89"/>
    </row>
    <row r="386" spans="1:4" s="86" customFormat="1">
      <c r="A386" s="89"/>
      <c r="B386" s="89"/>
      <c r="C386" s="89"/>
      <c r="D386" s="89"/>
    </row>
    <row r="387" spans="1:4" s="86" customFormat="1">
      <c r="A387" s="89"/>
      <c r="B387" s="89"/>
      <c r="C387" s="89"/>
      <c r="D387" s="89"/>
    </row>
    <row r="388" spans="1:4" s="86" customFormat="1">
      <c r="A388" s="89"/>
      <c r="B388" s="89"/>
      <c r="C388" s="89"/>
      <c r="D388" s="89"/>
    </row>
    <row r="389" spans="1:4" s="86" customFormat="1">
      <c r="A389" s="89"/>
      <c r="B389" s="89"/>
      <c r="C389" s="89"/>
      <c r="D389" s="89"/>
    </row>
    <row r="390" spans="1:4" s="86" customFormat="1">
      <c r="A390" s="89"/>
      <c r="B390" s="89"/>
      <c r="C390" s="89"/>
      <c r="D390" s="89"/>
    </row>
    <row r="391" spans="1:4" s="86" customFormat="1">
      <c r="A391" s="89"/>
      <c r="B391" s="89"/>
      <c r="C391" s="89"/>
      <c r="D391" s="89"/>
    </row>
    <row r="392" spans="1:4" s="86" customFormat="1">
      <c r="A392" s="89"/>
      <c r="B392" s="89"/>
      <c r="C392" s="89"/>
      <c r="D392" s="89"/>
    </row>
    <row r="393" spans="1:4" s="86" customFormat="1">
      <c r="A393" s="89"/>
      <c r="B393" s="89"/>
      <c r="C393" s="89"/>
      <c r="D393" s="89"/>
    </row>
    <row r="394" spans="1:4" s="86" customFormat="1">
      <c r="A394" s="89"/>
      <c r="B394" s="89"/>
      <c r="C394" s="89"/>
      <c r="D394" s="89"/>
    </row>
    <row r="395" spans="1:4" s="86" customFormat="1">
      <c r="A395" s="89"/>
      <c r="B395" s="89"/>
      <c r="C395" s="89"/>
      <c r="D395" s="89"/>
    </row>
    <row r="396" spans="1:4" s="86" customFormat="1">
      <c r="A396" s="89"/>
      <c r="B396" s="89"/>
      <c r="C396" s="89"/>
      <c r="D396" s="89"/>
    </row>
    <row r="397" spans="1:4" s="86" customFormat="1">
      <c r="A397" s="89"/>
      <c r="B397" s="89"/>
      <c r="C397" s="89"/>
      <c r="D397" s="89"/>
    </row>
    <row r="398" spans="1:4" s="86" customFormat="1">
      <c r="A398" s="89"/>
      <c r="B398" s="89"/>
      <c r="C398" s="89"/>
      <c r="D398" s="89"/>
    </row>
    <row r="399" spans="1:4" s="86" customFormat="1">
      <c r="A399" s="89"/>
      <c r="B399" s="89"/>
      <c r="C399" s="89"/>
      <c r="D399" s="89"/>
    </row>
    <row r="400" spans="1:4" s="86" customFormat="1">
      <c r="A400" s="89"/>
      <c r="B400" s="89"/>
      <c r="C400" s="89"/>
      <c r="D400" s="89"/>
    </row>
    <row r="401" spans="1:4" s="86" customFormat="1">
      <c r="A401" s="89"/>
      <c r="B401" s="89"/>
      <c r="C401" s="89"/>
      <c r="D401" s="89"/>
    </row>
    <row r="402" spans="1:4" s="86" customFormat="1">
      <c r="A402" s="89"/>
      <c r="B402" s="89"/>
      <c r="C402" s="89"/>
      <c r="D402" s="89"/>
    </row>
    <row r="403" spans="1:4" s="86" customFormat="1">
      <c r="A403" s="89"/>
      <c r="B403" s="89"/>
      <c r="C403" s="89"/>
      <c r="D403" s="89"/>
    </row>
    <row r="404" spans="1:4" s="86" customFormat="1">
      <c r="A404" s="89"/>
      <c r="B404" s="89"/>
      <c r="C404" s="89"/>
      <c r="D404" s="89"/>
    </row>
    <row r="405" spans="1:4" s="86" customFormat="1">
      <c r="A405" s="89"/>
      <c r="B405" s="89"/>
      <c r="C405" s="89"/>
      <c r="D405" s="89"/>
    </row>
    <row r="406" spans="1:4" s="86" customFormat="1">
      <c r="A406" s="89"/>
      <c r="B406" s="89"/>
      <c r="C406" s="89"/>
      <c r="D406" s="89"/>
    </row>
    <row r="407" spans="1:4" s="86" customFormat="1">
      <c r="A407" s="89"/>
      <c r="B407" s="89"/>
      <c r="C407" s="89"/>
      <c r="D407" s="89"/>
    </row>
    <row r="408" spans="1:4" s="86" customFormat="1">
      <c r="A408" s="89"/>
      <c r="B408" s="89"/>
      <c r="C408" s="89"/>
      <c r="D408" s="89"/>
    </row>
    <row r="409" spans="1:4" s="86" customFormat="1">
      <c r="A409" s="89"/>
      <c r="B409" s="89"/>
      <c r="C409" s="89"/>
      <c r="D409" s="89"/>
    </row>
    <row r="410" spans="1:4" s="86" customFormat="1">
      <c r="A410" s="89"/>
      <c r="B410" s="89"/>
      <c r="C410" s="89"/>
      <c r="D410" s="89"/>
    </row>
    <row r="411" spans="1:4" s="86" customFormat="1">
      <c r="A411" s="89"/>
      <c r="B411" s="89"/>
      <c r="C411" s="89"/>
      <c r="D411" s="89"/>
    </row>
    <row r="412" spans="1:4" s="86" customFormat="1">
      <c r="A412" s="89"/>
      <c r="B412" s="89"/>
      <c r="C412" s="89"/>
      <c r="D412" s="89"/>
    </row>
    <row r="413" spans="1:4" s="86" customFormat="1">
      <c r="A413" s="89"/>
      <c r="B413" s="89"/>
      <c r="C413" s="89"/>
      <c r="D413" s="89"/>
    </row>
    <row r="414" spans="1:4" s="86" customFormat="1">
      <c r="A414" s="89"/>
      <c r="B414" s="89"/>
      <c r="C414" s="89"/>
      <c r="D414" s="89"/>
    </row>
    <row r="415" spans="1:4" s="86" customFormat="1">
      <c r="A415" s="89"/>
      <c r="B415" s="89"/>
      <c r="C415" s="89"/>
      <c r="D415" s="89"/>
    </row>
    <row r="416" spans="1:4" s="86" customFormat="1">
      <c r="A416" s="89"/>
      <c r="B416" s="89"/>
      <c r="C416" s="89"/>
      <c r="D416" s="89"/>
    </row>
    <row r="417" spans="1:4" s="86" customFormat="1">
      <c r="A417" s="89"/>
      <c r="B417" s="89"/>
      <c r="C417" s="89"/>
      <c r="D417" s="89"/>
    </row>
    <row r="418" spans="1:4" s="86" customFormat="1">
      <c r="A418" s="89"/>
      <c r="B418" s="89"/>
      <c r="C418" s="89"/>
      <c r="D418" s="89"/>
    </row>
    <row r="419" spans="1:4" s="86" customFormat="1">
      <c r="A419" s="89"/>
      <c r="B419" s="89"/>
      <c r="C419" s="89"/>
      <c r="D419" s="89"/>
    </row>
    <row r="420" spans="1:4" s="86" customFormat="1">
      <c r="A420" s="89"/>
      <c r="B420" s="89"/>
      <c r="C420" s="89"/>
      <c r="D420" s="89"/>
    </row>
    <row r="421" spans="1:4" s="86" customFormat="1">
      <c r="A421" s="89"/>
      <c r="B421" s="89"/>
      <c r="C421" s="89"/>
      <c r="D421" s="89"/>
    </row>
    <row r="422" spans="1:4" s="86" customFormat="1">
      <c r="A422" s="89"/>
      <c r="B422" s="89"/>
      <c r="C422" s="89"/>
      <c r="D422" s="89"/>
    </row>
    <row r="423" spans="1:4" s="86" customFormat="1">
      <c r="A423" s="89"/>
      <c r="B423" s="89"/>
      <c r="C423" s="89"/>
      <c r="D423" s="89"/>
    </row>
    <row r="424" spans="1:4" s="86" customFormat="1">
      <c r="A424" s="89"/>
      <c r="B424" s="89"/>
      <c r="C424" s="89"/>
      <c r="D424" s="89"/>
    </row>
    <row r="425" spans="1:4" s="86" customFormat="1">
      <c r="A425" s="89"/>
      <c r="B425" s="89"/>
      <c r="C425" s="89"/>
      <c r="D425" s="89"/>
    </row>
    <row r="426" spans="1:4" s="86" customFormat="1">
      <c r="A426" s="89"/>
      <c r="B426" s="89"/>
      <c r="C426" s="89"/>
      <c r="D426" s="89"/>
    </row>
    <row r="427" spans="1:4" s="86" customFormat="1">
      <c r="A427" s="89"/>
      <c r="B427" s="89"/>
      <c r="C427" s="89"/>
      <c r="D427" s="89"/>
    </row>
    <row r="428" spans="1:4" s="86" customFormat="1">
      <c r="A428" s="89"/>
      <c r="B428" s="89"/>
      <c r="C428" s="89"/>
      <c r="D428" s="89"/>
    </row>
    <row r="429" spans="1:4" s="86" customFormat="1">
      <c r="A429" s="89"/>
      <c r="B429" s="89"/>
      <c r="C429" s="89"/>
      <c r="D429" s="89"/>
    </row>
    <row r="430" spans="1:4" s="86" customFormat="1">
      <c r="A430" s="89"/>
      <c r="B430" s="89"/>
      <c r="C430" s="89"/>
      <c r="D430" s="89"/>
    </row>
    <row r="431" spans="1:4" s="86" customFormat="1">
      <c r="A431" s="89"/>
      <c r="B431" s="89"/>
      <c r="C431" s="89"/>
      <c r="D431" s="89"/>
    </row>
    <row r="432" spans="1:4" s="86" customFormat="1">
      <c r="A432" s="89"/>
      <c r="B432" s="89"/>
      <c r="C432" s="89"/>
      <c r="D432" s="89"/>
    </row>
    <row r="433" spans="1:4" s="86" customFormat="1">
      <c r="A433" s="89"/>
      <c r="B433" s="89"/>
      <c r="C433" s="89"/>
      <c r="D433" s="89"/>
    </row>
    <row r="434" spans="1:4" s="86" customFormat="1">
      <c r="A434" s="89"/>
      <c r="B434" s="89"/>
      <c r="C434" s="89"/>
      <c r="D434" s="89"/>
    </row>
    <row r="435" spans="1:4" s="86" customFormat="1">
      <c r="A435" s="89"/>
      <c r="B435" s="89"/>
      <c r="C435" s="89"/>
      <c r="D435" s="89"/>
    </row>
    <row r="436" spans="1:4" s="86" customFormat="1">
      <c r="A436" s="89"/>
      <c r="B436" s="89"/>
      <c r="C436" s="89"/>
      <c r="D436" s="89"/>
    </row>
    <row r="437" spans="1:4" s="86" customFormat="1">
      <c r="A437" s="89"/>
      <c r="B437" s="89"/>
      <c r="C437" s="89"/>
      <c r="D437" s="89"/>
    </row>
    <row r="438" spans="1:4" s="86" customFormat="1">
      <c r="A438" s="89"/>
      <c r="B438" s="89"/>
      <c r="C438" s="89"/>
      <c r="D438" s="89"/>
    </row>
    <row r="439" spans="1:4" s="86" customFormat="1">
      <c r="A439" s="89"/>
      <c r="B439" s="89"/>
      <c r="C439" s="89"/>
      <c r="D439" s="89"/>
    </row>
    <row r="440" spans="1:4" s="86" customFormat="1">
      <c r="A440" s="89"/>
      <c r="B440" s="89"/>
      <c r="C440" s="89"/>
      <c r="D440" s="89"/>
    </row>
    <row r="441" spans="1:4" s="86" customFormat="1">
      <c r="A441" s="89"/>
      <c r="B441" s="89"/>
      <c r="C441" s="89"/>
      <c r="D441" s="89"/>
    </row>
    <row r="442" spans="1:4" s="86" customFormat="1">
      <c r="A442" s="89"/>
      <c r="B442" s="89"/>
      <c r="C442" s="89"/>
      <c r="D442" s="89"/>
    </row>
    <row r="443" spans="1:4" s="86" customFormat="1">
      <c r="A443" s="89"/>
      <c r="B443" s="89"/>
      <c r="C443" s="89"/>
      <c r="D443" s="89"/>
    </row>
    <row r="444" spans="1:4" s="86" customFormat="1">
      <c r="A444" s="89"/>
      <c r="B444" s="89"/>
      <c r="C444" s="89"/>
      <c r="D444" s="89"/>
    </row>
    <row r="445" spans="1:4" s="86" customFormat="1">
      <c r="A445" s="89"/>
      <c r="B445" s="89"/>
      <c r="C445" s="89"/>
      <c r="D445" s="89"/>
    </row>
    <row r="446" spans="1:4" s="86" customFormat="1">
      <c r="A446" s="89"/>
      <c r="B446" s="89"/>
      <c r="C446" s="89"/>
      <c r="D446" s="89"/>
    </row>
    <row r="447" spans="1:4" s="86" customFormat="1">
      <c r="A447" s="89"/>
      <c r="B447" s="89"/>
      <c r="C447" s="89"/>
      <c r="D447" s="89"/>
    </row>
    <row r="448" spans="1:4" s="86" customFormat="1">
      <c r="A448" s="89"/>
      <c r="B448" s="89"/>
      <c r="C448" s="89"/>
      <c r="D448" s="89"/>
    </row>
    <row r="449" spans="1:4" s="86" customFormat="1">
      <c r="A449" s="89"/>
      <c r="B449" s="89"/>
      <c r="C449" s="89"/>
      <c r="D449" s="89"/>
    </row>
    <row r="450" spans="1:4" s="86" customFormat="1">
      <c r="A450" s="89"/>
      <c r="B450" s="89"/>
      <c r="C450" s="89"/>
      <c r="D450" s="89"/>
    </row>
    <row r="451" spans="1:4" s="86" customFormat="1">
      <c r="A451" s="89"/>
      <c r="B451" s="89"/>
      <c r="C451" s="89"/>
      <c r="D451" s="89"/>
    </row>
    <row r="452" spans="1:4" s="86" customFormat="1">
      <c r="A452" s="89"/>
      <c r="B452" s="89"/>
      <c r="C452" s="89"/>
      <c r="D452" s="89"/>
    </row>
    <row r="453" spans="1:4" s="86" customFormat="1">
      <c r="A453" s="89"/>
      <c r="B453" s="89"/>
      <c r="C453" s="89"/>
      <c r="D453" s="89"/>
    </row>
    <row r="454" spans="1:4" s="86" customFormat="1">
      <c r="A454" s="89"/>
      <c r="B454" s="89"/>
      <c r="C454" s="89"/>
      <c r="D454" s="89"/>
    </row>
    <row r="455" spans="1:4" s="86" customFormat="1">
      <c r="A455" s="89"/>
      <c r="B455" s="89"/>
      <c r="C455" s="89"/>
      <c r="D455" s="89"/>
    </row>
    <row r="456" spans="1:4" s="86" customFormat="1">
      <c r="A456" s="89"/>
      <c r="B456" s="89"/>
      <c r="C456" s="89"/>
      <c r="D456" s="89"/>
    </row>
    <row r="457" spans="1:4" s="86" customFormat="1">
      <c r="A457" s="89"/>
      <c r="B457" s="89"/>
      <c r="C457" s="89"/>
      <c r="D457" s="89"/>
    </row>
    <row r="458" spans="1:4" s="86" customFormat="1">
      <c r="A458" s="89"/>
      <c r="B458" s="89"/>
      <c r="C458" s="89"/>
      <c r="D458" s="89"/>
    </row>
    <row r="459" spans="1:4" s="86" customFormat="1">
      <c r="A459" s="89"/>
      <c r="B459" s="89"/>
      <c r="C459" s="89"/>
      <c r="D459" s="89"/>
    </row>
    <row r="460" spans="1:4" s="86" customFormat="1">
      <c r="A460" s="89"/>
      <c r="B460" s="89"/>
      <c r="C460" s="89"/>
      <c r="D460" s="89"/>
    </row>
    <row r="461" spans="1:4" s="86" customFormat="1">
      <c r="A461" s="89"/>
      <c r="B461" s="89"/>
      <c r="C461" s="89"/>
      <c r="D461" s="89"/>
    </row>
    <row r="462" spans="1:4" s="86" customFormat="1">
      <c r="A462" s="89"/>
      <c r="B462" s="89"/>
      <c r="C462" s="89"/>
      <c r="D462" s="89"/>
    </row>
    <row r="463" spans="1:4" s="86" customFormat="1">
      <c r="A463" s="89"/>
      <c r="B463" s="89"/>
      <c r="C463" s="89"/>
      <c r="D463" s="89"/>
    </row>
    <row r="464" spans="1:4" s="86" customFormat="1">
      <c r="A464" s="89"/>
      <c r="B464" s="89"/>
      <c r="C464" s="89"/>
      <c r="D464" s="89"/>
    </row>
    <row r="465" spans="1:4" s="86" customFormat="1">
      <c r="A465" s="89"/>
      <c r="B465" s="89"/>
      <c r="C465" s="89"/>
      <c r="D465" s="89"/>
    </row>
    <row r="466" spans="1:4" s="86" customFormat="1">
      <c r="A466" s="89"/>
      <c r="B466" s="89"/>
      <c r="C466" s="89"/>
      <c r="D466" s="89"/>
    </row>
    <row r="467" spans="1:4" s="86" customFormat="1">
      <c r="A467" s="89"/>
      <c r="B467" s="89"/>
      <c r="C467" s="89"/>
      <c r="D467" s="89"/>
    </row>
    <row r="468" spans="1:4" s="86" customFormat="1">
      <c r="A468" s="89"/>
      <c r="B468" s="89"/>
      <c r="C468" s="89"/>
      <c r="D468" s="89"/>
    </row>
    <row r="469" spans="1:4" s="86" customFormat="1">
      <c r="A469" s="89"/>
      <c r="B469" s="89"/>
      <c r="C469" s="89"/>
      <c r="D469" s="89"/>
    </row>
    <row r="470" spans="1:4" s="86" customFormat="1">
      <c r="A470" s="89"/>
      <c r="B470" s="89"/>
      <c r="C470" s="89"/>
      <c r="D470" s="89"/>
    </row>
    <row r="471" spans="1:4" s="86" customFormat="1">
      <c r="A471" s="89"/>
      <c r="B471" s="89"/>
      <c r="C471" s="89"/>
      <c r="D471" s="89"/>
    </row>
    <row r="472" spans="1:4" s="86" customFormat="1">
      <c r="A472" s="89"/>
      <c r="B472" s="89"/>
      <c r="C472" s="89"/>
      <c r="D472" s="89"/>
    </row>
    <row r="473" spans="1:4" s="86" customFormat="1">
      <c r="A473" s="89"/>
      <c r="B473" s="89"/>
      <c r="C473" s="89"/>
      <c r="D473" s="89"/>
    </row>
    <row r="474" spans="1:4" s="86" customFormat="1">
      <c r="A474" s="89"/>
      <c r="B474" s="89"/>
      <c r="C474" s="89"/>
      <c r="D474" s="89"/>
    </row>
    <row r="475" spans="1:4" s="86" customFormat="1">
      <c r="A475" s="89"/>
      <c r="B475" s="89"/>
      <c r="C475" s="89"/>
      <c r="D475" s="89"/>
    </row>
    <row r="476" spans="1:4" s="86" customFormat="1">
      <c r="A476" s="89"/>
      <c r="B476" s="89"/>
      <c r="C476" s="89"/>
      <c r="D476" s="89"/>
    </row>
    <row r="477" spans="1:4" s="86" customFormat="1">
      <c r="A477" s="89"/>
      <c r="B477" s="89"/>
      <c r="C477" s="89"/>
      <c r="D477" s="89"/>
    </row>
    <row r="478" spans="1:4" s="86" customFormat="1">
      <c r="A478" s="89"/>
      <c r="B478" s="89"/>
      <c r="C478" s="89"/>
      <c r="D478" s="89"/>
    </row>
    <row r="479" spans="1:4" s="86" customFormat="1">
      <c r="A479" s="89"/>
      <c r="B479" s="89"/>
      <c r="C479" s="89"/>
      <c r="D479" s="89"/>
    </row>
    <row r="480" spans="1:4" s="86" customFormat="1">
      <c r="A480" s="89"/>
      <c r="B480" s="89"/>
      <c r="C480" s="89"/>
      <c r="D480" s="89"/>
    </row>
    <row r="481" spans="1:4" s="86" customFormat="1">
      <c r="A481" s="89"/>
      <c r="B481" s="89"/>
      <c r="C481" s="89"/>
      <c r="D481" s="89"/>
    </row>
    <row r="482" spans="1:4" s="86" customFormat="1">
      <c r="A482" s="89"/>
      <c r="B482" s="89"/>
      <c r="C482" s="89"/>
      <c r="D482" s="89"/>
    </row>
    <row r="483" spans="1:4" s="86" customFormat="1">
      <c r="A483" s="89"/>
      <c r="B483" s="89"/>
      <c r="C483" s="89"/>
      <c r="D483" s="89"/>
    </row>
    <row r="484" spans="1:4" s="86" customFormat="1">
      <c r="A484" s="89"/>
      <c r="B484" s="89"/>
      <c r="C484" s="89"/>
      <c r="D484" s="89"/>
    </row>
    <row r="485" spans="1:4" s="86" customFormat="1">
      <c r="A485" s="89"/>
      <c r="B485" s="89"/>
      <c r="C485" s="89"/>
      <c r="D485" s="89"/>
    </row>
    <row r="486" spans="1:4" s="86" customFormat="1">
      <c r="A486" s="89"/>
      <c r="B486" s="89"/>
      <c r="C486" s="89"/>
      <c r="D486" s="89"/>
    </row>
    <row r="487" spans="1:4" s="86" customFormat="1">
      <c r="A487" s="89"/>
      <c r="B487" s="89"/>
      <c r="C487" s="89"/>
      <c r="D487" s="89"/>
    </row>
    <row r="488" spans="1:4" s="86" customFormat="1">
      <c r="A488" s="89"/>
      <c r="B488" s="89"/>
      <c r="C488" s="89"/>
      <c r="D488" s="89"/>
    </row>
    <row r="489" spans="1:4" s="86" customFormat="1">
      <c r="A489" s="89"/>
      <c r="B489" s="89"/>
      <c r="C489" s="89"/>
      <c r="D489" s="89"/>
    </row>
    <row r="490" spans="1:4" s="86" customFormat="1">
      <c r="A490" s="89"/>
      <c r="B490" s="89"/>
      <c r="C490" s="89"/>
      <c r="D490" s="89"/>
    </row>
    <row r="491" spans="1:4" s="86" customFormat="1">
      <c r="A491" s="89"/>
      <c r="B491" s="89"/>
      <c r="C491" s="89"/>
      <c r="D491" s="89"/>
    </row>
    <row r="492" spans="1:4" s="86" customFormat="1">
      <c r="A492" s="89"/>
      <c r="B492" s="89"/>
      <c r="C492" s="89"/>
      <c r="D492" s="89"/>
    </row>
    <row r="493" spans="1:4" s="86" customFormat="1">
      <c r="A493" s="89"/>
      <c r="B493" s="89"/>
      <c r="C493" s="89"/>
      <c r="D493" s="89"/>
    </row>
    <row r="494" spans="1:4" s="86" customFormat="1">
      <c r="A494" s="89"/>
      <c r="B494" s="89"/>
      <c r="C494" s="89"/>
      <c r="D494" s="89"/>
    </row>
    <row r="495" spans="1:4" s="86" customFormat="1">
      <c r="A495" s="89"/>
      <c r="B495" s="89"/>
      <c r="C495" s="89"/>
      <c r="D495" s="89"/>
    </row>
    <row r="496" spans="1:4" s="86" customFormat="1">
      <c r="A496" s="89"/>
      <c r="B496" s="89"/>
      <c r="C496" s="89"/>
      <c r="D496" s="89"/>
    </row>
    <row r="497" spans="1:4" s="86" customFormat="1">
      <c r="A497" s="89"/>
      <c r="B497" s="89"/>
      <c r="C497" s="89"/>
      <c r="D497" s="89"/>
    </row>
    <row r="498" spans="1:4" s="86" customFormat="1">
      <c r="A498" s="89"/>
      <c r="B498" s="89"/>
      <c r="C498" s="89"/>
      <c r="D498" s="89"/>
    </row>
    <row r="499" spans="1:4" s="86" customFormat="1">
      <c r="A499" s="89"/>
      <c r="B499" s="89"/>
      <c r="C499" s="89"/>
      <c r="D499" s="89"/>
    </row>
    <row r="500" spans="1:4" s="86" customFormat="1">
      <c r="A500" s="89"/>
      <c r="B500" s="89"/>
      <c r="C500" s="89"/>
      <c r="D500" s="89"/>
    </row>
    <row r="501" spans="1:4" s="86" customFormat="1">
      <c r="A501" s="89"/>
      <c r="B501" s="89"/>
      <c r="C501" s="89"/>
      <c r="D501" s="89"/>
    </row>
    <row r="502" spans="1:4" s="86" customFormat="1">
      <c r="A502" s="89"/>
      <c r="B502" s="89"/>
      <c r="C502" s="89"/>
      <c r="D502" s="89"/>
    </row>
    <row r="503" spans="1:4" s="86" customFormat="1">
      <c r="A503" s="89"/>
      <c r="B503" s="89"/>
      <c r="C503" s="89"/>
      <c r="D503" s="89"/>
    </row>
    <row r="504" spans="1:4" s="86" customFormat="1">
      <c r="A504" s="89"/>
      <c r="B504" s="89"/>
      <c r="C504" s="89"/>
      <c r="D504" s="89"/>
    </row>
    <row r="505" spans="1:4" s="86" customFormat="1">
      <c r="A505" s="89"/>
      <c r="B505" s="89"/>
      <c r="C505" s="89"/>
      <c r="D505" s="89"/>
    </row>
    <row r="506" spans="1:4" s="86" customFormat="1">
      <c r="A506" s="89"/>
      <c r="B506" s="89"/>
      <c r="C506" s="89"/>
      <c r="D506" s="89"/>
    </row>
    <row r="507" spans="1:4" s="86" customFormat="1">
      <c r="A507" s="89"/>
      <c r="B507" s="89"/>
      <c r="C507" s="89"/>
      <c r="D507" s="89"/>
    </row>
    <row r="508" spans="1:4" s="86" customFormat="1">
      <c r="A508" s="89"/>
      <c r="B508" s="89"/>
      <c r="C508" s="89"/>
      <c r="D508" s="89"/>
    </row>
    <row r="509" spans="1:4" s="86" customFormat="1">
      <c r="A509" s="89"/>
      <c r="B509" s="89"/>
      <c r="C509" s="89"/>
      <c r="D509" s="89"/>
    </row>
    <row r="510" spans="1:4" s="86" customFormat="1">
      <c r="A510" s="89"/>
      <c r="B510" s="89"/>
      <c r="C510" s="89"/>
      <c r="D510" s="89"/>
    </row>
    <row r="511" spans="1:4" s="86" customFormat="1">
      <c r="A511" s="89"/>
      <c r="B511" s="89"/>
      <c r="C511" s="89"/>
      <c r="D511" s="89"/>
    </row>
    <row r="512" spans="1:4" s="86" customFormat="1">
      <c r="A512" s="89"/>
      <c r="B512" s="89"/>
      <c r="C512" s="89"/>
      <c r="D512" s="89"/>
    </row>
    <row r="513" spans="1:4" s="86" customFormat="1">
      <c r="A513" s="89"/>
      <c r="B513" s="89"/>
      <c r="C513" s="89"/>
      <c r="D513" s="89"/>
    </row>
    <row r="514" spans="1:4" s="86" customFormat="1">
      <c r="A514" s="89"/>
      <c r="B514" s="89"/>
      <c r="C514" s="89"/>
      <c r="D514" s="89"/>
    </row>
    <row r="515" spans="1:4" s="86" customFormat="1">
      <c r="A515" s="89"/>
      <c r="B515" s="89"/>
      <c r="C515" s="89"/>
      <c r="D515" s="89"/>
    </row>
    <row r="516" spans="1:4" s="86" customFormat="1">
      <c r="A516" s="89"/>
      <c r="B516" s="89"/>
      <c r="C516" s="89"/>
      <c r="D516" s="89"/>
    </row>
    <row r="517" spans="1:4" s="86" customFormat="1">
      <c r="A517" s="89"/>
      <c r="B517" s="89"/>
      <c r="C517" s="89"/>
      <c r="D517" s="89"/>
    </row>
    <row r="518" spans="1:4" s="86" customFormat="1">
      <c r="A518" s="89"/>
      <c r="B518" s="89"/>
      <c r="C518" s="89"/>
      <c r="D518" s="89"/>
    </row>
    <row r="519" spans="1:4" s="86" customFormat="1">
      <c r="A519" s="89"/>
      <c r="B519" s="89"/>
      <c r="C519" s="89"/>
      <c r="D519" s="89"/>
    </row>
    <row r="520" spans="1:4" s="86" customFormat="1">
      <c r="A520" s="89"/>
      <c r="B520" s="89"/>
      <c r="C520" s="89"/>
      <c r="D520" s="89"/>
    </row>
    <row r="521" spans="1:4" s="86" customFormat="1">
      <c r="A521" s="89"/>
      <c r="B521" s="89"/>
      <c r="C521" s="89"/>
      <c r="D521" s="89"/>
    </row>
    <row r="522" spans="1:4" s="86" customFormat="1">
      <c r="A522" s="89"/>
      <c r="B522" s="89"/>
      <c r="C522" s="89"/>
      <c r="D522" s="89"/>
    </row>
    <row r="523" spans="1:4" s="86" customFormat="1">
      <c r="A523" s="89"/>
      <c r="B523" s="89"/>
      <c r="C523" s="89"/>
      <c r="D523" s="89"/>
    </row>
    <row r="524" spans="1:4" s="86" customFormat="1">
      <c r="A524" s="89"/>
      <c r="B524" s="89"/>
      <c r="C524" s="89"/>
      <c r="D524" s="89"/>
    </row>
    <row r="525" spans="1:4" s="86" customFormat="1">
      <c r="A525" s="89"/>
      <c r="B525" s="89"/>
      <c r="C525" s="89"/>
      <c r="D525" s="89"/>
    </row>
    <row r="526" spans="1:4" s="86" customFormat="1">
      <c r="A526" s="89"/>
      <c r="B526" s="89"/>
      <c r="C526" s="89"/>
      <c r="D526" s="89"/>
    </row>
    <row r="527" spans="1:4" s="86" customFormat="1">
      <c r="A527" s="89"/>
      <c r="B527" s="89"/>
      <c r="C527" s="89"/>
      <c r="D527" s="89"/>
    </row>
    <row r="528" spans="1:4" s="86" customFormat="1">
      <c r="A528" s="89"/>
      <c r="B528" s="89"/>
      <c r="C528" s="89"/>
      <c r="D528" s="89"/>
    </row>
    <row r="529" spans="1:4" s="86" customFormat="1">
      <c r="A529" s="89"/>
      <c r="B529" s="89"/>
      <c r="C529" s="89"/>
      <c r="D529" s="89"/>
    </row>
    <row r="530" spans="1:4" s="86" customFormat="1">
      <c r="A530" s="89"/>
      <c r="B530" s="89"/>
      <c r="C530" s="89"/>
      <c r="D530" s="89"/>
    </row>
    <row r="531" spans="1:4" s="86" customFormat="1">
      <c r="A531" s="89"/>
      <c r="B531" s="89"/>
      <c r="C531" s="89"/>
      <c r="D531" s="89"/>
    </row>
    <row r="532" spans="1:4" s="86" customFormat="1">
      <c r="A532" s="89"/>
      <c r="B532" s="89"/>
      <c r="C532" s="89"/>
      <c r="D532" s="89"/>
    </row>
    <row r="533" spans="1:4" s="86" customFormat="1">
      <c r="A533" s="89"/>
      <c r="B533" s="89"/>
      <c r="C533" s="89"/>
      <c r="D533" s="89"/>
    </row>
    <row r="534" spans="1:4" s="86" customFormat="1">
      <c r="A534" s="89"/>
      <c r="B534" s="89"/>
      <c r="C534" s="89"/>
      <c r="D534" s="89"/>
    </row>
    <row r="535" spans="1:4" s="86" customFormat="1">
      <c r="A535" s="89"/>
      <c r="B535" s="89"/>
      <c r="C535" s="89"/>
      <c r="D535" s="89"/>
    </row>
    <row r="536" spans="1:4" s="86" customFormat="1">
      <c r="A536" s="89"/>
      <c r="B536" s="89"/>
      <c r="C536" s="89"/>
      <c r="D536" s="89"/>
    </row>
    <row r="537" spans="1:4" s="86" customFormat="1">
      <c r="A537" s="89"/>
      <c r="B537" s="89"/>
      <c r="C537" s="89"/>
      <c r="D537" s="89"/>
    </row>
    <row r="538" spans="1:4" s="86" customFormat="1">
      <c r="A538" s="89"/>
      <c r="B538" s="89"/>
      <c r="C538" s="89"/>
      <c r="D538" s="89"/>
    </row>
    <row r="539" spans="1:4" s="86" customFormat="1">
      <c r="A539" s="89"/>
      <c r="B539" s="89"/>
      <c r="C539" s="89"/>
      <c r="D539" s="89"/>
    </row>
    <row r="540" spans="1:4" s="86" customFormat="1">
      <c r="A540" s="89"/>
      <c r="B540" s="89"/>
      <c r="C540" s="89"/>
      <c r="D540" s="89"/>
    </row>
    <row r="541" spans="1:4" s="86" customFormat="1">
      <c r="A541" s="89"/>
      <c r="B541" s="89"/>
      <c r="C541" s="89"/>
      <c r="D541" s="89"/>
    </row>
    <row r="542" spans="1:4" s="86" customFormat="1">
      <c r="A542" s="89"/>
      <c r="B542" s="89"/>
      <c r="C542" s="89"/>
      <c r="D542" s="89"/>
    </row>
    <row r="543" spans="1:4" s="86" customFormat="1">
      <c r="A543" s="89"/>
      <c r="B543" s="89"/>
      <c r="C543" s="89"/>
      <c r="D543" s="89"/>
    </row>
    <row r="544" spans="1:4" s="86" customFormat="1">
      <c r="A544" s="89"/>
      <c r="B544" s="89"/>
      <c r="C544" s="89"/>
      <c r="D544" s="89"/>
    </row>
    <row r="545" spans="1:4" s="86" customFormat="1">
      <c r="A545" s="89"/>
      <c r="B545" s="89"/>
      <c r="C545" s="89"/>
      <c r="D545" s="89"/>
    </row>
    <row r="546" spans="1:4" s="86" customFormat="1">
      <c r="A546" s="89"/>
      <c r="B546" s="89"/>
      <c r="C546" s="89"/>
      <c r="D546" s="89"/>
    </row>
    <row r="547" spans="1:4" s="86" customFormat="1">
      <c r="A547" s="89"/>
      <c r="B547" s="89"/>
      <c r="C547" s="89"/>
      <c r="D547" s="89"/>
    </row>
    <row r="548" spans="1:4" s="86" customFormat="1">
      <c r="A548" s="89"/>
      <c r="B548" s="89"/>
      <c r="C548" s="89"/>
      <c r="D548" s="89"/>
    </row>
    <row r="549" spans="1:4" s="86" customFormat="1">
      <c r="A549" s="89"/>
      <c r="B549" s="89"/>
      <c r="C549" s="89"/>
      <c r="D549" s="89"/>
    </row>
    <row r="550" spans="1:4" s="86" customFormat="1">
      <c r="A550" s="89"/>
      <c r="B550" s="89"/>
      <c r="C550" s="89"/>
      <c r="D550" s="89"/>
    </row>
    <row r="551" spans="1:4" s="86" customFormat="1">
      <c r="A551" s="89"/>
      <c r="B551" s="89"/>
      <c r="C551" s="89"/>
      <c r="D551" s="89"/>
    </row>
    <row r="552" spans="1:4" s="86" customFormat="1">
      <c r="A552" s="89"/>
      <c r="B552" s="89"/>
      <c r="C552" s="89"/>
      <c r="D552" s="89"/>
    </row>
    <row r="553" spans="1:4" s="86" customFormat="1">
      <c r="A553" s="89"/>
      <c r="B553" s="89"/>
      <c r="C553" s="89"/>
      <c r="D553" s="89"/>
    </row>
    <row r="554" spans="1:4" s="86" customFormat="1">
      <c r="A554" s="89"/>
      <c r="B554" s="89"/>
      <c r="C554" s="89"/>
      <c r="D554" s="89"/>
    </row>
    <row r="555" spans="1:4" s="86" customFormat="1">
      <c r="A555" s="89"/>
      <c r="B555" s="89"/>
      <c r="C555" s="89"/>
      <c r="D555" s="89"/>
    </row>
    <row r="556" spans="1:4" s="86" customFormat="1">
      <c r="A556" s="89"/>
      <c r="B556" s="89"/>
      <c r="C556" s="89"/>
      <c r="D556" s="89"/>
    </row>
    <row r="557" spans="1:4" s="86" customFormat="1">
      <c r="A557" s="89"/>
      <c r="B557" s="89"/>
      <c r="C557" s="89"/>
      <c r="D557" s="89"/>
    </row>
    <row r="558" spans="1:4" s="86" customFormat="1">
      <c r="A558" s="89"/>
      <c r="B558" s="89"/>
      <c r="C558" s="89"/>
      <c r="D558" s="89"/>
    </row>
    <row r="559" spans="1:4" s="86" customFormat="1">
      <c r="A559" s="89"/>
      <c r="B559" s="89"/>
      <c r="C559" s="89"/>
      <c r="D559" s="89"/>
    </row>
    <row r="560" spans="1:4" s="86" customFormat="1">
      <c r="A560" s="89"/>
      <c r="B560" s="89"/>
      <c r="C560" s="89"/>
      <c r="D560" s="89"/>
    </row>
    <row r="561" spans="1:4" s="86" customFormat="1">
      <c r="A561" s="89"/>
      <c r="B561" s="89"/>
      <c r="C561" s="89"/>
      <c r="D561" s="89"/>
    </row>
    <row r="562" spans="1:4" s="86" customFormat="1">
      <c r="A562" s="89"/>
      <c r="B562" s="89"/>
      <c r="C562" s="89"/>
      <c r="D562" s="89"/>
    </row>
    <row r="563" spans="1:4" s="86" customFormat="1">
      <c r="A563" s="89"/>
      <c r="B563" s="89"/>
      <c r="C563" s="89"/>
      <c r="D563" s="89"/>
    </row>
    <row r="564" spans="1:4" s="86" customFormat="1">
      <c r="A564" s="89"/>
      <c r="B564" s="89"/>
      <c r="C564" s="89"/>
      <c r="D564" s="89"/>
    </row>
    <row r="565" spans="1:4" s="86" customFormat="1">
      <c r="A565" s="89"/>
      <c r="B565" s="89"/>
      <c r="C565" s="89"/>
      <c r="D565" s="89"/>
    </row>
    <row r="566" spans="1:4" s="86" customFormat="1">
      <c r="A566" s="89"/>
      <c r="B566" s="89"/>
      <c r="C566" s="89"/>
      <c r="D566" s="89"/>
    </row>
    <row r="567" spans="1:4" s="86" customFormat="1">
      <c r="A567" s="89"/>
      <c r="B567" s="89"/>
      <c r="C567" s="89"/>
      <c r="D567" s="89"/>
    </row>
    <row r="568" spans="1:4" s="86" customFormat="1">
      <c r="A568" s="89"/>
      <c r="B568" s="89"/>
      <c r="C568" s="89"/>
      <c r="D568" s="89"/>
    </row>
    <row r="569" spans="1:4" s="86" customFormat="1">
      <c r="A569" s="89"/>
      <c r="B569" s="89"/>
      <c r="C569" s="89"/>
      <c r="D569" s="89"/>
    </row>
    <row r="570" spans="1:4" s="86" customFormat="1">
      <c r="A570" s="89"/>
      <c r="B570" s="89"/>
      <c r="C570" s="89"/>
      <c r="D570" s="89"/>
    </row>
    <row r="571" spans="1:4" s="86" customFormat="1">
      <c r="A571" s="89"/>
      <c r="B571" s="89"/>
      <c r="C571" s="89"/>
      <c r="D571" s="89"/>
    </row>
    <row r="572" spans="1:4" s="86" customFormat="1">
      <c r="A572" s="89"/>
      <c r="B572" s="89"/>
      <c r="C572" s="89"/>
      <c r="D572" s="89"/>
    </row>
    <row r="573" spans="1:4" s="86" customFormat="1">
      <c r="A573" s="89"/>
      <c r="B573" s="89"/>
      <c r="C573" s="89"/>
      <c r="D573" s="89"/>
    </row>
    <row r="574" spans="1:4" s="86" customFormat="1">
      <c r="A574" s="89"/>
      <c r="B574" s="89"/>
      <c r="C574" s="89"/>
      <c r="D574" s="89"/>
    </row>
    <row r="575" spans="1:4" s="86" customFormat="1">
      <c r="A575" s="89"/>
      <c r="B575" s="89"/>
      <c r="C575" s="89"/>
      <c r="D575" s="89"/>
    </row>
    <row r="576" spans="1:4" s="86" customFormat="1">
      <c r="A576" s="89"/>
      <c r="B576" s="89"/>
      <c r="C576" s="89"/>
      <c r="D576" s="89"/>
    </row>
    <row r="577" spans="1:4" s="86" customFormat="1">
      <c r="A577" s="89"/>
      <c r="B577" s="89"/>
      <c r="C577" s="89"/>
      <c r="D577" s="89"/>
    </row>
    <row r="578" spans="1:4" s="86" customFormat="1">
      <c r="A578" s="89"/>
      <c r="B578" s="89"/>
      <c r="C578" s="89"/>
      <c r="D578" s="89"/>
    </row>
    <row r="579" spans="1:4" s="86" customFormat="1">
      <c r="A579" s="89"/>
      <c r="B579" s="89"/>
      <c r="C579" s="89"/>
      <c r="D579" s="89"/>
    </row>
    <row r="580" spans="1:4" s="86" customFormat="1">
      <c r="A580" s="89"/>
      <c r="B580" s="89"/>
      <c r="C580" s="89"/>
      <c r="D580" s="89"/>
    </row>
    <row r="581" spans="1:4" s="86" customFormat="1">
      <c r="A581" s="89"/>
      <c r="B581" s="89"/>
      <c r="C581" s="89"/>
      <c r="D581" s="89"/>
    </row>
    <row r="582" spans="1:4" s="86" customFormat="1">
      <c r="A582" s="89"/>
      <c r="B582" s="89"/>
      <c r="C582" s="89"/>
      <c r="D582" s="89"/>
    </row>
    <row r="583" spans="1:4" s="86" customFormat="1">
      <c r="A583" s="89"/>
      <c r="B583" s="89"/>
      <c r="C583" s="89"/>
      <c r="D583" s="89"/>
    </row>
    <row r="584" spans="1:4" s="86" customFormat="1">
      <c r="A584" s="89"/>
      <c r="B584" s="89"/>
      <c r="C584" s="89"/>
      <c r="D584" s="89"/>
    </row>
    <row r="585" spans="1:4" s="86" customFormat="1">
      <c r="A585" s="89"/>
      <c r="B585" s="89"/>
      <c r="C585" s="89"/>
      <c r="D585" s="89"/>
    </row>
    <row r="586" spans="1:4" s="86" customFormat="1">
      <c r="A586" s="89"/>
      <c r="B586" s="89"/>
      <c r="C586" s="89"/>
      <c r="D586" s="89"/>
    </row>
    <row r="587" spans="1:4" s="86" customFormat="1">
      <c r="A587" s="89"/>
      <c r="B587" s="89"/>
      <c r="C587" s="89"/>
      <c r="D587" s="89"/>
    </row>
    <row r="588" spans="1:4" s="86" customFormat="1">
      <c r="A588" s="89"/>
      <c r="B588" s="89"/>
      <c r="C588" s="89"/>
      <c r="D588" s="89"/>
    </row>
    <row r="589" spans="1:4" s="86" customFormat="1">
      <c r="A589" s="89"/>
      <c r="B589" s="89"/>
      <c r="C589" s="89"/>
      <c r="D589" s="89"/>
    </row>
    <row r="590" spans="1:4" s="86" customFormat="1">
      <c r="A590" s="89"/>
      <c r="B590" s="89"/>
      <c r="C590" s="89"/>
      <c r="D590" s="89"/>
    </row>
    <row r="591" spans="1:4" s="86" customFormat="1">
      <c r="A591" s="89"/>
      <c r="B591" s="89"/>
      <c r="C591" s="89"/>
      <c r="D591" s="89"/>
    </row>
    <row r="592" spans="1:4" s="86" customFormat="1">
      <c r="A592" s="89"/>
      <c r="B592" s="89"/>
      <c r="C592" s="89"/>
      <c r="D592" s="89"/>
    </row>
    <row r="593" spans="1:4" s="86" customFormat="1">
      <c r="A593" s="89"/>
      <c r="B593" s="89"/>
      <c r="C593" s="89"/>
      <c r="D593" s="89"/>
    </row>
    <row r="594" spans="1:4" s="86" customFormat="1">
      <c r="A594" s="89"/>
      <c r="B594" s="89"/>
      <c r="C594" s="89"/>
      <c r="D594" s="89"/>
    </row>
    <row r="595" spans="1:4" s="86" customFormat="1">
      <c r="A595" s="89"/>
      <c r="B595" s="89"/>
      <c r="C595" s="89"/>
      <c r="D595" s="89"/>
    </row>
    <row r="596" spans="1:4" s="86" customFormat="1">
      <c r="A596" s="89"/>
      <c r="B596" s="89"/>
      <c r="C596" s="89"/>
      <c r="D596" s="89"/>
    </row>
    <row r="597" spans="1:4" s="86" customFormat="1">
      <c r="A597" s="89"/>
      <c r="B597" s="89"/>
      <c r="C597" s="89"/>
      <c r="D597" s="89"/>
    </row>
    <row r="598" spans="1:4" s="86" customFormat="1">
      <c r="A598" s="89"/>
      <c r="B598" s="89"/>
      <c r="C598" s="89"/>
      <c r="D598" s="89"/>
    </row>
    <row r="599" spans="1:4" s="86" customFormat="1">
      <c r="A599" s="89"/>
      <c r="B599" s="89"/>
      <c r="C599" s="89"/>
      <c r="D599" s="89"/>
    </row>
    <row r="600" spans="1:4" s="86" customFormat="1">
      <c r="A600" s="89"/>
      <c r="B600" s="89"/>
      <c r="C600" s="89"/>
      <c r="D600" s="89"/>
    </row>
    <row r="601" spans="1:4" s="86" customFormat="1">
      <c r="A601" s="89"/>
      <c r="B601" s="89"/>
      <c r="C601" s="89"/>
      <c r="D601" s="89"/>
    </row>
    <row r="602" spans="1:4" s="86" customFormat="1">
      <c r="A602" s="89"/>
      <c r="B602" s="89"/>
      <c r="C602" s="89"/>
      <c r="D602" s="89"/>
    </row>
    <row r="603" spans="1:4" s="86" customFormat="1">
      <c r="A603" s="89"/>
      <c r="B603" s="89"/>
      <c r="C603" s="89"/>
      <c r="D603" s="89"/>
    </row>
    <row r="604" spans="1:4" s="86" customFormat="1">
      <c r="A604" s="89"/>
      <c r="B604" s="89"/>
      <c r="C604" s="89"/>
      <c r="D604" s="89"/>
    </row>
    <row r="605" spans="1:4" s="86" customFormat="1">
      <c r="A605" s="89"/>
      <c r="B605" s="89"/>
      <c r="C605" s="89"/>
      <c r="D605" s="89"/>
    </row>
    <row r="606" spans="1:4" s="86" customFormat="1">
      <c r="A606" s="89"/>
      <c r="B606" s="89"/>
      <c r="C606" s="89"/>
      <c r="D606" s="89"/>
    </row>
    <row r="607" spans="1:4" s="86" customFormat="1">
      <c r="A607" s="89"/>
      <c r="B607" s="89"/>
      <c r="C607" s="89"/>
      <c r="D607" s="89"/>
    </row>
    <row r="608" spans="1:4" s="86" customFormat="1">
      <c r="A608" s="89"/>
      <c r="B608" s="89"/>
      <c r="C608" s="89"/>
      <c r="D608" s="89"/>
    </row>
    <row r="609" spans="1:4" s="86" customFormat="1">
      <c r="A609" s="89"/>
      <c r="B609" s="89"/>
      <c r="C609" s="89"/>
      <c r="D609" s="89"/>
    </row>
    <row r="610" spans="1:4" s="86" customFormat="1">
      <c r="A610" s="89"/>
      <c r="B610" s="89"/>
      <c r="C610" s="89"/>
      <c r="D610" s="89"/>
    </row>
    <row r="611" spans="1:4" s="86" customFormat="1">
      <c r="A611" s="89"/>
      <c r="B611" s="89"/>
      <c r="C611" s="89"/>
      <c r="D611" s="89"/>
    </row>
    <row r="612" spans="1:4" s="86" customFormat="1">
      <c r="A612" s="89"/>
      <c r="B612" s="89"/>
      <c r="C612" s="89"/>
      <c r="D612" s="89"/>
    </row>
    <row r="613" spans="1:4" s="86" customFormat="1">
      <c r="A613" s="89"/>
      <c r="B613" s="89"/>
      <c r="C613" s="89"/>
      <c r="D613" s="89"/>
    </row>
    <row r="614" spans="1:4" s="86" customFormat="1">
      <c r="A614" s="89"/>
      <c r="B614" s="89"/>
      <c r="C614" s="89"/>
      <c r="D614" s="89"/>
    </row>
    <row r="615" spans="1:4" s="86" customFormat="1">
      <c r="A615" s="89"/>
      <c r="B615" s="89"/>
      <c r="C615" s="89"/>
      <c r="D615" s="89"/>
    </row>
    <row r="616" spans="1:4" s="86" customFormat="1">
      <c r="A616" s="89"/>
      <c r="B616" s="89"/>
      <c r="C616" s="89"/>
      <c r="D616" s="89"/>
    </row>
    <row r="617" spans="1:4" s="86" customFormat="1">
      <c r="A617" s="89"/>
      <c r="B617" s="89"/>
      <c r="C617" s="89"/>
      <c r="D617" s="89"/>
    </row>
    <row r="618" spans="1:4" s="86" customFormat="1">
      <c r="A618" s="89"/>
      <c r="B618" s="89"/>
      <c r="C618" s="89"/>
      <c r="D618" s="89"/>
    </row>
    <row r="619" spans="1:4" s="86" customFormat="1">
      <c r="A619" s="89"/>
      <c r="B619" s="89"/>
      <c r="C619" s="89"/>
      <c r="D619" s="89"/>
    </row>
    <row r="620" spans="1:4" s="86" customFormat="1">
      <c r="A620" s="89"/>
      <c r="B620" s="89"/>
      <c r="C620" s="89"/>
      <c r="D620" s="89"/>
    </row>
    <row r="621" spans="1:4" s="86" customFormat="1">
      <c r="A621" s="89"/>
      <c r="B621" s="89"/>
      <c r="C621" s="89"/>
      <c r="D621" s="89"/>
    </row>
    <row r="622" spans="1:4" s="86" customFormat="1">
      <c r="A622" s="89"/>
      <c r="B622" s="89"/>
      <c r="C622" s="89"/>
      <c r="D622" s="89"/>
    </row>
    <row r="623" spans="1:4" s="86" customFormat="1">
      <c r="A623" s="89"/>
      <c r="B623" s="89"/>
      <c r="C623" s="89"/>
      <c r="D623" s="89"/>
    </row>
    <row r="624" spans="1:4" s="86" customFormat="1">
      <c r="A624" s="89"/>
      <c r="B624" s="89"/>
      <c r="C624" s="89"/>
      <c r="D624" s="89"/>
    </row>
    <row r="625" spans="1:4" s="86" customFormat="1">
      <c r="A625" s="89"/>
      <c r="B625" s="89"/>
      <c r="C625" s="89"/>
      <c r="D625" s="89"/>
    </row>
    <row r="626" spans="1:4" s="86" customFormat="1">
      <c r="A626" s="89"/>
      <c r="B626" s="89"/>
      <c r="C626" s="89"/>
      <c r="D626" s="89"/>
    </row>
    <row r="627" spans="1:4" s="86" customFormat="1">
      <c r="A627" s="89"/>
      <c r="B627" s="89"/>
      <c r="C627" s="89"/>
      <c r="D627" s="89"/>
    </row>
    <row r="628" spans="1:4" s="86" customFormat="1">
      <c r="A628" s="89"/>
      <c r="B628" s="89"/>
      <c r="C628" s="89"/>
      <c r="D628" s="89"/>
    </row>
    <row r="629" spans="1:4" s="86" customFormat="1">
      <c r="A629" s="89"/>
      <c r="B629" s="89"/>
      <c r="C629" s="89"/>
      <c r="D629" s="89"/>
    </row>
    <row r="630" spans="1:4" s="86" customFormat="1">
      <c r="A630" s="89"/>
      <c r="B630" s="89"/>
      <c r="C630" s="89"/>
      <c r="D630" s="89"/>
    </row>
    <row r="631" spans="1:4" s="86" customFormat="1">
      <c r="A631" s="89"/>
      <c r="B631" s="89"/>
      <c r="C631" s="89"/>
      <c r="D631" s="89"/>
    </row>
    <row r="632" spans="1:4" s="86" customFormat="1">
      <c r="A632" s="89"/>
      <c r="B632" s="89"/>
      <c r="C632" s="89"/>
      <c r="D632" s="89"/>
    </row>
    <row r="633" spans="1:4" s="86" customFormat="1">
      <c r="A633" s="89"/>
      <c r="B633" s="89"/>
      <c r="C633" s="89"/>
      <c r="D633" s="89"/>
    </row>
    <row r="634" spans="1:4" s="86" customFormat="1">
      <c r="A634" s="89"/>
      <c r="B634" s="89"/>
      <c r="C634" s="89"/>
      <c r="D634" s="89"/>
    </row>
    <row r="635" spans="1:4" s="86" customFormat="1">
      <c r="A635" s="89"/>
      <c r="B635" s="89"/>
      <c r="C635" s="89"/>
      <c r="D635" s="89"/>
    </row>
    <row r="636" spans="1:4" s="86" customFormat="1">
      <c r="A636" s="89"/>
      <c r="B636" s="89"/>
      <c r="C636" s="89"/>
      <c r="D636" s="89"/>
    </row>
    <row r="637" spans="1:4" s="86" customFormat="1">
      <c r="A637" s="89"/>
      <c r="B637" s="89"/>
      <c r="C637" s="89"/>
      <c r="D637" s="89"/>
    </row>
    <row r="638" spans="1:4" s="86" customFormat="1">
      <c r="A638" s="89"/>
      <c r="B638" s="89"/>
      <c r="C638" s="89"/>
      <c r="D638" s="89"/>
    </row>
    <row r="639" spans="1:4" s="86" customFormat="1">
      <c r="A639" s="89"/>
      <c r="B639" s="89"/>
      <c r="C639" s="89"/>
      <c r="D639" s="89"/>
    </row>
    <row r="640" spans="1:4" s="86" customFormat="1">
      <c r="A640" s="89"/>
      <c r="B640" s="89"/>
      <c r="C640" s="89"/>
      <c r="D640" s="89"/>
    </row>
    <row r="641" spans="1:4" s="86" customFormat="1">
      <c r="A641" s="89"/>
      <c r="B641" s="89"/>
      <c r="C641" s="89"/>
      <c r="D641" s="89"/>
    </row>
    <row r="642" spans="1:4" s="86" customFormat="1">
      <c r="A642" s="89"/>
      <c r="B642" s="89"/>
      <c r="C642" s="89"/>
      <c r="D642" s="89"/>
    </row>
    <row r="643" spans="1:4" s="86" customFormat="1">
      <c r="A643" s="89"/>
      <c r="B643" s="89"/>
      <c r="C643" s="89"/>
      <c r="D643" s="89"/>
    </row>
    <row r="644" spans="1:4" s="86" customFormat="1">
      <c r="A644" s="89"/>
      <c r="B644" s="89"/>
      <c r="C644" s="89"/>
      <c r="D644" s="89"/>
    </row>
    <row r="645" spans="1:4" s="86" customFormat="1">
      <c r="A645" s="89"/>
      <c r="B645" s="89"/>
      <c r="C645" s="89"/>
      <c r="D645" s="89"/>
    </row>
    <row r="646" spans="1:4" s="86" customFormat="1">
      <c r="A646" s="89"/>
      <c r="B646" s="89"/>
      <c r="C646" s="89"/>
      <c r="D646" s="89"/>
    </row>
    <row r="647" spans="1:4" s="86" customFormat="1">
      <c r="A647" s="89"/>
      <c r="B647" s="89"/>
      <c r="C647" s="89"/>
      <c r="D647" s="89"/>
    </row>
    <row r="648" spans="1:4" s="86" customFormat="1">
      <c r="A648" s="89"/>
      <c r="B648" s="89"/>
      <c r="C648" s="89"/>
      <c r="D648" s="89"/>
    </row>
    <row r="649" spans="1:4" s="86" customFormat="1">
      <c r="A649" s="89"/>
      <c r="B649" s="89"/>
      <c r="C649" s="89"/>
      <c r="D649" s="89"/>
    </row>
    <row r="650" spans="1:4" s="86" customFormat="1">
      <c r="A650" s="89"/>
      <c r="B650" s="89"/>
      <c r="C650" s="89"/>
      <c r="D650" s="89"/>
    </row>
    <row r="651" spans="1:4" s="86" customFormat="1">
      <c r="A651" s="89"/>
      <c r="B651" s="89"/>
      <c r="C651" s="89"/>
      <c r="D651" s="89"/>
    </row>
    <row r="652" spans="1:4" s="86" customFormat="1">
      <c r="A652" s="89"/>
      <c r="B652" s="89"/>
      <c r="C652" s="89"/>
      <c r="D652" s="89"/>
    </row>
    <row r="653" spans="1:4" s="86" customFormat="1">
      <c r="A653" s="89"/>
      <c r="B653" s="89"/>
      <c r="C653" s="89"/>
      <c r="D653" s="89"/>
    </row>
    <row r="654" spans="1:4" s="86" customFormat="1">
      <c r="A654" s="89"/>
      <c r="B654" s="89"/>
      <c r="C654" s="89"/>
      <c r="D654" s="89"/>
    </row>
    <row r="655" spans="1:4" s="86" customFormat="1">
      <c r="A655" s="89"/>
      <c r="B655" s="89"/>
      <c r="C655" s="89"/>
      <c r="D655" s="89"/>
    </row>
    <row r="656" spans="1:4" s="86" customFormat="1">
      <c r="A656" s="89"/>
      <c r="B656" s="89"/>
      <c r="C656" s="89"/>
      <c r="D656" s="89"/>
    </row>
    <row r="657" spans="1:4" s="86" customFormat="1">
      <c r="A657" s="89"/>
      <c r="B657" s="89"/>
      <c r="C657" s="89"/>
      <c r="D657" s="89"/>
    </row>
    <row r="658" spans="1:4" s="86" customFormat="1">
      <c r="A658" s="89"/>
      <c r="B658" s="89"/>
      <c r="C658" s="89"/>
      <c r="D658" s="89"/>
    </row>
    <row r="659" spans="1:4" s="86" customFormat="1">
      <c r="A659" s="89"/>
      <c r="B659" s="89"/>
      <c r="C659" s="89"/>
      <c r="D659" s="89"/>
    </row>
    <row r="660" spans="1:4" s="86" customFormat="1">
      <c r="A660" s="89"/>
      <c r="B660" s="89"/>
      <c r="C660" s="89"/>
      <c r="D660" s="89"/>
    </row>
    <row r="661" spans="1:4" s="86" customFormat="1">
      <c r="A661" s="89"/>
      <c r="B661" s="89"/>
      <c r="C661" s="89"/>
      <c r="D661" s="89"/>
    </row>
    <row r="662" spans="1:4" s="86" customFormat="1">
      <c r="A662" s="89"/>
      <c r="B662" s="89"/>
      <c r="C662" s="89"/>
      <c r="D662" s="89"/>
    </row>
    <row r="663" spans="1:4" s="86" customFormat="1">
      <c r="A663" s="89"/>
      <c r="B663" s="89"/>
      <c r="C663" s="89"/>
      <c r="D663" s="89"/>
    </row>
    <row r="664" spans="1:4" s="86" customFormat="1">
      <c r="A664" s="89"/>
      <c r="B664" s="89"/>
      <c r="C664" s="89"/>
      <c r="D664" s="89"/>
    </row>
    <row r="665" spans="1:4" s="86" customFormat="1">
      <c r="A665" s="89"/>
      <c r="B665" s="89"/>
      <c r="C665" s="89"/>
      <c r="D665" s="89"/>
    </row>
    <row r="666" spans="1:4" s="86" customFormat="1">
      <c r="A666" s="89"/>
      <c r="B666" s="89"/>
      <c r="C666" s="89"/>
      <c r="D666" s="89"/>
    </row>
    <row r="667" spans="1:4" s="86" customFormat="1">
      <c r="A667" s="89"/>
      <c r="B667" s="89"/>
      <c r="C667" s="89"/>
      <c r="D667" s="89"/>
    </row>
    <row r="668" spans="1:4" s="86" customFormat="1">
      <c r="A668" s="89"/>
      <c r="B668" s="89"/>
      <c r="C668" s="89"/>
      <c r="D668" s="89"/>
    </row>
    <row r="669" spans="1:4" s="86" customFormat="1">
      <c r="A669" s="89"/>
      <c r="B669" s="89"/>
      <c r="C669" s="89"/>
      <c r="D669" s="89"/>
    </row>
    <row r="670" spans="1:4" s="86" customFormat="1">
      <c r="A670" s="89"/>
      <c r="B670" s="89"/>
      <c r="C670" s="89"/>
      <c r="D670" s="89"/>
    </row>
    <row r="671" spans="1:4" s="86" customFormat="1">
      <c r="A671" s="89"/>
      <c r="B671" s="89"/>
      <c r="C671" s="89"/>
      <c r="D671" s="89"/>
    </row>
    <row r="672" spans="1:4" s="86" customFormat="1">
      <c r="A672" s="89"/>
      <c r="B672" s="89"/>
      <c r="C672" s="89"/>
      <c r="D672" s="89"/>
    </row>
    <row r="673" spans="1:4" s="86" customFormat="1">
      <c r="A673" s="89"/>
      <c r="B673" s="89"/>
      <c r="C673" s="89"/>
      <c r="D673" s="89"/>
    </row>
    <row r="674" spans="1:4" s="86" customFormat="1">
      <c r="A674" s="89"/>
      <c r="B674" s="89"/>
      <c r="C674" s="89"/>
      <c r="D674" s="89"/>
    </row>
    <row r="675" spans="1:4" s="86" customFormat="1">
      <c r="A675" s="89"/>
      <c r="B675" s="89"/>
      <c r="C675" s="89"/>
      <c r="D675" s="89"/>
    </row>
    <row r="676" spans="1:4" s="86" customFormat="1">
      <c r="A676" s="89"/>
      <c r="B676" s="89"/>
      <c r="C676" s="89"/>
      <c r="D676" s="89"/>
    </row>
    <row r="677" spans="1:4" s="86" customFormat="1">
      <c r="A677" s="89"/>
      <c r="B677" s="89"/>
      <c r="C677" s="89"/>
      <c r="D677" s="89"/>
    </row>
    <row r="678" spans="1:4" s="86" customFormat="1">
      <c r="A678" s="89"/>
      <c r="B678" s="89"/>
      <c r="C678" s="89"/>
      <c r="D678" s="89"/>
    </row>
    <row r="679" spans="1:4" s="86" customFormat="1">
      <c r="A679" s="89"/>
      <c r="B679" s="89"/>
      <c r="C679" s="89"/>
      <c r="D679" s="89"/>
    </row>
    <row r="680" spans="1:4" s="86" customFormat="1">
      <c r="A680" s="89"/>
      <c r="B680" s="89"/>
      <c r="C680" s="89"/>
      <c r="D680" s="89"/>
    </row>
    <row r="681" spans="1:4" s="86" customFormat="1">
      <c r="A681" s="89"/>
      <c r="B681" s="89"/>
      <c r="C681" s="89"/>
      <c r="D681" s="89"/>
    </row>
    <row r="682" spans="1:4" s="86" customFormat="1">
      <c r="A682" s="89"/>
      <c r="B682" s="89"/>
      <c r="C682" s="89"/>
      <c r="D682" s="89"/>
    </row>
    <row r="683" spans="1:4" s="86" customFormat="1">
      <c r="A683" s="89"/>
      <c r="B683" s="89"/>
      <c r="C683" s="89"/>
      <c r="D683" s="89"/>
    </row>
    <row r="684" spans="1:4" s="86" customFormat="1">
      <c r="A684" s="89"/>
      <c r="B684" s="89"/>
      <c r="C684" s="89"/>
      <c r="D684" s="89"/>
    </row>
    <row r="685" spans="1:4" s="86" customFormat="1">
      <c r="A685" s="89"/>
      <c r="B685" s="89"/>
      <c r="C685" s="89"/>
      <c r="D685" s="89"/>
    </row>
    <row r="686" spans="1:4" s="86" customFormat="1">
      <c r="A686" s="89"/>
      <c r="B686" s="89"/>
      <c r="C686" s="89"/>
      <c r="D686" s="89"/>
    </row>
    <row r="687" spans="1:4" s="86" customFormat="1">
      <c r="A687" s="89"/>
      <c r="B687" s="89"/>
      <c r="C687" s="89"/>
      <c r="D687" s="89"/>
    </row>
    <row r="688" spans="1:4" s="86" customFormat="1">
      <c r="A688" s="89"/>
      <c r="B688" s="89"/>
      <c r="C688" s="89"/>
      <c r="D688" s="89"/>
    </row>
    <row r="689" spans="1:4" s="86" customFormat="1">
      <c r="A689" s="89"/>
      <c r="B689" s="89"/>
      <c r="C689" s="89"/>
      <c r="D689" s="89"/>
    </row>
    <row r="690" spans="1:4" s="86" customFormat="1">
      <c r="A690" s="89"/>
      <c r="B690" s="89"/>
      <c r="C690" s="89"/>
      <c r="D690" s="89"/>
    </row>
    <row r="691" spans="1:4" s="86" customFormat="1">
      <c r="A691" s="89"/>
      <c r="B691" s="89"/>
      <c r="C691" s="89"/>
      <c r="D691" s="89"/>
    </row>
    <row r="692" spans="1:4" s="86" customFormat="1">
      <c r="A692" s="89"/>
      <c r="B692" s="89"/>
      <c r="C692" s="89"/>
      <c r="D692" s="89"/>
    </row>
    <row r="693" spans="1:4" s="86" customFormat="1">
      <c r="A693" s="89"/>
      <c r="B693" s="89"/>
      <c r="C693" s="89"/>
      <c r="D693" s="89"/>
    </row>
    <row r="694" spans="1:4" s="86" customFormat="1">
      <c r="A694" s="89"/>
      <c r="B694" s="89"/>
      <c r="C694" s="89"/>
      <c r="D694" s="89"/>
    </row>
    <row r="695" spans="1:4" s="86" customFormat="1">
      <c r="A695" s="89"/>
      <c r="B695" s="89"/>
      <c r="C695" s="89"/>
      <c r="D695" s="89"/>
    </row>
    <row r="696" spans="1:4" s="86" customFormat="1">
      <c r="A696" s="89"/>
      <c r="B696" s="89"/>
      <c r="C696" s="89"/>
      <c r="D696" s="89"/>
    </row>
    <row r="697" spans="1:4" s="86" customFormat="1">
      <c r="A697" s="89"/>
      <c r="B697" s="89"/>
      <c r="C697" s="89"/>
      <c r="D697" s="89"/>
    </row>
    <row r="698" spans="1:4" s="86" customFormat="1">
      <c r="A698" s="89"/>
      <c r="B698" s="89"/>
      <c r="C698" s="89"/>
      <c r="D698" s="89"/>
    </row>
    <row r="699" spans="1:4" s="86" customFormat="1">
      <c r="A699" s="89"/>
      <c r="B699" s="89"/>
      <c r="C699" s="89"/>
      <c r="D699" s="89"/>
    </row>
    <row r="700" spans="1:4" s="86" customFormat="1">
      <c r="A700" s="89"/>
      <c r="B700" s="89"/>
      <c r="C700" s="89"/>
      <c r="D700" s="89"/>
    </row>
    <row r="701" spans="1:4" s="86" customFormat="1">
      <c r="A701" s="89"/>
      <c r="B701" s="89"/>
      <c r="C701" s="89"/>
      <c r="D701" s="89"/>
    </row>
    <row r="702" spans="1:4" s="86" customFormat="1">
      <c r="A702" s="89"/>
      <c r="B702" s="89"/>
      <c r="C702" s="89"/>
      <c r="D702" s="89"/>
    </row>
    <row r="703" spans="1:4" s="86" customFormat="1">
      <c r="A703" s="89"/>
      <c r="B703" s="89"/>
      <c r="C703" s="89"/>
      <c r="D703" s="89"/>
    </row>
    <row r="704" spans="1:4" s="86" customFormat="1">
      <c r="A704" s="89"/>
      <c r="B704" s="89"/>
      <c r="C704" s="89"/>
      <c r="D704" s="89"/>
    </row>
    <row r="705" spans="1:4" s="86" customFormat="1">
      <c r="A705" s="89"/>
      <c r="B705" s="89"/>
      <c r="C705" s="89"/>
      <c r="D705" s="89"/>
    </row>
    <row r="706" spans="1:4" s="86" customFormat="1">
      <c r="A706" s="89"/>
      <c r="B706" s="89"/>
      <c r="C706" s="89"/>
      <c r="D706" s="89"/>
    </row>
    <row r="707" spans="1:4" s="86" customFormat="1">
      <c r="A707" s="89"/>
      <c r="B707" s="89"/>
      <c r="C707" s="89"/>
      <c r="D707" s="89"/>
    </row>
    <row r="708" spans="1:4" s="86" customFormat="1">
      <c r="A708" s="89"/>
      <c r="B708" s="89"/>
      <c r="C708" s="89"/>
      <c r="D708" s="89"/>
    </row>
    <row r="709" spans="1:4" s="86" customFormat="1">
      <c r="A709" s="89"/>
      <c r="B709" s="89"/>
      <c r="C709" s="89"/>
      <c r="D709" s="89"/>
    </row>
    <row r="710" spans="1:4" s="86" customFormat="1">
      <c r="A710" s="89"/>
      <c r="B710" s="89"/>
      <c r="C710" s="89"/>
      <c r="D710" s="89"/>
    </row>
    <row r="711" spans="1:4" s="86" customFormat="1">
      <c r="A711" s="89"/>
      <c r="B711" s="89"/>
      <c r="C711" s="89"/>
      <c r="D711" s="89"/>
    </row>
    <row r="712" spans="1:4" s="86" customFormat="1">
      <c r="A712" s="89"/>
      <c r="B712" s="89"/>
      <c r="C712" s="89"/>
      <c r="D712" s="89"/>
    </row>
    <row r="713" spans="1:4" s="86" customFormat="1">
      <c r="A713" s="89"/>
      <c r="B713" s="89"/>
      <c r="C713" s="89"/>
      <c r="D713" s="89"/>
    </row>
    <row r="714" spans="1:4" s="86" customFormat="1">
      <c r="A714" s="89"/>
      <c r="B714" s="89"/>
      <c r="C714" s="89"/>
      <c r="D714" s="89"/>
    </row>
    <row r="715" spans="1:4" s="86" customFormat="1">
      <c r="A715" s="89"/>
      <c r="B715" s="89"/>
      <c r="C715" s="89"/>
      <c r="D715" s="89"/>
    </row>
    <row r="716" spans="1:4" s="86" customFormat="1">
      <c r="A716" s="89"/>
      <c r="B716" s="89"/>
      <c r="C716" s="89"/>
      <c r="D716" s="89"/>
    </row>
    <row r="717" spans="1:4" s="86" customFormat="1">
      <c r="A717" s="89"/>
      <c r="B717" s="89"/>
      <c r="C717" s="89"/>
      <c r="D717" s="89"/>
    </row>
    <row r="718" spans="1:4" s="86" customFormat="1">
      <c r="A718" s="89"/>
      <c r="B718" s="89"/>
      <c r="C718" s="89"/>
      <c r="D718" s="89"/>
    </row>
    <row r="719" spans="1:4" s="86" customFormat="1">
      <c r="A719" s="89"/>
      <c r="B719" s="89"/>
      <c r="C719" s="89"/>
      <c r="D719" s="89"/>
    </row>
    <row r="720" spans="1:4" s="86" customFormat="1">
      <c r="A720" s="89"/>
      <c r="B720" s="89"/>
      <c r="C720" s="89"/>
      <c r="D720" s="89"/>
    </row>
    <row r="721" spans="1:4" s="86" customFormat="1">
      <c r="A721" s="89"/>
      <c r="B721" s="89"/>
      <c r="C721" s="89"/>
      <c r="D721" s="89"/>
    </row>
    <row r="722" spans="1:4" s="86" customFormat="1">
      <c r="A722" s="89"/>
      <c r="B722" s="89"/>
      <c r="C722" s="89"/>
      <c r="D722" s="89"/>
    </row>
    <row r="723" spans="1:4" s="86" customFormat="1">
      <c r="A723" s="89"/>
      <c r="B723" s="89"/>
      <c r="C723" s="89"/>
      <c r="D723" s="89"/>
    </row>
    <row r="724" spans="1:4" s="86" customFormat="1">
      <c r="A724" s="89"/>
      <c r="B724" s="89"/>
      <c r="C724" s="89"/>
      <c r="D724" s="89"/>
    </row>
    <row r="725" spans="1:4" s="86" customFormat="1">
      <c r="A725" s="89"/>
      <c r="B725" s="89"/>
      <c r="C725" s="89"/>
      <c r="D725" s="89"/>
    </row>
    <row r="726" spans="1:4" s="86" customFormat="1">
      <c r="A726" s="89"/>
      <c r="B726" s="89"/>
      <c r="C726" s="89"/>
      <c r="D726" s="89"/>
    </row>
    <row r="727" spans="1:4" s="86" customFormat="1">
      <c r="A727" s="89"/>
      <c r="B727" s="89"/>
      <c r="C727" s="89"/>
      <c r="D727" s="89"/>
    </row>
    <row r="728" spans="1:4" s="86" customFormat="1">
      <c r="A728" s="89"/>
      <c r="B728" s="89"/>
      <c r="C728" s="89"/>
      <c r="D728" s="89"/>
    </row>
    <row r="729" spans="1:4" s="86" customFormat="1">
      <c r="A729" s="89"/>
      <c r="B729" s="89"/>
      <c r="C729" s="89"/>
      <c r="D729" s="89"/>
    </row>
    <row r="730" spans="1:4" s="86" customFormat="1">
      <c r="A730" s="89"/>
      <c r="B730" s="89"/>
      <c r="C730" s="89"/>
      <c r="D730" s="89"/>
    </row>
    <row r="731" spans="1:4" s="86" customFormat="1">
      <c r="A731" s="89"/>
      <c r="B731" s="89"/>
      <c r="C731" s="89"/>
      <c r="D731" s="89"/>
    </row>
    <row r="732" spans="1:4" s="86" customFormat="1">
      <c r="A732" s="89"/>
      <c r="B732" s="89"/>
      <c r="C732" s="89"/>
      <c r="D732" s="89"/>
    </row>
    <row r="733" spans="1:4" s="86" customFormat="1">
      <c r="A733" s="89"/>
      <c r="B733" s="89"/>
      <c r="C733" s="89"/>
      <c r="D733" s="89"/>
    </row>
    <row r="734" spans="1:4" s="86" customFormat="1">
      <c r="A734" s="89"/>
      <c r="B734" s="89"/>
      <c r="C734" s="89"/>
      <c r="D734" s="89"/>
    </row>
    <row r="735" spans="1:4" s="86" customFormat="1">
      <c r="A735" s="89"/>
      <c r="B735" s="89"/>
      <c r="C735" s="89"/>
      <c r="D735" s="89"/>
    </row>
    <row r="736" spans="1:4" s="86" customFormat="1">
      <c r="A736" s="89"/>
      <c r="B736" s="89"/>
      <c r="C736" s="89"/>
      <c r="D736" s="89"/>
    </row>
    <row r="737" spans="1:4" s="86" customFormat="1">
      <c r="A737" s="89"/>
      <c r="B737" s="89"/>
      <c r="C737" s="89"/>
      <c r="D737" s="89"/>
    </row>
    <row r="738" spans="1:4" s="86" customFormat="1">
      <c r="A738" s="89"/>
      <c r="B738" s="89"/>
      <c r="C738" s="89"/>
      <c r="D738" s="89"/>
    </row>
    <row r="739" spans="1:4" s="86" customFormat="1">
      <c r="A739" s="89"/>
      <c r="B739" s="89"/>
      <c r="C739" s="89"/>
      <c r="D739" s="89"/>
    </row>
    <row r="740" spans="1:4" s="86" customFormat="1">
      <c r="A740" s="89"/>
      <c r="B740" s="89"/>
      <c r="C740" s="89"/>
      <c r="D740" s="89"/>
    </row>
    <row r="741" spans="1:4" s="86" customFormat="1">
      <c r="A741" s="89"/>
      <c r="B741" s="89"/>
      <c r="C741" s="89"/>
      <c r="D741" s="89"/>
    </row>
    <row r="742" spans="1:4" s="86" customFormat="1">
      <c r="A742" s="89"/>
      <c r="B742" s="89"/>
      <c r="C742" s="89"/>
      <c r="D742" s="89"/>
    </row>
    <row r="743" spans="1:4" s="86" customFormat="1">
      <c r="A743" s="89"/>
      <c r="B743" s="89"/>
      <c r="C743" s="89"/>
      <c r="D743" s="89"/>
    </row>
    <row r="744" spans="1:4" s="86" customFormat="1">
      <c r="A744" s="89"/>
      <c r="B744" s="89"/>
      <c r="C744" s="89"/>
      <c r="D744" s="89"/>
    </row>
    <row r="745" spans="1:4" s="86" customFormat="1">
      <c r="A745" s="89"/>
      <c r="B745" s="89"/>
      <c r="C745" s="89"/>
      <c r="D745" s="89"/>
    </row>
    <row r="746" spans="1:4" s="86" customFormat="1">
      <c r="A746" s="89"/>
      <c r="B746" s="89"/>
      <c r="C746" s="89"/>
      <c r="D746" s="89"/>
    </row>
    <row r="747" spans="1:4" s="86" customFormat="1">
      <c r="A747" s="89"/>
      <c r="B747" s="89"/>
      <c r="C747" s="89"/>
      <c r="D747" s="89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17" sqref="C1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66"/>
    <col min="4" max="4" width="23.85546875" style="90" bestFit="1" customWidth="1"/>
    <col min="5" max="5" width="9.140625" style="90"/>
    <col min="6" max="6" width="9.140625" style="90" hidden="1" customWidth="1"/>
    <col min="7" max="27" width="9.140625" style="90"/>
  </cols>
  <sheetData>
    <row r="1" spans="1:6">
      <c r="A1" s="195" t="s">
        <v>82</v>
      </c>
      <c r="B1" s="195"/>
      <c r="C1" s="65" t="s">
        <v>703</v>
      </c>
    </row>
    <row r="2" spans="1:6">
      <c r="A2" s="10" t="s">
        <v>69</v>
      </c>
      <c r="B2" s="11"/>
      <c r="C2" s="93"/>
    </row>
    <row r="3" spans="1:6">
      <c r="A3" s="10" t="s">
        <v>70</v>
      </c>
      <c r="B3" s="11"/>
      <c r="C3" s="93"/>
    </row>
    <row r="4" spans="1:6">
      <c r="A4" s="10" t="s">
        <v>80</v>
      </c>
      <c r="B4" s="11"/>
      <c r="C4" s="93"/>
    </row>
    <row r="5" spans="1:6">
      <c r="A5" s="10" t="s">
        <v>81</v>
      </c>
      <c r="B5" s="11"/>
      <c r="C5" s="93"/>
    </row>
    <row r="6" spans="1:6">
      <c r="A6" s="196" t="s">
        <v>735</v>
      </c>
      <c r="B6" s="196"/>
      <c r="C6" s="53" t="e">
        <f>B8/B7</f>
        <v>#DIV/0!</v>
      </c>
      <c r="F6" s="90" t="s">
        <v>607</v>
      </c>
    </row>
    <row r="7" spans="1:6">
      <c r="A7" s="10" t="s">
        <v>71</v>
      </c>
      <c r="B7" s="11"/>
      <c r="C7" s="93"/>
      <c r="F7" s="90" t="s">
        <v>606</v>
      </c>
    </row>
    <row r="8" spans="1:6">
      <c r="A8" s="10" t="s">
        <v>72</v>
      </c>
      <c r="B8" s="11"/>
      <c r="C8" s="93">
        <v>0.35</v>
      </c>
    </row>
    <row r="9" spans="1:6">
      <c r="A9" s="193" t="s">
        <v>704</v>
      </c>
      <c r="B9" s="194"/>
      <c r="C9" s="53" t="e">
        <f>B11/B10</f>
        <v>#DIV/0!</v>
      </c>
    </row>
    <row r="10" spans="1:6">
      <c r="A10" s="60" t="s">
        <v>736</v>
      </c>
      <c r="B10" s="11"/>
      <c r="C10" s="93"/>
    </row>
    <row r="11" spans="1:6">
      <c r="A11" s="60" t="s">
        <v>737</v>
      </c>
      <c r="B11" s="11"/>
      <c r="C11" s="93"/>
    </row>
    <row r="12" spans="1:6">
      <c r="A12" s="193" t="s">
        <v>73</v>
      </c>
      <c r="B12" s="194"/>
      <c r="C12" s="53" t="e">
        <f>B14/B3</f>
        <v>#DIV/0!</v>
      </c>
    </row>
    <row r="13" spans="1:6">
      <c r="A13" s="10" t="s">
        <v>74</v>
      </c>
      <c r="B13" s="11"/>
      <c r="C13" s="93"/>
    </row>
    <row r="14" spans="1:6">
      <c r="A14" s="10" t="s">
        <v>75</v>
      </c>
      <c r="B14" s="11"/>
      <c r="C14" s="93">
        <v>0.74</v>
      </c>
    </row>
    <row r="15" spans="1:6">
      <c r="A15" s="193" t="s">
        <v>76</v>
      </c>
      <c r="B15" s="194"/>
      <c r="C15" s="53" t="e">
        <f>B16/B3</f>
        <v>#DIV/0!</v>
      </c>
    </row>
    <row r="16" spans="1:6">
      <c r="A16" s="10" t="s">
        <v>77</v>
      </c>
      <c r="B16" s="11"/>
      <c r="C16" s="93">
        <v>0.78</v>
      </c>
    </row>
    <row r="17" spans="1:3">
      <c r="A17" s="193" t="s">
        <v>78</v>
      </c>
      <c r="B17" s="194"/>
      <c r="C17" s="53" t="e">
        <f>B18/B3</f>
        <v>#DIV/0!</v>
      </c>
    </row>
    <row r="18" spans="1:3">
      <c r="A18" s="10" t="s">
        <v>79</v>
      </c>
      <c r="B18" s="11"/>
      <c r="C18" s="93">
        <v>0.38</v>
      </c>
    </row>
    <row r="19" spans="1:3">
      <c r="A19" s="193" t="s">
        <v>702</v>
      </c>
      <c r="B19" s="194"/>
      <c r="C19" s="53" t="e">
        <f>B20/B3</f>
        <v>#DIV/0!</v>
      </c>
    </row>
    <row r="20" spans="1:3">
      <c r="A20" s="10" t="s">
        <v>738</v>
      </c>
      <c r="B20" s="11"/>
      <c r="C20" s="93"/>
    </row>
    <row r="21" spans="1:3">
      <c r="A21" s="193" t="s">
        <v>739</v>
      </c>
      <c r="B21" s="194"/>
      <c r="C21" s="93"/>
    </row>
    <row r="22" spans="1:3">
      <c r="A22" s="10" t="s">
        <v>740</v>
      </c>
      <c r="B22" s="94"/>
      <c r="C22" s="93"/>
    </row>
    <row r="23" spans="1:3" s="90" customFormat="1">
      <c r="A23" s="62" t="s">
        <v>741</v>
      </c>
      <c r="B23" s="11"/>
      <c r="C23" s="93"/>
    </row>
    <row r="24" spans="1:3" s="90" customFormat="1">
      <c r="A24" s="62" t="s">
        <v>742</v>
      </c>
      <c r="B24" s="11"/>
      <c r="C24" s="93"/>
    </row>
    <row r="25" spans="1:3" s="90" customFormat="1">
      <c r="B25" s="91"/>
      <c r="C25" s="92"/>
    </row>
    <row r="26" spans="1:3" s="90" customFormat="1">
      <c r="B26" s="91"/>
      <c r="C26" s="92"/>
    </row>
    <row r="27" spans="1:3" s="90" customFormat="1">
      <c r="B27" s="91"/>
      <c r="C27" s="92"/>
    </row>
    <row r="28" spans="1:3" s="90" customFormat="1">
      <c r="B28" s="91"/>
      <c r="C28" s="92"/>
    </row>
    <row r="29" spans="1:3" s="90" customFormat="1">
      <c r="B29" s="91"/>
      <c r="C29" s="92"/>
    </row>
    <row r="30" spans="1:3" s="90" customFormat="1">
      <c r="B30" s="91"/>
      <c r="C30" s="92"/>
    </row>
    <row r="31" spans="1:3" s="90" customFormat="1">
      <c r="B31" s="91"/>
      <c r="C31" s="92"/>
    </row>
    <row r="32" spans="1:3" s="90" customFormat="1">
      <c r="B32" s="91"/>
      <c r="C32" s="92"/>
    </row>
    <row r="33" spans="2:3" s="90" customFormat="1">
      <c r="B33" s="91"/>
      <c r="C33" s="92"/>
    </row>
    <row r="34" spans="2:3" s="90" customFormat="1">
      <c r="B34" s="91"/>
      <c r="C34" s="92"/>
    </row>
    <row r="35" spans="2:3" s="90" customFormat="1">
      <c r="B35" s="91"/>
      <c r="C35" s="92"/>
    </row>
    <row r="36" spans="2:3" s="90" customFormat="1">
      <c r="B36" s="91"/>
      <c r="C36" s="92"/>
    </row>
    <row r="37" spans="2:3" s="90" customFormat="1">
      <c r="B37" s="91"/>
      <c r="C37" s="92"/>
    </row>
    <row r="38" spans="2:3" s="90" customFormat="1">
      <c r="B38" s="91"/>
      <c r="C38" s="92"/>
    </row>
    <row r="39" spans="2:3" s="90" customFormat="1">
      <c r="B39" s="91"/>
      <c r="C39" s="92"/>
    </row>
    <row r="40" spans="2:3" s="90" customFormat="1">
      <c r="B40" s="91"/>
      <c r="C40" s="92"/>
    </row>
    <row r="41" spans="2:3" s="90" customFormat="1">
      <c r="B41" s="91"/>
      <c r="C41" s="92"/>
    </row>
    <row r="42" spans="2:3" s="90" customFormat="1">
      <c r="B42" s="91"/>
      <c r="C42" s="92"/>
    </row>
    <row r="43" spans="2:3" s="90" customFormat="1">
      <c r="B43" s="91"/>
      <c r="C43" s="92"/>
    </row>
    <row r="44" spans="2:3" s="90" customFormat="1">
      <c r="B44" s="91"/>
      <c r="C44" s="92"/>
    </row>
    <row r="45" spans="2:3" s="90" customFormat="1">
      <c r="B45" s="91"/>
      <c r="C45" s="92"/>
    </row>
    <row r="46" spans="2:3" s="90" customFormat="1">
      <c r="B46" s="91"/>
      <c r="C46" s="92"/>
    </row>
    <row r="47" spans="2:3" s="90" customFormat="1">
      <c r="B47" s="91"/>
      <c r="C47" s="92"/>
    </row>
    <row r="48" spans="2:3" s="90" customFormat="1">
      <c r="B48" s="91"/>
      <c r="C48" s="92"/>
    </row>
    <row r="49" spans="2:3" s="90" customFormat="1">
      <c r="B49" s="91"/>
      <c r="C49" s="92"/>
    </row>
    <row r="50" spans="2:3" s="90" customFormat="1">
      <c r="B50" s="91"/>
      <c r="C50" s="92"/>
    </row>
    <row r="51" spans="2:3" s="90" customFormat="1">
      <c r="B51" s="91"/>
      <c r="C51" s="92"/>
    </row>
    <row r="52" spans="2:3" s="90" customFormat="1">
      <c r="B52" s="91"/>
      <c r="C52" s="92"/>
    </row>
    <row r="53" spans="2:3" s="90" customFormat="1">
      <c r="B53" s="91"/>
      <c r="C53" s="92"/>
    </row>
    <row r="54" spans="2:3" s="90" customFormat="1">
      <c r="B54" s="91"/>
      <c r="C54" s="92"/>
    </row>
    <row r="55" spans="2:3" s="90" customFormat="1">
      <c r="B55" s="91"/>
      <c r="C55" s="92"/>
    </row>
    <row r="56" spans="2:3" s="90" customFormat="1">
      <c r="B56" s="91"/>
      <c r="C56" s="92"/>
    </row>
    <row r="57" spans="2:3" s="90" customFormat="1">
      <c r="B57" s="91"/>
      <c r="C57" s="92"/>
    </row>
    <row r="58" spans="2:3" s="90" customFormat="1">
      <c r="B58" s="91"/>
      <c r="C58" s="92"/>
    </row>
    <row r="59" spans="2:3" s="90" customFormat="1">
      <c r="B59" s="91"/>
      <c r="C59" s="92"/>
    </row>
    <row r="60" spans="2:3" s="90" customFormat="1">
      <c r="B60" s="91"/>
      <c r="C60" s="92"/>
    </row>
    <row r="61" spans="2:3" s="90" customFormat="1">
      <c r="B61" s="91"/>
      <c r="C61" s="92"/>
    </row>
    <row r="62" spans="2:3" s="90" customFormat="1">
      <c r="B62" s="91"/>
      <c r="C62" s="92"/>
    </row>
    <row r="63" spans="2:3" s="90" customFormat="1">
      <c r="B63" s="91"/>
      <c r="C63" s="92"/>
    </row>
    <row r="64" spans="2:3" s="90" customFormat="1">
      <c r="B64" s="91"/>
      <c r="C64" s="92"/>
    </row>
    <row r="65" spans="2:3" s="90" customFormat="1">
      <c r="B65" s="91"/>
      <c r="C65" s="92"/>
    </row>
    <row r="66" spans="2:3" s="90" customFormat="1">
      <c r="B66" s="91"/>
      <c r="C66" s="92"/>
    </row>
    <row r="67" spans="2:3" s="90" customFormat="1">
      <c r="B67" s="91"/>
      <c r="C67" s="92"/>
    </row>
    <row r="68" spans="2:3" s="90" customFormat="1">
      <c r="B68" s="91"/>
      <c r="C68" s="92"/>
    </row>
    <row r="69" spans="2:3" s="90" customFormat="1">
      <c r="B69" s="91"/>
      <c r="C69" s="92"/>
    </row>
    <row r="70" spans="2:3" s="90" customFormat="1">
      <c r="B70" s="91"/>
      <c r="C70" s="92"/>
    </row>
    <row r="71" spans="2:3" s="90" customFormat="1">
      <c r="B71" s="91"/>
      <c r="C71" s="92"/>
    </row>
    <row r="72" spans="2:3" s="90" customFormat="1">
      <c r="B72" s="91"/>
      <c r="C72" s="92"/>
    </row>
    <row r="73" spans="2:3" s="90" customFormat="1">
      <c r="B73" s="91"/>
      <c r="C73" s="92"/>
    </row>
    <row r="74" spans="2:3" s="90" customFormat="1">
      <c r="B74" s="91"/>
      <c r="C74" s="92"/>
    </row>
    <row r="75" spans="2:3" s="90" customFormat="1">
      <c r="B75" s="91"/>
      <c r="C75" s="92"/>
    </row>
    <row r="76" spans="2:3" s="90" customFormat="1">
      <c r="B76" s="91"/>
      <c r="C76" s="92"/>
    </row>
    <row r="77" spans="2:3" s="90" customFormat="1">
      <c r="B77" s="91"/>
      <c r="C77" s="92"/>
    </row>
    <row r="78" spans="2:3" s="90" customFormat="1">
      <c r="B78" s="91"/>
      <c r="C78" s="92"/>
    </row>
    <row r="79" spans="2:3" s="90" customFormat="1">
      <c r="B79" s="91"/>
      <c r="C79" s="92"/>
    </row>
    <row r="80" spans="2:3" s="90" customFormat="1">
      <c r="B80" s="91"/>
      <c r="C80" s="92"/>
    </row>
    <row r="81" spans="2:3" s="90" customFormat="1">
      <c r="B81" s="91"/>
      <c r="C81" s="92"/>
    </row>
    <row r="82" spans="2:3" s="90" customFormat="1">
      <c r="B82" s="91"/>
      <c r="C82" s="92"/>
    </row>
    <row r="83" spans="2:3" s="90" customFormat="1">
      <c r="B83" s="91"/>
      <c r="C83" s="92"/>
    </row>
    <row r="84" spans="2:3" s="90" customFormat="1">
      <c r="B84" s="91"/>
      <c r="C84" s="92"/>
    </row>
    <row r="85" spans="2:3" s="90" customFormat="1">
      <c r="B85" s="91"/>
      <c r="C85" s="92"/>
    </row>
    <row r="86" spans="2:3" s="90" customFormat="1">
      <c r="B86" s="91"/>
      <c r="C86" s="92"/>
    </row>
    <row r="87" spans="2:3" s="90" customFormat="1">
      <c r="B87" s="91"/>
      <c r="C87" s="92"/>
    </row>
    <row r="88" spans="2:3" s="90" customFormat="1">
      <c r="B88" s="91"/>
      <c r="C88" s="92"/>
    </row>
    <row r="89" spans="2:3" s="90" customFormat="1">
      <c r="B89" s="91"/>
      <c r="C89" s="92"/>
    </row>
    <row r="90" spans="2:3" s="90" customFormat="1">
      <c r="B90" s="91"/>
      <c r="C90" s="92"/>
    </row>
    <row r="91" spans="2:3" s="90" customFormat="1">
      <c r="B91" s="91"/>
      <c r="C91" s="92"/>
    </row>
    <row r="92" spans="2:3" s="90" customFormat="1">
      <c r="B92" s="91"/>
      <c r="C92" s="92"/>
    </row>
    <row r="93" spans="2:3" s="90" customFormat="1">
      <c r="B93" s="91"/>
      <c r="C93" s="92"/>
    </row>
    <row r="94" spans="2:3" s="90" customFormat="1">
      <c r="B94" s="91"/>
      <c r="C94" s="92"/>
    </row>
    <row r="95" spans="2:3" s="90" customFormat="1">
      <c r="B95" s="91"/>
      <c r="C95" s="92"/>
    </row>
    <row r="96" spans="2:3" s="90" customFormat="1">
      <c r="B96" s="91"/>
      <c r="C96" s="92"/>
    </row>
    <row r="97" spans="2:3" s="90" customFormat="1">
      <c r="B97" s="91"/>
      <c r="C97" s="92"/>
    </row>
    <row r="98" spans="2:3" s="90" customFormat="1">
      <c r="B98" s="91"/>
      <c r="C98" s="92"/>
    </row>
    <row r="99" spans="2:3" s="90" customFormat="1">
      <c r="B99" s="91"/>
      <c r="C99" s="92"/>
    </row>
    <row r="100" spans="2:3" s="90" customFormat="1">
      <c r="B100" s="91"/>
      <c r="C100" s="92"/>
    </row>
    <row r="101" spans="2:3" s="90" customFormat="1">
      <c r="B101" s="91"/>
      <c r="C101" s="92"/>
    </row>
    <row r="102" spans="2:3" s="90" customFormat="1">
      <c r="B102" s="91"/>
      <c r="C102" s="92"/>
    </row>
    <row r="103" spans="2:3" s="90" customFormat="1">
      <c r="B103" s="91"/>
      <c r="C103" s="92"/>
    </row>
    <row r="104" spans="2:3" s="90" customFormat="1">
      <c r="B104" s="91"/>
      <c r="C104" s="92"/>
    </row>
    <row r="105" spans="2:3" s="90" customFormat="1">
      <c r="B105" s="91"/>
      <c r="C105" s="92"/>
    </row>
    <row r="106" spans="2:3" s="90" customFormat="1">
      <c r="B106" s="91"/>
      <c r="C106" s="92"/>
    </row>
    <row r="107" spans="2:3" s="90" customFormat="1">
      <c r="B107" s="91"/>
      <c r="C107" s="92"/>
    </row>
    <row r="108" spans="2:3" s="90" customFormat="1">
      <c r="B108" s="91"/>
      <c r="C108" s="92"/>
    </row>
    <row r="109" spans="2:3" s="90" customFormat="1">
      <c r="B109" s="91"/>
      <c r="C109" s="92"/>
    </row>
    <row r="110" spans="2:3" s="90" customFormat="1">
      <c r="B110" s="91"/>
      <c r="C110" s="92"/>
    </row>
    <row r="111" spans="2:3" s="90" customFormat="1">
      <c r="B111" s="91"/>
      <c r="C111" s="92"/>
    </row>
    <row r="112" spans="2:3" s="90" customFormat="1">
      <c r="B112" s="91"/>
      <c r="C112" s="92"/>
    </row>
    <row r="113" spans="2:3" s="90" customFormat="1">
      <c r="B113" s="91"/>
      <c r="C113" s="92"/>
    </row>
    <row r="114" spans="2:3" s="90" customFormat="1">
      <c r="B114" s="91"/>
      <c r="C114" s="92"/>
    </row>
    <row r="115" spans="2:3" s="90" customFormat="1">
      <c r="B115" s="91"/>
      <c r="C115" s="92"/>
    </row>
    <row r="116" spans="2:3" s="90" customFormat="1">
      <c r="B116" s="91"/>
      <c r="C116" s="92"/>
    </row>
    <row r="117" spans="2:3" s="90" customFormat="1">
      <c r="B117" s="91"/>
      <c r="C117" s="92"/>
    </row>
    <row r="118" spans="2:3" s="90" customFormat="1">
      <c r="B118" s="91"/>
      <c r="C118" s="92"/>
    </row>
    <row r="119" spans="2:3" s="90" customFormat="1">
      <c r="B119" s="91"/>
      <c r="C119" s="92"/>
    </row>
    <row r="120" spans="2:3" s="90" customFormat="1">
      <c r="B120" s="91"/>
      <c r="C120" s="92"/>
    </row>
    <row r="121" spans="2:3" s="90" customFormat="1">
      <c r="B121" s="91"/>
      <c r="C121" s="92"/>
    </row>
    <row r="122" spans="2:3" s="90" customFormat="1">
      <c r="B122" s="91"/>
      <c r="C122" s="92"/>
    </row>
    <row r="123" spans="2:3" s="90" customFormat="1">
      <c r="B123" s="91"/>
      <c r="C123" s="92"/>
    </row>
    <row r="124" spans="2:3" s="90" customFormat="1">
      <c r="B124" s="91"/>
      <c r="C124" s="92"/>
    </row>
    <row r="125" spans="2:3" s="90" customFormat="1">
      <c r="B125" s="91"/>
      <c r="C125" s="92"/>
    </row>
    <row r="126" spans="2:3" s="90" customFormat="1">
      <c r="B126" s="91"/>
      <c r="C126" s="92"/>
    </row>
    <row r="127" spans="2:3" s="90" customFormat="1">
      <c r="B127" s="91"/>
      <c r="C127" s="92"/>
    </row>
    <row r="128" spans="2:3" s="90" customFormat="1">
      <c r="B128" s="91"/>
      <c r="C128" s="92"/>
    </row>
    <row r="129" spans="2:3" s="90" customFormat="1">
      <c r="B129" s="91"/>
      <c r="C129" s="92"/>
    </row>
    <row r="130" spans="2:3" s="90" customFormat="1">
      <c r="B130" s="91"/>
      <c r="C130" s="92"/>
    </row>
    <row r="131" spans="2:3" s="90" customFormat="1">
      <c r="B131" s="91"/>
      <c r="C131" s="92"/>
    </row>
    <row r="132" spans="2:3" s="90" customFormat="1">
      <c r="B132" s="91"/>
      <c r="C132" s="92"/>
    </row>
    <row r="133" spans="2:3" s="90" customFormat="1">
      <c r="B133" s="91"/>
      <c r="C133" s="92"/>
    </row>
    <row r="134" spans="2:3" s="90" customFormat="1">
      <c r="B134" s="91"/>
      <c r="C134" s="92"/>
    </row>
    <row r="135" spans="2:3" s="90" customFormat="1">
      <c r="B135" s="91"/>
      <c r="C135" s="92"/>
    </row>
    <row r="136" spans="2:3" s="90" customFormat="1">
      <c r="B136" s="91"/>
      <c r="C136" s="92"/>
    </row>
    <row r="137" spans="2:3" s="90" customFormat="1">
      <c r="B137" s="91"/>
      <c r="C137" s="92"/>
    </row>
    <row r="138" spans="2:3" s="90" customFormat="1">
      <c r="B138" s="91"/>
      <c r="C138" s="92"/>
    </row>
    <row r="139" spans="2:3" s="90" customFormat="1">
      <c r="B139" s="91"/>
      <c r="C139" s="92"/>
    </row>
    <row r="140" spans="2:3" s="90" customFormat="1">
      <c r="B140" s="91"/>
      <c r="C140" s="92"/>
    </row>
    <row r="141" spans="2:3" s="90" customFormat="1">
      <c r="B141" s="91"/>
      <c r="C141" s="92"/>
    </row>
    <row r="142" spans="2:3" s="90" customFormat="1">
      <c r="B142" s="91"/>
      <c r="C142" s="92"/>
    </row>
    <row r="143" spans="2:3" s="90" customFormat="1">
      <c r="B143" s="91"/>
      <c r="C143" s="92"/>
    </row>
    <row r="144" spans="2:3" s="90" customFormat="1">
      <c r="B144" s="91"/>
      <c r="C144" s="92"/>
    </row>
    <row r="145" spans="2:3" s="90" customFormat="1">
      <c r="B145" s="91"/>
      <c r="C145" s="92"/>
    </row>
    <row r="146" spans="2:3" s="90" customFormat="1">
      <c r="B146" s="91"/>
      <c r="C146" s="92"/>
    </row>
    <row r="147" spans="2:3" s="90" customFormat="1">
      <c r="B147" s="91"/>
      <c r="C147" s="92"/>
    </row>
    <row r="148" spans="2:3" s="90" customFormat="1">
      <c r="B148" s="91"/>
      <c r="C148" s="92"/>
    </row>
    <row r="149" spans="2:3" s="90" customFormat="1">
      <c r="B149" s="91"/>
      <c r="C149" s="92"/>
    </row>
    <row r="150" spans="2:3" s="90" customFormat="1">
      <c r="B150" s="91"/>
      <c r="C150" s="92"/>
    </row>
    <row r="151" spans="2:3" s="90" customFormat="1">
      <c r="B151" s="91"/>
      <c r="C151" s="92"/>
    </row>
    <row r="152" spans="2:3" s="90" customFormat="1">
      <c r="B152" s="91"/>
      <c r="C152" s="92"/>
    </row>
    <row r="153" spans="2:3" s="90" customFormat="1">
      <c r="B153" s="91"/>
      <c r="C153" s="92"/>
    </row>
    <row r="154" spans="2:3" s="90" customFormat="1">
      <c r="B154" s="91"/>
      <c r="C154" s="92"/>
    </row>
    <row r="155" spans="2:3" s="90" customFormat="1">
      <c r="B155" s="91"/>
      <c r="C155" s="92"/>
    </row>
    <row r="156" spans="2:3" s="90" customFormat="1">
      <c r="B156" s="91"/>
      <c r="C156" s="92"/>
    </row>
    <row r="157" spans="2:3" s="90" customFormat="1">
      <c r="B157" s="91"/>
      <c r="C157" s="92"/>
    </row>
    <row r="158" spans="2:3" s="90" customFormat="1">
      <c r="B158" s="91"/>
      <c r="C158" s="92"/>
    </row>
    <row r="159" spans="2:3" s="90" customFormat="1">
      <c r="B159" s="91"/>
      <c r="C159" s="92"/>
    </row>
    <row r="160" spans="2:3" s="90" customFormat="1">
      <c r="B160" s="91"/>
      <c r="C160" s="92"/>
    </row>
    <row r="161" spans="2:3" s="90" customFormat="1">
      <c r="B161" s="91"/>
      <c r="C161" s="92"/>
    </row>
    <row r="162" spans="2:3" s="90" customFormat="1">
      <c r="B162" s="91"/>
      <c r="C162" s="92"/>
    </row>
    <row r="163" spans="2:3" s="90" customFormat="1">
      <c r="B163" s="91"/>
      <c r="C163" s="92"/>
    </row>
    <row r="164" spans="2:3" s="90" customFormat="1">
      <c r="B164" s="91"/>
      <c r="C164" s="92"/>
    </row>
    <row r="165" spans="2:3" s="90" customFormat="1">
      <c r="B165" s="91"/>
      <c r="C165" s="92"/>
    </row>
    <row r="166" spans="2:3" s="90" customFormat="1">
      <c r="B166" s="91"/>
      <c r="C166" s="92"/>
    </row>
    <row r="167" spans="2:3" s="90" customFormat="1">
      <c r="B167" s="91"/>
      <c r="C167" s="92"/>
    </row>
    <row r="168" spans="2:3" s="90" customFormat="1">
      <c r="B168" s="91"/>
      <c r="C168" s="92"/>
    </row>
    <row r="169" spans="2:3" s="90" customFormat="1">
      <c r="B169" s="91"/>
      <c r="C169" s="92"/>
    </row>
    <row r="170" spans="2:3" s="90" customFormat="1">
      <c r="B170" s="91"/>
      <c r="C170" s="92"/>
    </row>
    <row r="171" spans="2:3" s="90" customFormat="1">
      <c r="B171" s="91"/>
      <c r="C171" s="92"/>
    </row>
    <row r="172" spans="2:3" s="90" customFormat="1">
      <c r="B172" s="91"/>
      <c r="C172" s="92"/>
    </row>
    <row r="173" spans="2:3" s="90" customFormat="1">
      <c r="B173" s="91"/>
      <c r="C173" s="92"/>
    </row>
    <row r="174" spans="2:3" s="90" customFormat="1">
      <c r="B174" s="91"/>
      <c r="C174" s="92"/>
    </row>
    <row r="175" spans="2:3" s="90" customFormat="1">
      <c r="B175" s="91"/>
      <c r="C175" s="92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90"/>
    <col min="7" max="7" width="0" style="90" hidden="1" customWidth="1"/>
    <col min="8" max="28" width="9.140625" style="90"/>
  </cols>
  <sheetData>
    <row r="1" spans="1:7">
      <c r="A1" s="197" t="s">
        <v>83</v>
      </c>
      <c r="B1" s="197"/>
    </row>
    <row r="2" spans="1:7">
      <c r="A2" s="10" t="s">
        <v>84</v>
      </c>
      <c r="B2" s="12"/>
    </row>
    <row r="3" spans="1:7">
      <c r="A3" s="10" t="s">
        <v>705</v>
      </c>
      <c r="B3" s="12"/>
    </row>
    <row r="4" spans="1:7">
      <c r="A4" s="10" t="s">
        <v>706</v>
      </c>
      <c r="B4" s="12"/>
    </row>
    <row r="5" spans="1:7">
      <c r="A5" s="195" t="s">
        <v>85</v>
      </c>
      <c r="B5" s="198"/>
      <c r="G5" s="90" t="s">
        <v>755</v>
      </c>
    </row>
    <row r="6" spans="1:7">
      <c r="A6" s="61" t="s">
        <v>95</v>
      </c>
      <c r="B6" s="10"/>
      <c r="G6" s="90" t="s">
        <v>756</v>
      </c>
    </row>
    <row r="7" spans="1:7">
      <c r="A7" s="61" t="s">
        <v>696</v>
      </c>
      <c r="B7" s="10"/>
      <c r="G7" s="90" t="s">
        <v>757</v>
      </c>
    </row>
    <row r="8" spans="1:7">
      <c r="A8" s="61" t="s">
        <v>86</v>
      </c>
      <c r="B8" s="10"/>
      <c r="G8" s="90" t="s">
        <v>758</v>
      </c>
    </row>
    <row r="9" spans="1:7">
      <c r="A9" s="61" t="s">
        <v>86</v>
      </c>
      <c r="B9" s="10"/>
    </row>
    <row r="10" spans="1:7">
      <c r="A10" s="61" t="s">
        <v>86</v>
      </c>
      <c r="B10" s="10"/>
    </row>
    <row r="11" spans="1:7">
      <c r="A11" s="61" t="s">
        <v>86</v>
      </c>
      <c r="B11" s="10"/>
    </row>
    <row r="12" spans="1:7">
      <c r="A12" s="61" t="s">
        <v>86</v>
      </c>
      <c r="B12" s="10"/>
    </row>
    <row r="13" spans="1:7">
      <c r="A13" s="61" t="s">
        <v>86</v>
      </c>
      <c r="B13" s="10"/>
    </row>
    <row r="14" spans="1:7">
      <c r="A14" s="61" t="s">
        <v>86</v>
      </c>
      <c r="B14" s="10"/>
    </row>
    <row r="15" spans="1:7">
      <c r="A15" s="61" t="s">
        <v>86</v>
      </c>
      <c r="B15" s="10"/>
    </row>
    <row r="16" spans="1:7">
      <c r="A16" s="61" t="s">
        <v>86</v>
      </c>
      <c r="B16" s="10"/>
    </row>
    <row r="17" spans="1:7">
      <c r="A17" s="61" t="s">
        <v>86</v>
      </c>
      <c r="B17" s="10"/>
    </row>
    <row r="18" spans="1:7">
      <c r="A18" s="61" t="s">
        <v>86</v>
      </c>
      <c r="B18" s="10"/>
    </row>
    <row r="19" spans="1:7">
      <c r="A19" s="61" t="s">
        <v>86</v>
      </c>
      <c r="B19" s="10"/>
    </row>
    <row r="20" spans="1:7">
      <c r="A20" s="61" t="s">
        <v>86</v>
      </c>
      <c r="B20" s="10"/>
    </row>
    <row r="21" spans="1:7">
      <c r="A21" s="61" t="s">
        <v>86</v>
      </c>
      <c r="B21" s="10"/>
      <c r="G21" s="90" t="s">
        <v>758</v>
      </c>
    </row>
    <row r="22" spans="1:7">
      <c r="A22" s="61" t="s">
        <v>86</v>
      </c>
      <c r="B22" s="10"/>
    </row>
    <row r="23" spans="1:7">
      <c r="A23" s="61" t="s">
        <v>86</v>
      </c>
      <c r="B23" s="10"/>
    </row>
    <row r="24" spans="1:7">
      <c r="A24" s="61" t="s">
        <v>86</v>
      </c>
      <c r="B24" s="10"/>
    </row>
    <row r="25" spans="1:7">
      <c r="A25" s="61" t="s">
        <v>86</v>
      </c>
      <c r="B25" s="10"/>
    </row>
    <row r="26" spans="1:7">
      <c r="A26" s="61" t="s">
        <v>86</v>
      </c>
      <c r="B26" s="10"/>
    </row>
    <row r="27" spans="1:7">
      <c r="A27" s="61" t="s">
        <v>86</v>
      </c>
      <c r="B27" s="10"/>
    </row>
    <row r="28" spans="1:7">
      <c r="A28" s="61" t="s">
        <v>86</v>
      </c>
      <c r="B28" s="10"/>
    </row>
    <row r="29" spans="1:7">
      <c r="A29" s="61" t="s">
        <v>86</v>
      </c>
      <c r="B29" s="10"/>
    </row>
    <row r="30" spans="1:7">
      <c r="A30" s="61" t="s">
        <v>86</v>
      </c>
      <c r="B30" s="10"/>
    </row>
    <row r="31" spans="1:7">
      <c r="A31" s="61" t="s">
        <v>86</v>
      </c>
      <c r="B31" s="10"/>
    </row>
    <row r="32" spans="1:7">
      <c r="A32" s="61" t="s">
        <v>86</v>
      </c>
      <c r="B32" s="10"/>
    </row>
    <row r="33" spans="1:7">
      <c r="A33" s="61" t="s">
        <v>86</v>
      </c>
      <c r="B33" s="10"/>
    </row>
    <row r="34" spans="1:7">
      <c r="A34" s="61" t="s">
        <v>86</v>
      </c>
      <c r="B34" s="10"/>
    </row>
    <row r="35" spans="1:7">
      <c r="A35" s="61" t="s">
        <v>86</v>
      </c>
      <c r="B35" s="10"/>
      <c r="G35" s="90" t="s">
        <v>758</v>
      </c>
    </row>
    <row r="36" spans="1:7">
      <c r="A36" s="61" t="s">
        <v>86</v>
      </c>
      <c r="B36" s="10"/>
    </row>
    <row r="37" spans="1:7">
      <c r="A37" s="61" t="s">
        <v>86</v>
      </c>
      <c r="B37" s="10"/>
    </row>
    <row r="38" spans="1:7">
      <c r="A38" s="61" t="s">
        <v>86</v>
      </c>
      <c r="B38" s="10"/>
    </row>
    <row r="39" spans="1:7">
      <c r="A39" s="61" t="s">
        <v>86</v>
      </c>
      <c r="B39" s="10"/>
    </row>
    <row r="40" spans="1:7">
      <c r="A40" s="61" t="s">
        <v>86</v>
      </c>
      <c r="B40" s="10"/>
    </row>
    <row r="41" spans="1:7">
      <c r="A41" s="61" t="s">
        <v>86</v>
      </c>
      <c r="B41" s="10"/>
    </row>
    <row r="42" spans="1:7">
      <c r="A42" s="61" t="s">
        <v>86</v>
      </c>
      <c r="B42" s="10"/>
    </row>
    <row r="43" spans="1:7">
      <c r="A43" s="61" t="s">
        <v>86</v>
      </c>
      <c r="B43" s="10"/>
    </row>
    <row r="44" spans="1:7">
      <c r="A44" s="61" t="s">
        <v>86</v>
      </c>
      <c r="B44" s="10"/>
    </row>
    <row r="45" spans="1:7">
      <c r="A45" s="61" t="s">
        <v>86</v>
      </c>
      <c r="B45" s="10"/>
    </row>
    <row r="46" spans="1:7">
      <c r="A46" s="61" t="s">
        <v>86</v>
      </c>
      <c r="B46" s="10"/>
    </row>
    <row r="47" spans="1:7">
      <c r="A47" s="61" t="s">
        <v>86</v>
      </c>
      <c r="B47" s="10"/>
    </row>
    <row r="48" spans="1:7">
      <c r="A48" s="84" t="s">
        <v>760</v>
      </c>
      <c r="B48" s="88" t="s">
        <v>759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84" t="s">
        <v>761</v>
      </c>
      <c r="B57" s="88" t="s">
        <v>759</v>
      </c>
    </row>
    <row r="58" spans="1:2">
      <c r="A58" s="10" t="s">
        <v>818</v>
      </c>
      <c r="B58" s="10"/>
    </row>
    <row r="59" spans="1:2">
      <c r="A59" s="10" t="s">
        <v>819</v>
      </c>
      <c r="B59" s="10"/>
    </row>
    <row r="60" spans="1:2">
      <c r="A60" s="10" t="s">
        <v>820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90" customFormat="1"/>
    <row r="65" s="90" customFormat="1"/>
    <row r="66" s="90" customFormat="1"/>
    <row r="67" s="90" customFormat="1"/>
    <row r="68" s="90" customFormat="1"/>
    <row r="69" s="90" customFormat="1"/>
    <row r="70" s="90" customFormat="1"/>
    <row r="71" s="90" customFormat="1"/>
    <row r="72" s="90" customFormat="1"/>
    <row r="73" s="90" customFormat="1"/>
    <row r="74" s="90" customFormat="1"/>
    <row r="75" s="90" customFormat="1"/>
    <row r="76" s="90" customFormat="1"/>
    <row r="77" s="90" customFormat="1"/>
    <row r="78" s="90" customFormat="1"/>
    <row r="79" s="90" customFormat="1"/>
    <row r="80" s="90" customFormat="1"/>
    <row r="81" s="90" customFormat="1"/>
    <row r="82" s="90" customFormat="1"/>
    <row r="83" s="90" customFormat="1"/>
    <row r="84" s="90" customFormat="1"/>
    <row r="85" s="90" customFormat="1"/>
    <row r="86" s="90" customFormat="1"/>
    <row r="87" s="90" customFormat="1"/>
    <row r="88" s="90" customFormat="1"/>
    <row r="89" s="90" customFormat="1"/>
    <row r="90" s="90" customFormat="1"/>
    <row r="91" s="90" customFormat="1"/>
    <row r="92" s="90" customFormat="1"/>
    <row r="93" s="90" customFormat="1"/>
    <row r="94" s="90" customFormat="1"/>
    <row r="95" s="90" customFormat="1"/>
    <row r="96" s="90" customFormat="1"/>
    <row r="97" s="90" customFormat="1"/>
    <row r="98" s="90" customFormat="1"/>
    <row r="99" s="90" customFormat="1"/>
    <row r="100" s="90" customFormat="1"/>
    <row r="101" s="90" customFormat="1"/>
    <row r="102" s="90" customFormat="1"/>
    <row r="103" s="90" customFormat="1"/>
    <row r="104" s="90" customFormat="1"/>
    <row r="105" s="90" customFormat="1"/>
    <row r="106" s="90" customFormat="1"/>
    <row r="107" s="90" customFormat="1"/>
    <row r="108" s="90" customFormat="1"/>
    <row r="109" s="90" customFormat="1"/>
    <row r="110" s="90" customFormat="1"/>
    <row r="111" s="90" customFormat="1"/>
    <row r="112" s="90" customFormat="1"/>
    <row r="113" s="90" customFormat="1"/>
    <row r="114" s="90" customFormat="1"/>
    <row r="115" s="90" customFormat="1"/>
    <row r="116" s="90" customFormat="1"/>
    <row r="117" s="90" customFormat="1"/>
    <row r="118" s="90" customFormat="1"/>
    <row r="119" s="90" customFormat="1"/>
    <row r="120" s="90" customFormat="1"/>
    <row r="121" s="90" customFormat="1"/>
    <row r="122" s="90" customFormat="1"/>
    <row r="123" s="90" customFormat="1"/>
    <row r="124" s="90" customFormat="1"/>
    <row r="125" s="90" customFormat="1"/>
    <row r="126" s="90" customFormat="1"/>
    <row r="127" s="90" customFormat="1"/>
    <row r="128" s="90" customFormat="1"/>
    <row r="129" s="90" customFormat="1"/>
    <row r="130" s="90" customFormat="1"/>
    <row r="131" s="90" customFormat="1"/>
    <row r="132" s="90" customFormat="1"/>
    <row r="133" s="90" customFormat="1"/>
    <row r="134" s="90" customFormat="1"/>
    <row r="135" s="90" customFormat="1"/>
    <row r="136" s="90" customFormat="1"/>
    <row r="137" s="90" customFormat="1"/>
    <row r="138" s="90" customFormat="1"/>
    <row r="139" s="90" customFormat="1"/>
    <row r="140" s="90" customFormat="1"/>
    <row r="141" s="90" customFormat="1"/>
    <row r="142" s="90" customFormat="1"/>
    <row r="143" s="90" customFormat="1"/>
    <row r="144" s="90" customFormat="1"/>
    <row r="145" s="90" customFormat="1"/>
    <row r="146" s="90" customFormat="1"/>
    <row r="147" s="90" customFormat="1"/>
    <row r="148" s="90" customFormat="1"/>
    <row r="149" s="90" customFormat="1"/>
    <row r="150" s="90" customFormat="1"/>
    <row r="151" s="90" customFormat="1"/>
    <row r="152" s="90" customFormat="1"/>
    <row r="153" s="90" customFormat="1"/>
    <row r="154" s="90" customFormat="1"/>
    <row r="155" s="90" customFormat="1"/>
    <row r="156" s="90" customFormat="1"/>
    <row r="157" s="90" customFormat="1"/>
    <row r="158" s="90" customFormat="1"/>
    <row r="159" s="90" customFormat="1"/>
    <row r="160" s="90" customFormat="1"/>
    <row r="161" s="90" customFormat="1"/>
    <row r="162" s="90" customFormat="1"/>
    <row r="163" s="90" customFormat="1"/>
    <row r="164" s="90" customFormat="1"/>
    <row r="165" s="90" customFormat="1"/>
    <row r="166" s="90" customFormat="1"/>
    <row r="167" s="90" customFormat="1"/>
    <row r="168" s="90" customFormat="1"/>
    <row r="169" s="90" customFormat="1"/>
    <row r="170" s="90" customFormat="1"/>
    <row r="171" s="90" customFormat="1"/>
    <row r="172" s="90" customFormat="1"/>
    <row r="173" s="90" customFormat="1"/>
    <row r="174" s="90" customFormat="1"/>
    <row r="175" s="90" customFormat="1"/>
    <row r="176" s="90" customFormat="1"/>
    <row r="177" s="90" customFormat="1"/>
    <row r="178" s="90" customFormat="1"/>
    <row r="179" s="90" customFormat="1"/>
    <row r="180" s="90" customFormat="1"/>
    <row r="181" s="90" customFormat="1"/>
    <row r="182" s="90" customFormat="1"/>
    <row r="183" s="90" customFormat="1"/>
    <row r="184" s="90" customFormat="1"/>
    <row r="185" s="90" customFormat="1"/>
    <row r="186" s="90" customFormat="1"/>
    <row r="187" s="90" customFormat="1"/>
    <row r="188" s="90" customFormat="1"/>
    <row r="189" s="90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5" sqref="B1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84" t="s">
        <v>96</v>
      </c>
      <c r="B1" s="85" t="s">
        <v>718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41793</v>
      </c>
    </row>
    <row r="4" spans="1:11">
      <c r="A4" s="10" t="s">
        <v>99</v>
      </c>
      <c r="B4" s="12">
        <v>41862</v>
      </c>
    </row>
    <row r="5" spans="1:11">
      <c r="A5" s="10" t="s">
        <v>100</v>
      </c>
      <c r="B5" s="12">
        <v>41970</v>
      </c>
    </row>
    <row r="6" spans="1:11">
      <c r="A6" s="84" t="s">
        <v>101</v>
      </c>
      <c r="B6" s="67" t="s">
        <v>718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84" t="s">
        <v>103</v>
      </c>
      <c r="B11" s="67" t="s">
        <v>718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821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8" sqref="B8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84" t="s">
        <v>96</v>
      </c>
      <c r="B1" s="85" t="s">
        <v>718</v>
      </c>
    </row>
    <row r="2" spans="1:11">
      <c r="A2" s="10" t="s">
        <v>97</v>
      </c>
      <c r="B2" s="12">
        <v>42055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>
        <v>42223</v>
      </c>
    </row>
    <row r="5" spans="1:11">
      <c r="A5" s="10" t="s">
        <v>100</v>
      </c>
      <c r="B5" s="12"/>
    </row>
    <row r="6" spans="1:11">
      <c r="A6" s="84" t="s">
        <v>101</v>
      </c>
      <c r="B6" s="112" t="s">
        <v>718</v>
      </c>
    </row>
    <row r="7" spans="1:11">
      <c r="A7" s="10" t="s">
        <v>97</v>
      </c>
      <c r="B7" s="12">
        <v>42020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42185</v>
      </c>
    </row>
    <row r="10" spans="1:11">
      <c r="A10" s="10" t="s">
        <v>100</v>
      </c>
      <c r="B10" s="12">
        <v>42307</v>
      </c>
    </row>
    <row r="11" spans="1:11">
      <c r="A11" s="84" t="s">
        <v>103</v>
      </c>
      <c r="B11" s="112" t="s">
        <v>718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821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0" workbookViewId="0">
      <selection activeCell="C2" sqref="C2"/>
    </sheetView>
  </sheetViews>
  <sheetFormatPr defaultColWidth="9.140625" defaultRowHeight="15" outlineLevelRow="3"/>
  <cols>
    <col min="1" max="1" width="7" bestFit="1" customWidth="1"/>
    <col min="2" max="2" width="31.5703125" customWidth="1"/>
    <col min="3" max="3" width="25.5703125" customWidth="1"/>
    <col min="4" max="4" width="19.140625" customWidth="1"/>
    <col min="5" max="5" width="24.85546875" customWidth="1"/>
    <col min="7" max="7" width="15.5703125" bestFit="1" customWidth="1"/>
    <col min="8" max="8" width="21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2721828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1715739</v>
      </c>
      <c r="D2" s="26">
        <f>D3+D67</f>
        <v>1715739</v>
      </c>
      <c r="E2" s="26">
        <f>E3+E67</f>
        <v>1715739</v>
      </c>
      <c r="G2" s="39" t="s">
        <v>60</v>
      </c>
      <c r="H2" s="41">
        <f>C2</f>
        <v>1715739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688289</v>
      </c>
      <c r="D3" s="23">
        <f>D4+D11+D38+D61</f>
        <v>688289</v>
      </c>
      <c r="E3" s="23">
        <f>E4+E11+E38+E61</f>
        <v>688289</v>
      </c>
      <c r="G3" s="39" t="s">
        <v>57</v>
      </c>
      <c r="H3" s="41">
        <f t="shared" ref="H3:H66" si="0">C3</f>
        <v>688289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123000</v>
      </c>
      <c r="D4" s="21">
        <f>SUM(D5:D10)</f>
        <v>123000</v>
      </c>
      <c r="E4" s="21">
        <f>SUM(E5:E10)</f>
        <v>123000</v>
      </c>
      <c r="F4" s="17"/>
      <c r="G4" s="39" t="s">
        <v>53</v>
      </c>
      <c r="H4" s="41">
        <f t="shared" si="0"/>
        <v>123000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213900</v>
      </c>
      <c r="D11" s="21">
        <f>SUM(D12:D37)</f>
        <v>213900</v>
      </c>
      <c r="E11" s="21">
        <f>SUM(E12:E37)</f>
        <v>213900</v>
      </c>
      <c r="F11" s="17"/>
      <c r="G11" s="39" t="s">
        <v>54</v>
      </c>
      <c r="H11" s="41">
        <f t="shared" si="0"/>
        <v>213900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201000</v>
      </c>
      <c r="D12" s="2">
        <f>C12</f>
        <v>201000</v>
      </c>
      <c r="E12" s="2">
        <f>D12</f>
        <v>201000</v>
      </c>
      <c r="H12" s="41">
        <f t="shared" si="0"/>
        <v>201000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7400</v>
      </c>
      <c r="D15" s="2">
        <f t="shared" si="2"/>
        <v>7400</v>
      </c>
      <c r="E15" s="2">
        <f t="shared" si="2"/>
        <v>7400</v>
      </c>
      <c r="H15" s="41">
        <f t="shared" si="0"/>
        <v>7400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38" t="s">
        <v>145</v>
      </c>
      <c r="B38" s="139"/>
      <c r="C38" s="21">
        <f>SUM(C39:C60)</f>
        <v>351389</v>
      </c>
      <c r="D38" s="21">
        <f>SUM(D39:D60)</f>
        <v>351389</v>
      </c>
      <c r="E38" s="21">
        <f>SUM(E39:E60)</f>
        <v>351389</v>
      </c>
      <c r="G38" s="39" t="s">
        <v>55</v>
      </c>
      <c r="H38" s="41">
        <f t="shared" si="0"/>
        <v>351389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</v>
      </c>
      <c r="D48" s="2">
        <f t="shared" si="4"/>
        <v>6000</v>
      </c>
      <c r="E48" s="2">
        <f t="shared" si="4"/>
        <v>6000</v>
      </c>
      <c r="H48" s="41">
        <f t="shared" si="0"/>
        <v>6000</v>
      </c>
    </row>
    <row r="49" spans="1:10" hidden="1" outlineLevel="1">
      <c r="A49" s="20">
        <v>3207</v>
      </c>
      <c r="B49" s="20" t="s">
        <v>149</v>
      </c>
      <c r="C49" s="2">
        <v>250</v>
      </c>
      <c r="D49" s="2">
        <f t="shared" si="4"/>
        <v>250</v>
      </c>
      <c r="E49" s="2">
        <f t="shared" si="4"/>
        <v>250</v>
      </c>
      <c r="H49" s="41">
        <f t="shared" si="0"/>
        <v>250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hidden="1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2339</v>
      </c>
      <c r="D57" s="2">
        <f t="shared" si="5"/>
        <v>2339</v>
      </c>
      <c r="E57" s="2">
        <f t="shared" si="5"/>
        <v>2339</v>
      </c>
      <c r="H57" s="41">
        <f t="shared" si="0"/>
        <v>2339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37" t="s">
        <v>579</v>
      </c>
      <c r="B67" s="137"/>
      <c r="C67" s="25">
        <f>C97+C68</f>
        <v>1027450</v>
      </c>
      <c r="D67" s="25">
        <f>D97+D68</f>
        <v>1027450</v>
      </c>
      <c r="E67" s="25">
        <f>E97+E68</f>
        <v>1027450</v>
      </c>
      <c r="G67" s="39" t="s">
        <v>59</v>
      </c>
      <c r="H67" s="41">
        <f t="shared" ref="H67:H130" si="7">C67</f>
        <v>1027450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202950</v>
      </c>
      <c r="D68" s="21">
        <f>SUM(D69:D96)</f>
        <v>202950</v>
      </c>
      <c r="E68" s="21">
        <f>SUM(E69:E96)</f>
        <v>202950</v>
      </c>
      <c r="G68" s="39" t="s">
        <v>56</v>
      </c>
      <c r="H68" s="41">
        <f t="shared" si="7"/>
        <v>202950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</v>
      </c>
      <c r="D73" s="2">
        <f t="shared" si="8"/>
        <v>200</v>
      </c>
      <c r="E73" s="2">
        <f t="shared" si="8"/>
        <v>200</v>
      </c>
      <c r="H73" s="41">
        <f t="shared" si="7"/>
        <v>200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103650</v>
      </c>
      <c r="D94" s="2">
        <f t="shared" si="9"/>
        <v>103650</v>
      </c>
      <c r="E94" s="2">
        <f t="shared" si="9"/>
        <v>103650</v>
      </c>
      <c r="H94" s="41">
        <f t="shared" si="7"/>
        <v>103650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824500</v>
      </c>
      <c r="D97" s="21">
        <f>SUM(D98:D113)</f>
        <v>824500</v>
      </c>
      <c r="E97" s="21">
        <f>SUM(E98:E113)</f>
        <v>824500</v>
      </c>
      <c r="G97" s="39" t="s">
        <v>58</v>
      </c>
      <c r="H97" s="41">
        <f t="shared" si="7"/>
        <v>824500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390000</v>
      </c>
      <c r="D100" s="2">
        <f t="shared" si="10"/>
        <v>390000</v>
      </c>
      <c r="E100" s="2">
        <f t="shared" si="10"/>
        <v>390000</v>
      </c>
      <c r="H100" s="41">
        <f t="shared" si="7"/>
        <v>390000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 collapsed="1">
      <c r="A114" s="142" t="s">
        <v>62</v>
      </c>
      <c r="B114" s="143"/>
      <c r="C114" s="26">
        <f>C115+C152+C177</f>
        <v>1006089</v>
      </c>
      <c r="D114" s="26">
        <f>D115+D152+D177</f>
        <v>1006089</v>
      </c>
      <c r="E114" s="26">
        <f>E115+E152+E177</f>
        <v>1006089</v>
      </c>
      <c r="G114" s="39" t="s">
        <v>62</v>
      </c>
      <c r="H114" s="41">
        <f t="shared" si="7"/>
        <v>1006089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545640</v>
      </c>
      <c r="D115" s="23">
        <f>D116+D135</f>
        <v>545640</v>
      </c>
      <c r="E115" s="23">
        <f>E116+E135</f>
        <v>545640</v>
      </c>
      <c r="G115" s="39" t="s">
        <v>61</v>
      </c>
      <c r="H115" s="41">
        <f t="shared" si="7"/>
        <v>545640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368000</v>
      </c>
      <c r="D116" s="21">
        <f>D117+D120+D123+D126+D129+D132</f>
        <v>368000</v>
      </c>
      <c r="E116" s="21">
        <f>E117+E120+E123+E126+E129+E132</f>
        <v>368000</v>
      </c>
      <c r="G116" s="39" t="s">
        <v>583</v>
      </c>
      <c r="H116" s="41">
        <f t="shared" si="7"/>
        <v>368000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368000</v>
      </c>
      <c r="D117" s="2">
        <f>D118+D119</f>
        <v>368000</v>
      </c>
      <c r="E117" s="2">
        <f>E118+E119</f>
        <v>368000</v>
      </c>
      <c r="H117" s="41">
        <f t="shared" si="7"/>
        <v>368000</v>
      </c>
    </row>
    <row r="118" spans="1:10" ht="15" hidden="1" customHeight="1" outlineLevel="2">
      <c r="A118" s="103"/>
      <c r="B118" s="102" t="s">
        <v>810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hidden="1" customHeight="1" outlineLevel="2">
      <c r="A119" s="103"/>
      <c r="B119" s="102" t="s">
        <v>815</v>
      </c>
      <c r="C119" s="101">
        <v>368000</v>
      </c>
      <c r="D119" s="101">
        <f>C119</f>
        <v>368000</v>
      </c>
      <c r="E119" s="101">
        <f>D119</f>
        <v>368000</v>
      </c>
      <c r="H119" s="41">
        <f t="shared" si="7"/>
        <v>368000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177640</v>
      </c>
      <c r="D135" s="21">
        <f>D136+D140+D143+D146+D149</f>
        <v>177640</v>
      </c>
      <c r="E135" s="21">
        <f>E136+E140+E143+E146+E149</f>
        <v>177640</v>
      </c>
      <c r="G135" s="39" t="s">
        <v>584</v>
      </c>
      <c r="H135" s="41">
        <f t="shared" si="11"/>
        <v>177640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177640</v>
      </c>
      <c r="D136" s="2">
        <f>D137+D138+D139</f>
        <v>177640</v>
      </c>
      <c r="E136" s="2">
        <f>E137+E138+E139</f>
        <v>177640</v>
      </c>
      <c r="H136" s="41">
        <f t="shared" si="11"/>
        <v>177640</v>
      </c>
    </row>
    <row r="137" spans="1:10" ht="15" hidden="1" customHeight="1" outlineLevel="2">
      <c r="A137" s="103"/>
      <c r="B137" s="102" t="s">
        <v>810</v>
      </c>
      <c r="C137" s="101">
        <v>145609</v>
      </c>
      <c r="D137" s="101">
        <f>C137</f>
        <v>145609</v>
      </c>
      <c r="E137" s="101">
        <f>D137</f>
        <v>145609</v>
      </c>
      <c r="H137" s="41">
        <f t="shared" si="11"/>
        <v>145609</v>
      </c>
    </row>
    <row r="138" spans="1:10" ht="15" hidden="1" customHeight="1" outlineLevel="2">
      <c r="A138" s="103"/>
      <c r="B138" s="102" t="s">
        <v>817</v>
      </c>
      <c r="C138" s="101">
        <v>32031</v>
      </c>
      <c r="D138" s="101">
        <f t="shared" ref="D138:E139" si="12">C138</f>
        <v>32031</v>
      </c>
      <c r="E138" s="101">
        <f t="shared" si="12"/>
        <v>32031</v>
      </c>
      <c r="H138" s="41">
        <f t="shared" si="11"/>
        <v>32031</v>
      </c>
    </row>
    <row r="139" spans="1:10" ht="15" hidden="1" customHeight="1" outlineLevel="2">
      <c r="A139" s="103"/>
      <c r="B139" s="102" t="s">
        <v>816</v>
      </c>
      <c r="C139" s="101"/>
      <c r="D139" s="101">
        <f t="shared" si="12"/>
        <v>0</v>
      </c>
      <c r="E139" s="101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460449</v>
      </c>
      <c r="D152" s="23">
        <f>D153+D163+D170</f>
        <v>460449</v>
      </c>
      <c r="E152" s="23">
        <f>E153+E163+E170</f>
        <v>460449</v>
      </c>
      <c r="G152" s="39" t="s">
        <v>66</v>
      </c>
      <c r="H152" s="41">
        <f t="shared" si="11"/>
        <v>460449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460449</v>
      </c>
      <c r="D153" s="21">
        <f>D154+D157+D160</f>
        <v>460449</v>
      </c>
      <c r="E153" s="21">
        <f>E154+E157+E160</f>
        <v>460449</v>
      </c>
      <c r="G153" s="39" t="s">
        <v>585</v>
      </c>
      <c r="H153" s="41">
        <f t="shared" si="11"/>
        <v>460449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460449</v>
      </c>
      <c r="D154" s="2">
        <f>D155+D156</f>
        <v>460449</v>
      </c>
      <c r="E154" s="2">
        <f>E155+E156</f>
        <v>460449</v>
      </c>
      <c r="H154" s="41">
        <f t="shared" si="11"/>
        <v>460449</v>
      </c>
    </row>
    <row r="155" spans="1:10" ht="15" hidden="1" customHeight="1" outlineLevel="2">
      <c r="A155" s="103"/>
      <c r="B155" s="102" t="s">
        <v>810</v>
      </c>
      <c r="C155" s="101">
        <v>28049</v>
      </c>
      <c r="D155" s="101">
        <f>C155</f>
        <v>28049</v>
      </c>
      <c r="E155" s="101">
        <f>D155</f>
        <v>28049</v>
      </c>
      <c r="H155" s="41">
        <f t="shared" si="11"/>
        <v>28049</v>
      </c>
    </row>
    <row r="156" spans="1:10" ht="15" hidden="1" customHeight="1" outlineLevel="2">
      <c r="A156" s="103"/>
      <c r="B156" s="102" t="s">
        <v>815</v>
      </c>
      <c r="C156" s="101">
        <v>432400</v>
      </c>
      <c r="D156" s="101">
        <f>C156</f>
        <v>432400</v>
      </c>
      <c r="E156" s="101">
        <f>D156</f>
        <v>432400</v>
      </c>
      <c r="H156" s="41">
        <f t="shared" si="11"/>
        <v>432400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/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C257+C559</f>
        <v>2721828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1607853</v>
      </c>
      <c r="D257" s="37">
        <f>D258+D550</f>
        <v>1483278</v>
      </c>
      <c r="E257" s="37">
        <f>E258+E550</f>
        <v>1483278</v>
      </c>
      <c r="G257" s="39" t="s">
        <v>60</v>
      </c>
      <c r="H257" s="41">
        <f>C257</f>
        <v>1607853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1540911</v>
      </c>
      <c r="D258" s="36">
        <f>D259+D339+D483+D547</f>
        <v>1416336</v>
      </c>
      <c r="E258" s="36">
        <f>E259+E339+E483+E547</f>
        <v>1416336</v>
      </c>
      <c r="G258" s="39" t="s">
        <v>57</v>
      </c>
      <c r="H258" s="41">
        <f t="shared" ref="H258:H321" si="21">C258</f>
        <v>1540911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905151</v>
      </c>
      <c r="D259" s="33">
        <f>D260+D263+D314</f>
        <v>780576</v>
      </c>
      <c r="E259" s="33">
        <f>E260+E263+E314</f>
        <v>780576</v>
      </c>
      <c r="G259" s="39" t="s">
        <v>590</v>
      </c>
      <c r="H259" s="41">
        <f t="shared" si="21"/>
        <v>905151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7536</v>
      </c>
      <c r="D260" s="32">
        <f>SUM(D261:D262)</f>
        <v>7536</v>
      </c>
      <c r="E260" s="32">
        <f>SUM(E261:E262)</f>
        <v>7536</v>
      </c>
      <c r="H260" s="41">
        <f t="shared" si="21"/>
        <v>7536</v>
      </c>
    </row>
    <row r="261" spans="1:10" hidden="1" outlineLevel="2">
      <c r="A261" s="7">
        <v>1100</v>
      </c>
      <c r="B261" s="4" t="s">
        <v>32</v>
      </c>
      <c r="C261" s="5">
        <v>1520</v>
      </c>
      <c r="D261" s="5">
        <f>C261</f>
        <v>1520</v>
      </c>
      <c r="E261" s="5">
        <f>D261</f>
        <v>1520</v>
      </c>
      <c r="H261" s="41">
        <f t="shared" si="21"/>
        <v>1520</v>
      </c>
    </row>
    <row r="262" spans="1:10" hidden="1" outlineLevel="2">
      <c r="A262" s="6">
        <v>1100</v>
      </c>
      <c r="B262" s="4" t="s">
        <v>33</v>
      </c>
      <c r="C262" s="5">
        <v>6016</v>
      </c>
      <c r="D262" s="5">
        <f>C262</f>
        <v>6016</v>
      </c>
      <c r="E262" s="5">
        <f>D262</f>
        <v>6016</v>
      </c>
      <c r="H262" s="41">
        <f t="shared" si="21"/>
        <v>6016</v>
      </c>
    </row>
    <row r="263" spans="1:10" hidden="1" outlineLevel="1">
      <c r="A263" s="146" t="s">
        <v>269</v>
      </c>
      <c r="B263" s="147"/>
      <c r="C263" s="32">
        <f>C264+C265+C289+C296+C298+C302+C305+C308+C313</f>
        <v>788530</v>
      </c>
      <c r="D263" s="32">
        <f>D264+D265+D289+D296+D298+D302+D305+D308+D313</f>
        <v>770730</v>
      </c>
      <c r="E263" s="32">
        <f>E264+E265+E289+E296+E298+E302+E305+E308+E313</f>
        <v>770730</v>
      </c>
      <c r="H263" s="41">
        <f t="shared" si="21"/>
        <v>788530</v>
      </c>
    </row>
    <row r="264" spans="1:10" hidden="1" outlineLevel="2">
      <c r="A264" s="6">
        <v>1101</v>
      </c>
      <c r="B264" s="4" t="s">
        <v>34</v>
      </c>
      <c r="C264" s="5">
        <v>770730</v>
      </c>
      <c r="D264" s="5">
        <f>C264</f>
        <v>770730</v>
      </c>
      <c r="E264" s="5">
        <f>D264</f>
        <v>770730</v>
      </c>
      <c r="H264" s="41">
        <f t="shared" si="21"/>
        <v>770730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17500</v>
      </c>
      <c r="D298" s="5">
        <f>SUM(D299:D301)</f>
        <v>0</v>
      </c>
      <c r="E298" s="5">
        <f>SUM(E299:E301)</f>
        <v>0</v>
      </c>
      <c r="H298" s="41">
        <f t="shared" si="21"/>
        <v>17500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109085</v>
      </c>
      <c r="D314" s="32">
        <f>D315+D325+D331+D336+D337+D338+D328</f>
        <v>2310</v>
      </c>
      <c r="E314" s="32">
        <f>E315+E325+E331+E336+E337+E338+E328</f>
        <v>2310</v>
      </c>
      <c r="H314" s="41">
        <f t="shared" si="21"/>
        <v>109085</v>
      </c>
    </row>
    <row r="315" spans="1:8" hidden="1" outlineLevel="2">
      <c r="A315" s="6">
        <v>1102</v>
      </c>
      <c r="B315" s="4" t="s">
        <v>65</v>
      </c>
      <c r="C315" s="5">
        <v>61613</v>
      </c>
      <c r="D315" s="5">
        <f>SUM(D316:D324)</f>
        <v>0</v>
      </c>
      <c r="E315" s="5">
        <f>SUM(E316:E324)</f>
        <v>0</v>
      </c>
      <c r="H315" s="41">
        <f t="shared" si="21"/>
        <v>61613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33382</v>
      </c>
      <c r="D325" s="5">
        <f>SUM(D326:D327)</f>
        <v>0</v>
      </c>
      <c r="E325" s="5">
        <f>SUM(E326:E327)</f>
        <v>0</v>
      </c>
      <c r="H325" s="41">
        <f t="shared" si="28"/>
        <v>33382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11780</v>
      </c>
      <c r="D331" s="5">
        <f>SUM(D332:D335)</f>
        <v>0</v>
      </c>
      <c r="E331" s="5">
        <f>SUM(E332:E335)</f>
        <v>0</v>
      </c>
      <c r="H331" s="41">
        <f t="shared" si="28"/>
        <v>11780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2310</v>
      </c>
      <c r="D338" s="5">
        <f t="shared" si="30"/>
        <v>2310</v>
      </c>
      <c r="E338" s="5">
        <f t="shared" si="30"/>
        <v>2310</v>
      </c>
      <c r="H338" s="41">
        <f t="shared" si="28"/>
        <v>2310</v>
      </c>
    </row>
    <row r="339" spans="1:10" collapsed="1">
      <c r="A339" s="148" t="s">
        <v>270</v>
      </c>
      <c r="B339" s="149"/>
      <c r="C339" s="33">
        <f>C340+C444+C482</f>
        <v>507110</v>
      </c>
      <c r="D339" s="33">
        <f>D340+D444+D482</f>
        <v>507110</v>
      </c>
      <c r="E339" s="33">
        <f>E340+E444+E482</f>
        <v>507110</v>
      </c>
      <c r="G339" s="39" t="s">
        <v>591</v>
      </c>
      <c r="H339" s="41">
        <f t="shared" si="28"/>
        <v>507110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C341+C342+C343+C344+C347+C348+C353+C356+C357+C362+C367+C368+C371+C372+C373+C376+C377+C378+C382+C388+C391+C392+C395+C398+C399+C404+C407+C408+C409+C412+C415+C416+C419+C420+C421+C422+C429+C443</f>
        <v>373310</v>
      </c>
      <c r="D340" s="32">
        <f>D341+D342+D343+D344+D347+D348+D353+D356+D357+D362+D367+BH290668+D371+D372+D373+D376+D377+D378+D382+D388+D391+D392+D395+D398+D399+D404+D407+D408+D409+D412+D415+D416+D419+D420+D421+D422+D429+D443</f>
        <v>373310</v>
      </c>
      <c r="E340" s="32">
        <f>E341+E342+E343+E344+E347+E348+E353+E356+E357+E362+E367+BI290668+E371+E372+E373+E376+E377+E378+E382+E388+E391+E392+E395+E398+E399+E404+E407+E408+E409+E412+E415+E416+E419+E420+E421+E422+E429+E443</f>
        <v>373310</v>
      </c>
      <c r="H340" s="41">
        <f t="shared" si="28"/>
        <v>373310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12000</v>
      </c>
      <c r="D342" s="5">
        <f t="shared" ref="D342:E343" si="31">C342</f>
        <v>12000</v>
      </c>
      <c r="E342" s="5">
        <f t="shared" si="31"/>
        <v>12000</v>
      </c>
      <c r="H342" s="41">
        <f t="shared" si="28"/>
        <v>12000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4700</v>
      </c>
      <c r="D344" s="5">
        <f>SUM(D345:D346)</f>
        <v>4700</v>
      </c>
      <c r="E344" s="5">
        <f>SUM(E345:E346)</f>
        <v>4700</v>
      </c>
      <c r="H344" s="41">
        <f t="shared" si="28"/>
        <v>4700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1700</v>
      </c>
      <c r="D346" s="30">
        <f t="shared" si="32"/>
        <v>1700</v>
      </c>
      <c r="E346" s="30">
        <f t="shared" si="32"/>
        <v>1700</v>
      </c>
      <c r="H346" s="41">
        <f t="shared" si="28"/>
        <v>1700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  <c r="H353" s="41">
        <f t="shared" si="28"/>
        <v>250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250</v>
      </c>
      <c r="D355" s="30">
        <f t="shared" si="34"/>
        <v>250</v>
      </c>
      <c r="E355" s="30">
        <f t="shared" si="34"/>
        <v>250</v>
      </c>
      <c r="H355" s="41">
        <f t="shared" si="28"/>
        <v>250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8100</v>
      </c>
      <c r="D357" s="5">
        <f>SUM(D358:D361)</f>
        <v>8100</v>
      </c>
      <c r="E357" s="5">
        <f>SUM(E358:E361)</f>
        <v>8100</v>
      </c>
      <c r="H357" s="41">
        <f t="shared" si="28"/>
        <v>8100</v>
      </c>
    </row>
    <row r="358" spans="1:8" hidden="1" outlineLevel="3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  <c r="H358" s="41">
        <f t="shared" si="28"/>
        <v>7000</v>
      </c>
    </row>
    <row r="359" spans="1:8" hidden="1" outlineLevel="3">
      <c r="A359" s="29"/>
      <c r="B359" s="28" t="s">
        <v>287</v>
      </c>
      <c r="C359" s="30">
        <v>300</v>
      </c>
      <c r="D359" s="30">
        <f t="shared" ref="D359:E361" si="35">C359</f>
        <v>300</v>
      </c>
      <c r="E359" s="30">
        <f t="shared" si="35"/>
        <v>300</v>
      </c>
      <c r="H359" s="41">
        <f t="shared" si="28"/>
        <v>300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33000</v>
      </c>
      <c r="D362" s="5">
        <f>SUM(D363:D366)</f>
        <v>33000</v>
      </c>
      <c r="E362" s="5">
        <f>SUM(E363:E366)</f>
        <v>33000</v>
      </c>
      <c r="H362" s="41">
        <f t="shared" si="28"/>
        <v>33000</v>
      </c>
    </row>
    <row r="363" spans="1:8" hidden="1" outlineLevel="3">
      <c r="A363" s="29"/>
      <c r="B363" s="28" t="s">
        <v>291</v>
      </c>
      <c r="C363" s="30">
        <v>7000</v>
      </c>
      <c r="D363" s="30">
        <f>C363</f>
        <v>7000</v>
      </c>
      <c r="E363" s="30">
        <f>D363</f>
        <v>7000</v>
      </c>
      <c r="H363" s="41">
        <f t="shared" si="28"/>
        <v>7000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600</v>
      </c>
      <c r="D376" s="5">
        <f t="shared" si="38"/>
        <v>600</v>
      </c>
      <c r="E376" s="5">
        <f t="shared" si="38"/>
        <v>600</v>
      </c>
      <c r="H376" s="41">
        <f t="shared" si="28"/>
        <v>600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3500</v>
      </c>
      <c r="D381" s="30">
        <f t="shared" si="39"/>
        <v>3500</v>
      </c>
      <c r="E381" s="30">
        <f t="shared" si="39"/>
        <v>3500</v>
      </c>
      <c r="H381" s="41">
        <f t="shared" si="28"/>
        <v>3500</v>
      </c>
    </row>
    <row r="382" spans="1:8" hidden="1" outlineLevel="2">
      <c r="A382" s="6">
        <v>2201</v>
      </c>
      <c r="B382" s="4" t="s">
        <v>114</v>
      </c>
      <c r="C382" s="5">
        <f>SUM(C383:C387)</f>
        <v>6800</v>
      </c>
      <c r="D382" s="5">
        <f>SUM(D383:D387)</f>
        <v>6800</v>
      </c>
      <c r="E382" s="5">
        <f>SUM(E383:E387)</f>
        <v>6800</v>
      </c>
      <c r="H382" s="41">
        <f t="shared" si="28"/>
        <v>6800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3300</v>
      </c>
      <c r="D386" s="30">
        <f t="shared" si="40"/>
        <v>3300</v>
      </c>
      <c r="E386" s="30">
        <f t="shared" si="40"/>
        <v>3300</v>
      </c>
      <c r="H386" s="41">
        <f t="shared" ref="H386:H449" si="41">C386</f>
        <v>3300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1"/>
        <v>15000</v>
      </c>
    </row>
    <row r="393" spans="1:8" hidden="1" outlineLevel="3">
      <c r="A393" s="29"/>
      <c r="B393" s="28" t="s">
        <v>313</v>
      </c>
      <c r="C393" s="30">
        <v>3000</v>
      </c>
      <c r="D393" s="30">
        <f>C393</f>
        <v>3000</v>
      </c>
      <c r="E393" s="30">
        <f>D393</f>
        <v>3000</v>
      </c>
      <c r="H393" s="41">
        <f t="shared" si="41"/>
        <v>3000</v>
      </c>
    </row>
    <row r="394" spans="1:8" hidden="1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</v>
      </c>
      <c r="D399" s="5">
        <f>SUM(D400:D403)</f>
        <v>100</v>
      </c>
      <c r="E399" s="5">
        <f>SUM(E400:E403)</f>
        <v>100</v>
      </c>
      <c r="H399" s="41">
        <f t="shared" si="41"/>
        <v>100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</v>
      </c>
      <c r="D403" s="30">
        <f t="shared" si="44"/>
        <v>100</v>
      </c>
      <c r="E403" s="30">
        <f t="shared" si="44"/>
        <v>100</v>
      </c>
      <c r="H403" s="41">
        <f t="shared" si="41"/>
        <v>100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7500</v>
      </c>
      <c r="D409" s="5">
        <f>SUM(D410:D411)</f>
        <v>7500</v>
      </c>
      <c r="E409" s="5">
        <f>SUM(E410:E411)</f>
        <v>7500</v>
      </c>
      <c r="H409" s="41">
        <f t="shared" si="41"/>
        <v>7500</v>
      </c>
    </row>
    <row r="410" spans="1:8" hidden="1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1"/>
        <v>7000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7000</v>
      </c>
      <c r="D415" s="5">
        <f t="shared" si="46"/>
        <v>7000</v>
      </c>
      <c r="E415" s="5">
        <f t="shared" si="46"/>
        <v>7000</v>
      </c>
      <c r="H415" s="41">
        <f t="shared" si="41"/>
        <v>7000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17680</v>
      </c>
      <c r="D429" s="5">
        <f>SUM(D430:D442)</f>
        <v>17680</v>
      </c>
      <c r="E429" s="5">
        <f>SUM(E430:E442)</f>
        <v>17680</v>
      </c>
      <c r="H429" s="41">
        <f t="shared" si="41"/>
        <v>17680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8400</v>
      </c>
      <c r="D432" s="30">
        <f t="shared" si="49"/>
        <v>8400</v>
      </c>
      <c r="E432" s="30">
        <f t="shared" si="49"/>
        <v>8400</v>
      </c>
      <c r="H432" s="41">
        <f t="shared" si="41"/>
        <v>8400</v>
      </c>
    </row>
    <row r="433" spans="1:8" hidden="1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4050</v>
      </c>
      <c r="D441" s="30">
        <f t="shared" si="49"/>
        <v>4050</v>
      </c>
      <c r="E441" s="30">
        <f t="shared" si="49"/>
        <v>4050</v>
      </c>
      <c r="H441" s="41">
        <f t="shared" si="41"/>
        <v>4050</v>
      </c>
    </row>
    <row r="442" spans="1:8" hidden="1" outlineLevel="3">
      <c r="A442" s="29"/>
      <c r="B442" s="28" t="s">
        <v>355</v>
      </c>
      <c r="C442" s="30">
        <v>4730</v>
      </c>
      <c r="D442" s="30">
        <f t="shared" si="49"/>
        <v>4730</v>
      </c>
      <c r="E442" s="30">
        <f t="shared" si="49"/>
        <v>4730</v>
      </c>
      <c r="H442" s="41">
        <f t="shared" si="41"/>
        <v>4730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133800</v>
      </c>
      <c r="D444" s="32">
        <f>D445+D454+D455+D459+D462+D463+D468+D474+D477+D480+D481+D450</f>
        <v>133800</v>
      </c>
      <c r="E444" s="32">
        <f>E445+E454+E455+E459+E462+E463+E468+E474+E477+E480+E481+E450</f>
        <v>133800</v>
      </c>
      <c r="H444" s="41">
        <f t="shared" si="41"/>
        <v>133800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19800</v>
      </c>
      <c r="D450" s="5">
        <f>SUM(D451:D453)</f>
        <v>19800</v>
      </c>
      <c r="E450" s="5">
        <f>SUM(E451:E453)</f>
        <v>19800</v>
      </c>
      <c r="H450" s="41">
        <f t="shared" ref="H450:H513" si="51">C450</f>
        <v>19800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19800</v>
      </c>
      <c r="D452" s="30">
        <f t="shared" ref="D452:E453" si="52">C452</f>
        <v>19800</v>
      </c>
      <c r="E452" s="30">
        <f t="shared" si="52"/>
        <v>19800</v>
      </c>
      <c r="H452" s="41">
        <f t="shared" si="51"/>
        <v>19800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22000</v>
      </c>
      <c r="D454" s="5">
        <f>C454</f>
        <v>22000</v>
      </c>
      <c r="E454" s="5">
        <f>D454</f>
        <v>22000</v>
      </c>
      <c r="H454" s="41">
        <f t="shared" si="51"/>
        <v>22000</v>
      </c>
    </row>
    <row r="455" spans="1:8" hidden="1" outlineLevel="2">
      <c r="A455" s="6">
        <v>2202</v>
      </c>
      <c r="B455" s="4" t="s">
        <v>120</v>
      </c>
      <c r="C455" s="5">
        <f>SUM(C456:C458)</f>
        <v>49500</v>
      </c>
      <c r="D455" s="5">
        <f>SUM(D456:D458)</f>
        <v>49500</v>
      </c>
      <c r="E455" s="5">
        <f>SUM(E456:E458)</f>
        <v>49500</v>
      </c>
      <c r="H455" s="41">
        <f t="shared" si="51"/>
        <v>49500</v>
      </c>
    </row>
    <row r="456" spans="1:8" ht="15" hidden="1" customHeight="1" outlineLevel="3">
      <c r="A456" s="28"/>
      <c r="B456" s="28" t="s">
        <v>367</v>
      </c>
      <c r="C456" s="30">
        <v>49000</v>
      </c>
      <c r="D456" s="30">
        <f>C456</f>
        <v>49000</v>
      </c>
      <c r="E456" s="30">
        <f>D456</f>
        <v>49000</v>
      </c>
      <c r="H456" s="41">
        <f t="shared" si="51"/>
        <v>49000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hidden="1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23000</v>
      </c>
      <c r="D481" s="5">
        <f t="shared" si="57"/>
        <v>23000</v>
      </c>
      <c r="E481" s="5">
        <f t="shared" si="57"/>
        <v>23000</v>
      </c>
      <c r="H481" s="41">
        <f t="shared" si="51"/>
        <v>23000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6" t="s">
        <v>389</v>
      </c>
      <c r="B483" s="157"/>
      <c r="C483" s="35">
        <f>C484+C504+C509+C522+C528+C538</f>
        <v>128650</v>
      </c>
      <c r="D483" s="35">
        <f>D484+D504+D509+D522+D528+D538</f>
        <v>128650</v>
      </c>
      <c r="E483" s="35">
        <f>E484+E504+E509+E522+E528+E538</f>
        <v>128650</v>
      </c>
      <c r="G483" s="39" t="s">
        <v>592</v>
      </c>
      <c r="H483" s="41">
        <f t="shared" si="51"/>
        <v>128650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33600</v>
      </c>
      <c r="D484" s="32">
        <f>D485+D486+D490+D491+D494+D497+D500+D501+D502+D503</f>
        <v>33600</v>
      </c>
      <c r="E484" s="32">
        <f>E485+E486+E490+E491+E494+E497+E500+E501+E502+E503</f>
        <v>33600</v>
      </c>
      <c r="H484" s="41">
        <f t="shared" si="51"/>
        <v>33600</v>
      </c>
    </row>
    <row r="485" spans="1:10" hidden="1" outlineLevel="2">
      <c r="A485" s="6">
        <v>3302</v>
      </c>
      <c r="B485" s="4" t="s">
        <v>391</v>
      </c>
      <c r="C485" s="5">
        <v>18100</v>
      </c>
      <c r="D485" s="5">
        <f>C485</f>
        <v>18100</v>
      </c>
      <c r="E485" s="5">
        <f>D485</f>
        <v>18100</v>
      </c>
      <c r="H485" s="41">
        <f t="shared" si="51"/>
        <v>18100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hidden="1" customHeight="1" outlineLevel="3">
      <c r="A487" s="28"/>
      <c r="B487" s="28" t="s">
        <v>393</v>
      </c>
      <c r="C487" s="30">
        <v>7500</v>
      </c>
      <c r="D487" s="30">
        <f>C487</f>
        <v>7500</v>
      </c>
      <c r="E487" s="30">
        <f>D487</f>
        <v>7500</v>
      </c>
      <c r="H487" s="41">
        <f t="shared" si="51"/>
        <v>7500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9"/>
        <v>3000</v>
      </c>
      <c r="E503" s="5">
        <f t="shared" si="59"/>
        <v>3000</v>
      </c>
      <c r="H503" s="41">
        <f t="shared" si="51"/>
        <v>3000</v>
      </c>
    </row>
    <row r="504" spans="1:12" hidden="1" outlineLevel="1">
      <c r="A504" s="146" t="s">
        <v>410</v>
      </c>
      <c r="B504" s="147"/>
      <c r="C504" s="32">
        <f>SUM(C505:C508)</f>
        <v>4500</v>
      </c>
      <c r="D504" s="32">
        <f>SUM(D505:D508)</f>
        <v>4500</v>
      </c>
      <c r="E504" s="32">
        <f>SUM(E505:E508)</f>
        <v>4500</v>
      </c>
      <c r="H504" s="41">
        <f t="shared" si="51"/>
        <v>4500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6" t="s">
        <v>414</v>
      </c>
      <c r="B509" s="147"/>
      <c r="C509" s="32">
        <f>C510+C511+C512+C513+C517+C518+C519+C520+C521</f>
        <v>89550</v>
      </c>
      <c r="D509" s="32">
        <f>D510+D511+D512+D513+D517+D518+D519+D520+D521</f>
        <v>89550</v>
      </c>
      <c r="E509" s="32">
        <f>E510+E511+E512+E513+E517+E518+E519+E520+E521</f>
        <v>89550</v>
      </c>
      <c r="F509" s="51"/>
      <c r="H509" s="41">
        <f t="shared" si="51"/>
        <v>89550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10200</v>
      </c>
      <c r="D517" s="5">
        <f t="shared" si="62"/>
        <v>10200</v>
      </c>
      <c r="E517" s="5">
        <f t="shared" si="62"/>
        <v>10200</v>
      </c>
      <c r="H517" s="41">
        <f t="shared" si="63"/>
        <v>10200</v>
      </c>
    </row>
    <row r="518" spans="1:8" hidden="1" outlineLevel="2">
      <c r="A518" s="6">
        <v>3305</v>
      </c>
      <c r="B518" s="4" t="s">
        <v>423</v>
      </c>
      <c r="C518" s="5">
        <v>850</v>
      </c>
      <c r="D518" s="5">
        <f t="shared" si="62"/>
        <v>850</v>
      </c>
      <c r="E518" s="5">
        <f t="shared" si="62"/>
        <v>850</v>
      </c>
      <c r="H518" s="41">
        <f t="shared" si="63"/>
        <v>850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77500</v>
      </c>
      <c r="D520" s="5">
        <f t="shared" si="62"/>
        <v>77500</v>
      </c>
      <c r="E520" s="5">
        <f t="shared" si="62"/>
        <v>77500</v>
      </c>
      <c r="H520" s="41">
        <f t="shared" si="63"/>
        <v>77500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6" t="s">
        <v>451</v>
      </c>
      <c r="B549" s="14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2" t="s">
        <v>455</v>
      </c>
      <c r="B550" s="153"/>
      <c r="C550" s="36">
        <f>C551</f>
        <v>66942</v>
      </c>
      <c r="D550" s="36">
        <f>D551</f>
        <v>66942</v>
      </c>
      <c r="E550" s="36">
        <f>E551</f>
        <v>66942</v>
      </c>
      <c r="G550" s="39" t="s">
        <v>59</v>
      </c>
      <c r="H550" s="41">
        <f t="shared" si="63"/>
        <v>66942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66942</v>
      </c>
      <c r="D551" s="33">
        <f>D552+D556</f>
        <v>66942</v>
      </c>
      <c r="E551" s="33">
        <f>E552+E556</f>
        <v>66942</v>
      </c>
      <c r="G551" s="39" t="s">
        <v>594</v>
      </c>
      <c r="H551" s="41">
        <f t="shared" si="63"/>
        <v>66942</v>
      </c>
      <c r="I551" s="42"/>
      <c r="J551" s="40" t="b">
        <f>AND(H551=I551)</f>
        <v>0</v>
      </c>
    </row>
    <row r="552" spans="1:10" hidden="1" outlineLevel="1">
      <c r="A552" s="146" t="s">
        <v>457</v>
      </c>
      <c r="B552" s="147"/>
      <c r="C552" s="32">
        <f>SUM(C553:C555)</f>
        <v>66942</v>
      </c>
      <c r="D552" s="32">
        <f>SUM(D553:D555)</f>
        <v>66942</v>
      </c>
      <c r="E552" s="32">
        <f>SUM(E553:E555)</f>
        <v>66942</v>
      </c>
      <c r="H552" s="41">
        <f t="shared" si="63"/>
        <v>66942</v>
      </c>
    </row>
    <row r="553" spans="1:10" hidden="1" outlineLevel="2" collapsed="1">
      <c r="A553" s="6">
        <v>5500</v>
      </c>
      <c r="B553" s="4" t="s">
        <v>458</v>
      </c>
      <c r="C553" s="5">
        <v>66942</v>
      </c>
      <c r="D553" s="5">
        <f t="shared" ref="D553:E555" si="67">C553</f>
        <v>66942</v>
      </c>
      <c r="E553" s="5">
        <f t="shared" si="67"/>
        <v>66942</v>
      </c>
      <c r="H553" s="41">
        <f t="shared" si="63"/>
        <v>66942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f>C560+C716+C725</f>
        <v>1113975</v>
      </c>
      <c r="D559" s="37">
        <f>D560+D716+D725</f>
        <v>1113975</v>
      </c>
      <c r="E559" s="37">
        <f>E560+E716+E725</f>
        <v>1113975</v>
      </c>
      <c r="G559" s="39" t="s">
        <v>62</v>
      </c>
      <c r="H559" s="41">
        <f t="shared" si="63"/>
        <v>1113975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1006089</v>
      </c>
      <c r="D560" s="36">
        <f>D561+D638+D642+D645</f>
        <v>1006089</v>
      </c>
      <c r="E560" s="36">
        <f>E561+E638+E642+E645</f>
        <v>1006089</v>
      </c>
      <c r="G560" s="39" t="s">
        <v>61</v>
      </c>
      <c r="H560" s="41">
        <f t="shared" si="63"/>
        <v>1006089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1006089</v>
      </c>
      <c r="D561" s="38">
        <f>D562+D567+D568+D569+D576+D577+D581+D584+D585+D586+D587+D592+D595+D599+D603+D610+D616+D628</f>
        <v>1006089</v>
      </c>
      <c r="E561" s="38">
        <f>E562+E567+E568+E569+E576+E577+E581+E584+E585+E586+E587+E592+E595+E599+E603+E610+E616+E628</f>
        <v>1006089</v>
      </c>
      <c r="G561" s="39" t="s">
        <v>595</v>
      </c>
      <c r="H561" s="41">
        <f t="shared" si="63"/>
        <v>1006089</v>
      </c>
      <c r="I561" s="42"/>
      <c r="J561" s="40" t="b">
        <f>AND(H561=I561)</f>
        <v>0</v>
      </c>
    </row>
    <row r="562" spans="1:10" hidden="1" outlineLevel="1">
      <c r="A562" s="146" t="s">
        <v>466</v>
      </c>
      <c r="B562" s="147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hidden="1" outlineLevel="1">
      <c r="A567" s="146" t="s">
        <v>467</v>
      </c>
      <c r="B567" s="147"/>
      <c r="C567" s="31">
        <v>80000</v>
      </c>
      <c r="D567" s="31">
        <f>C567</f>
        <v>80000</v>
      </c>
      <c r="E567" s="31">
        <f>D567</f>
        <v>80000</v>
      </c>
      <c r="H567" s="41">
        <f t="shared" si="63"/>
        <v>80000</v>
      </c>
    </row>
    <row r="568" spans="1:10" hidden="1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6" t="s">
        <v>473</v>
      </c>
      <c r="B569" s="14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46" t="s">
        <v>480</v>
      </c>
      <c r="B576" s="147"/>
      <c r="C576" s="32">
        <v>57589</v>
      </c>
      <c r="D576" s="32">
        <f>C576</f>
        <v>57589</v>
      </c>
      <c r="E576" s="32">
        <f>D576</f>
        <v>57589</v>
      </c>
      <c r="H576" s="41">
        <f t="shared" si="63"/>
        <v>57589</v>
      </c>
    </row>
    <row r="577" spans="1:8" hidden="1" outlineLevel="1">
      <c r="A577" s="146" t="s">
        <v>481</v>
      </c>
      <c r="B577" s="147"/>
      <c r="C577" s="32">
        <f>SUM(C578:C580)</f>
        <v>20000</v>
      </c>
      <c r="D577" s="32">
        <f>SUM(D578:D580)</f>
        <v>20000</v>
      </c>
      <c r="E577" s="32">
        <f>SUM(E578:E580)</f>
        <v>20000</v>
      </c>
      <c r="H577" s="41">
        <f t="shared" si="63"/>
        <v>20000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20000</v>
      </c>
      <c r="D580" s="5">
        <f t="shared" si="70"/>
        <v>20000</v>
      </c>
      <c r="E580" s="5">
        <f t="shared" si="70"/>
        <v>20000</v>
      </c>
      <c r="H580" s="41">
        <f t="shared" si="71"/>
        <v>20000</v>
      </c>
    </row>
    <row r="581" spans="1:8" hidden="1" outlineLevel="1">
      <c r="A581" s="146" t="s">
        <v>485</v>
      </c>
      <c r="B581" s="147"/>
      <c r="C581" s="32">
        <f>SUM(C582:C583)</f>
        <v>117000</v>
      </c>
      <c r="D581" s="32">
        <f>SUM(D582:D583)</f>
        <v>117000</v>
      </c>
      <c r="E581" s="32">
        <f>SUM(E582:E583)</f>
        <v>117000</v>
      </c>
      <c r="H581" s="41">
        <f t="shared" si="71"/>
        <v>117000</v>
      </c>
    </row>
    <row r="582" spans="1:8" hidden="1" outlineLevel="2">
      <c r="A582" s="7">
        <v>6606</v>
      </c>
      <c r="B582" s="4" t="s">
        <v>486</v>
      </c>
      <c r="C582" s="5">
        <v>117000</v>
      </c>
      <c r="D582" s="5">
        <f t="shared" ref="D582:E586" si="72">C582</f>
        <v>117000</v>
      </c>
      <c r="E582" s="5">
        <f t="shared" si="72"/>
        <v>117000</v>
      </c>
      <c r="H582" s="41">
        <f t="shared" si="71"/>
        <v>117000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6" t="s">
        <v>488</v>
      </c>
      <c r="B584" s="14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6" t="s">
        <v>489</v>
      </c>
      <c r="B585" s="14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46" t="s">
        <v>490</v>
      </c>
      <c r="B586" s="14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6" t="s">
        <v>491</v>
      </c>
      <c r="B587" s="147"/>
      <c r="C587" s="32">
        <f>SUM(C588:C591)</f>
        <v>48000</v>
      </c>
      <c r="D587" s="32">
        <f>SUM(D588:D591)</f>
        <v>48000</v>
      </c>
      <c r="E587" s="32">
        <f>SUM(E588:E591)</f>
        <v>48000</v>
      </c>
      <c r="H587" s="41">
        <f t="shared" si="71"/>
        <v>48000</v>
      </c>
    </row>
    <row r="588" spans="1:8" hidden="1" outlineLevel="2">
      <c r="A588" s="7">
        <v>6610</v>
      </c>
      <c r="B588" s="4" t="s">
        <v>492</v>
      </c>
      <c r="C588" s="5">
        <v>48000</v>
      </c>
      <c r="D588" s="5">
        <f>C588</f>
        <v>48000</v>
      </c>
      <c r="E588" s="5">
        <f>D588</f>
        <v>48000</v>
      </c>
      <c r="H588" s="41">
        <f t="shared" si="71"/>
        <v>48000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6" t="s">
        <v>502</v>
      </c>
      <c r="B595" s="147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hidden="1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1"/>
        <v>100000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6" t="s">
        <v>503</v>
      </c>
      <c r="B599" s="147"/>
      <c r="C599" s="32">
        <f>SUM(C600:C602)</f>
        <v>67000</v>
      </c>
      <c r="D599" s="32">
        <f>SUM(D600:D602)</f>
        <v>67000</v>
      </c>
      <c r="E599" s="32">
        <f>SUM(E600:E602)</f>
        <v>67000</v>
      </c>
      <c r="H599" s="41">
        <f t="shared" si="71"/>
        <v>67000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67000</v>
      </c>
      <c r="D601" s="5">
        <f t="shared" si="75"/>
        <v>67000</v>
      </c>
      <c r="E601" s="5">
        <f t="shared" si="75"/>
        <v>67000</v>
      </c>
      <c r="H601" s="41">
        <f t="shared" si="71"/>
        <v>67000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6" t="s">
        <v>506</v>
      </c>
      <c r="B603" s="147"/>
      <c r="C603" s="32">
        <f>SUM(C604:C609)</f>
        <v>485000</v>
      </c>
      <c r="D603" s="32">
        <f>SUM(D604:D609)</f>
        <v>485000</v>
      </c>
      <c r="E603" s="32">
        <f>SUM(E604:E609)</f>
        <v>485000</v>
      </c>
      <c r="H603" s="41">
        <f t="shared" si="71"/>
        <v>485000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25000</v>
      </c>
      <c r="D608" s="5">
        <f t="shared" si="76"/>
        <v>25000</v>
      </c>
      <c r="E608" s="5">
        <f t="shared" si="76"/>
        <v>25000</v>
      </c>
      <c r="H608" s="41">
        <f t="shared" si="71"/>
        <v>25000</v>
      </c>
    </row>
    <row r="609" spans="1:8" hidden="1" outlineLevel="2">
      <c r="A609" s="7">
        <v>6614</v>
      </c>
      <c r="B609" s="4" t="s">
        <v>512</v>
      </c>
      <c r="C609" s="5">
        <v>460000</v>
      </c>
      <c r="D609" s="5">
        <f t="shared" si="76"/>
        <v>460000</v>
      </c>
      <c r="E609" s="5">
        <f t="shared" si="76"/>
        <v>460000</v>
      </c>
      <c r="H609" s="41">
        <f t="shared" si="71"/>
        <v>460000</v>
      </c>
    </row>
    <row r="610" spans="1:8" hidden="1" outlineLevel="1">
      <c r="A610" s="146" t="s">
        <v>513</v>
      </c>
      <c r="B610" s="147"/>
      <c r="C610" s="32">
        <f>SUM(C611:C615)</f>
        <v>5000</v>
      </c>
      <c r="D610" s="32">
        <f>SUM(D611:D615)</f>
        <v>5000</v>
      </c>
      <c r="E610" s="32">
        <f>SUM(E611:E615)</f>
        <v>5000</v>
      </c>
      <c r="H610" s="41">
        <f t="shared" si="71"/>
        <v>5000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5000</v>
      </c>
      <c r="D613" s="5">
        <f t="shared" si="77"/>
        <v>5000</v>
      </c>
      <c r="E613" s="5">
        <f t="shared" si="77"/>
        <v>5000</v>
      </c>
      <c r="H613" s="41">
        <f t="shared" si="71"/>
        <v>5000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6" t="s">
        <v>519</v>
      </c>
      <c r="B616" s="147"/>
      <c r="C616" s="32">
        <f>SUM(C617:C627)</f>
        <v>1500</v>
      </c>
      <c r="D616" s="32">
        <f>SUM(D617:D627)</f>
        <v>1500</v>
      </c>
      <c r="E616" s="32">
        <f>SUM(E617:E627)</f>
        <v>1500</v>
      </c>
      <c r="H616" s="41">
        <f t="shared" si="71"/>
        <v>1500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1500</v>
      </c>
      <c r="D620" s="5">
        <f t="shared" si="78"/>
        <v>1500</v>
      </c>
      <c r="E620" s="5">
        <f t="shared" si="78"/>
        <v>1500</v>
      </c>
      <c r="H620" s="41">
        <f t="shared" si="71"/>
        <v>1500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6" t="s">
        <v>531</v>
      </c>
      <c r="B628" s="14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6" t="s">
        <v>542</v>
      </c>
      <c r="B639" s="14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6" t="s">
        <v>543</v>
      </c>
      <c r="B640" s="14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6" t="s">
        <v>544</v>
      </c>
      <c r="B641" s="14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6" t="s">
        <v>556</v>
      </c>
      <c r="B668" s="14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6" t="s">
        <v>557</v>
      </c>
      <c r="B669" s="14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6" t="s">
        <v>558</v>
      </c>
      <c r="B670" s="14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6" t="s">
        <v>567</v>
      </c>
      <c r="B713" s="14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6" t="s">
        <v>568</v>
      </c>
      <c r="B714" s="14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6" t="s">
        <v>569</v>
      </c>
      <c r="B715" s="14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2" t="s">
        <v>570</v>
      </c>
      <c r="B716" s="153"/>
      <c r="C716" s="36">
        <f>C717</f>
        <v>107886</v>
      </c>
      <c r="D716" s="36">
        <f>D717</f>
        <v>107886</v>
      </c>
      <c r="E716" s="36">
        <f>E717</f>
        <v>107886</v>
      </c>
      <c r="G716" s="39" t="s">
        <v>66</v>
      </c>
      <c r="H716" s="41">
        <f t="shared" si="92"/>
        <v>107886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107886</v>
      </c>
      <c r="D717" s="33">
        <f>D718+D722</f>
        <v>107886</v>
      </c>
      <c r="E717" s="33">
        <f>E718+E722</f>
        <v>107886</v>
      </c>
      <c r="G717" s="39" t="s">
        <v>599</v>
      </c>
      <c r="H717" s="41">
        <f t="shared" si="92"/>
        <v>107886</v>
      </c>
      <c r="I717" s="42"/>
      <c r="J717" s="40" t="b">
        <f>AND(H717=I717)</f>
        <v>0</v>
      </c>
    </row>
    <row r="718" spans="1:10" hidden="1" outlineLevel="1" collapsed="1">
      <c r="A718" s="158" t="s">
        <v>806</v>
      </c>
      <c r="B718" s="159"/>
      <c r="C718" s="31">
        <f>SUM(C719:C721)</f>
        <v>107886</v>
      </c>
      <c r="D718" s="31">
        <f>SUM(D719:D721)</f>
        <v>107886</v>
      </c>
      <c r="E718" s="31">
        <f>SUM(E719:E721)</f>
        <v>107886</v>
      </c>
      <c r="H718" s="41">
        <f t="shared" si="92"/>
        <v>107886</v>
      </c>
    </row>
    <row r="719" spans="1:10" ht="15" hidden="1" customHeight="1" outlineLevel="2">
      <c r="A719" s="6">
        <v>10950</v>
      </c>
      <c r="B719" s="4" t="s">
        <v>572</v>
      </c>
      <c r="C719" s="5">
        <v>107886</v>
      </c>
      <c r="D719" s="5">
        <f>C719</f>
        <v>107886</v>
      </c>
      <c r="E719" s="5">
        <f>D719</f>
        <v>107886</v>
      </c>
      <c r="H719" s="41">
        <f t="shared" si="92"/>
        <v>107886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803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777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98"/>
        <v>0</v>
      </c>
      <c r="E753" s="97">
        <f t="shared" si="98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786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774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774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773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0" sqref="B1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84" t="s">
        <v>96</v>
      </c>
      <c r="B1" s="85" t="s">
        <v>718</v>
      </c>
    </row>
    <row r="2" spans="1:2">
      <c r="A2" s="10" t="s">
        <v>97</v>
      </c>
      <c r="B2" s="12">
        <v>42568</v>
      </c>
    </row>
    <row r="3" spans="1:2">
      <c r="A3" s="10" t="s">
        <v>98</v>
      </c>
      <c r="B3" s="12">
        <v>42503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42699</v>
      </c>
    </row>
    <row r="6" spans="1:2">
      <c r="A6" s="84" t="s">
        <v>101</v>
      </c>
      <c r="B6" s="132" t="s">
        <v>718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/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/>
    </row>
    <row r="11" spans="1:2">
      <c r="A11" s="84" t="s">
        <v>103</v>
      </c>
      <c r="B11" s="132" t="s">
        <v>718</v>
      </c>
    </row>
    <row r="12" spans="1:2">
      <c r="A12" s="10" t="s">
        <v>904</v>
      </c>
      <c r="B12" s="12">
        <v>42541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84" t="s">
        <v>96</v>
      </c>
      <c r="B1" s="85" t="s">
        <v>718</v>
      </c>
    </row>
    <row r="2" spans="1:2">
      <c r="A2" s="10" t="s">
        <v>97</v>
      </c>
      <c r="B2" s="12"/>
    </row>
    <row r="3" spans="1:2">
      <c r="A3" s="10" t="s">
        <v>98</v>
      </c>
      <c r="B3" s="12">
        <v>42846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84" t="s">
        <v>101</v>
      </c>
      <c r="B6" s="132" t="s">
        <v>718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84" t="s">
        <v>103</v>
      </c>
      <c r="B11" s="132" t="s">
        <v>718</v>
      </c>
    </row>
    <row r="12" spans="1:2">
      <c r="A12" s="10" t="s">
        <v>905</v>
      </c>
      <c r="B12" s="12">
        <v>42811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83" customWidth="1"/>
    <col min="5" max="10" width="9.140625" style="90"/>
    <col min="11" max="12" width="0" style="90" hidden="1" customWidth="1"/>
    <col min="13" max="43" width="9.140625" style="90"/>
  </cols>
  <sheetData>
    <row r="1" spans="1:12">
      <c r="A1" s="67" t="s">
        <v>707</v>
      </c>
      <c r="B1" s="67" t="s">
        <v>708</v>
      </c>
      <c r="C1" s="67" t="s">
        <v>709</v>
      </c>
      <c r="D1" s="82" t="s">
        <v>710</v>
      </c>
    </row>
    <row r="2" spans="1:12" ht="15.75">
      <c r="A2" s="13"/>
      <c r="D2" s="10"/>
    </row>
    <row r="3" spans="1:12" ht="15.75">
      <c r="A3" s="13"/>
      <c r="D3" s="10"/>
      <c r="K3" s="90" t="s">
        <v>711</v>
      </c>
      <c r="L3" s="90" t="s">
        <v>713</v>
      </c>
    </row>
    <row r="4" spans="1:12" ht="15.75">
      <c r="A4" s="13"/>
      <c r="D4" s="10"/>
      <c r="K4" s="90" t="s">
        <v>712</v>
      </c>
      <c r="L4" s="90" t="s">
        <v>714</v>
      </c>
    </row>
    <row r="5" spans="1:12" ht="15.75">
      <c r="A5" s="13"/>
      <c r="D5" s="10"/>
      <c r="L5" s="90" t="s">
        <v>715</v>
      </c>
    </row>
    <row r="6" spans="1:12" ht="15.75">
      <c r="A6" s="13"/>
      <c r="D6" s="10"/>
      <c r="L6" s="90" t="s">
        <v>716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83" customWidth="1"/>
    <col min="4" max="9" width="9.140625" style="90"/>
    <col min="10" max="11" width="0" style="90" hidden="1" customWidth="1"/>
    <col min="12" max="36" width="9.140625" style="90"/>
  </cols>
  <sheetData>
    <row r="1" spans="1:36" s="68" customFormat="1" ht="19.5" customHeight="1">
      <c r="A1" s="87" t="s">
        <v>717</v>
      </c>
      <c r="B1" s="87" t="s">
        <v>708</v>
      </c>
      <c r="C1" s="95" t="s">
        <v>710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</row>
    <row r="2" spans="1:36" ht="15.75">
      <c r="A2" s="13"/>
    </row>
    <row r="3" spans="1:36" ht="15.75">
      <c r="A3" s="13"/>
      <c r="J3" s="90" t="s">
        <v>711</v>
      </c>
      <c r="K3" s="90" t="s">
        <v>713</v>
      </c>
    </row>
    <row r="4" spans="1:36" ht="15.75">
      <c r="A4" s="13"/>
      <c r="J4" s="90" t="s">
        <v>712</v>
      </c>
      <c r="K4" s="90" t="s">
        <v>714</v>
      </c>
    </row>
    <row r="5" spans="1:36" ht="15.75">
      <c r="A5" s="13"/>
      <c r="K5" s="90" t="s">
        <v>715</v>
      </c>
    </row>
    <row r="6" spans="1:36" ht="15.75">
      <c r="A6" s="13"/>
      <c r="K6" s="90" t="s">
        <v>716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90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I13" sqref="AI13"/>
    </sheetView>
  </sheetViews>
  <sheetFormatPr defaultColWidth="9.140625" defaultRowHeight="15"/>
  <cols>
    <col min="1" max="1" width="4" style="203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240" bestFit="1" customWidth="1"/>
    <col min="14" max="14" width="15.140625" style="240" customWidth="1"/>
    <col min="15" max="15" width="19" style="240" customWidth="1"/>
    <col min="16" max="16" width="14" style="240" bestFit="1" customWidth="1"/>
    <col min="17" max="17" width="16.5703125" style="240" bestFit="1" customWidth="1"/>
    <col min="18" max="18" width="14" style="240" bestFit="1" customWidth="1"/>
    <col min="19" max="19" width="14.140625" style="240" bestFit="1" customWidth="1"/>
    <col min="20" max="20" width="15.140625" style="240" customWidth="1"/>
    <col min="21" max="21" width="19" style="240" customWidth="1"/>
    <col min="22" max="22" width="14" style="240" bestFit="1" customWidth="1"/>
    <col min="23" max="23" width="16.5703125" style="240" bestFit="1" customWidth="1"/>
    <col min="24" max="24" width="14" style="240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53" bestFit="1" customWidth="1"/>
    <col min="34" max="34" width="16.5703125" style="12" bestFit="1" customWidth="1"/>
    <col min="35" max="35" width="66.85546875" style="10" customWidth="1"/>
    <col min="43" max="43" width="9.140625" style="226" customWidth="1"/>
    <col min="44" max="44" width="11.85546875" style="226" customWidth="1"/>
    <col min="45" max="45" width="26.28515625" style="227" customWidth="1"/>
    <col min="46" max="46" width="9.140625" style="226" customWidth="1"/>
    <col min="47" max="47" width="10.140625" style="226" bestFit="1" customWidth="1"/>
  </cols>
  <sheetData>
    <row r="1" spans="1:53">
      <c r="B1" s="204" t="s">
        <v>1024</v>
      </c>
      <c r="C1" s="205" t="s">
        <v>1025</v>
      </c>
      <c r="D1" s="205" t="s">
        <v>602</v>
      </c>
      <c r="E1" s="205" t="s">
        <v>1026</v>
      </c>
      <c r="F1" s="205" t="s">
        <v>1027</v>
      </c>
      <c r="G1" s="205" t="s">
        <v>1028</v>
      </c>
      <c r="H1" s="205" t="s">
        <v>1029</v>
      </c>
      <c r="I1" s="205" t="s">
        <v>1030</v>
      </c>
      <c r="J1" s="205" t="s">
        <v>1031</v>
      </c>
      <c r="K1" s="205" t="s">
        <v>1032</v>
      </c>
      <c r="L1" s="205" t="s">
        <v>1033</v>
      </c>
      <c r="M1" s="206" t="s">
        <v>1034</v>
      </c>
      <c r="N1" s="207" t="s">
        <v>603</v>
      </c>
      <c r="O1" s="207"/>
      <c r="P1" s="207"/>
      <c r="Q1" s="207"/>
      <c r="R1" s="207"/>
      <c r="S1" s="206" t="s">
        <v>1035</v>
      </c>
      <c r="T1" s="207" t="s">
        <v>603</v>
      </c>
      <c r="U1" s="207"/>
      <c r="V1" s="207"/>
      <c r="W1" s="207"/>
      <c r="X1" s="207"/>
      <c r="Y1" s="208" t="s">
        <v>1036</v>
      </c>
      <c r="Z1" s="208" t="s">
        <v>1037</v>
      </c>
      <c r="AA1" s="208" t="s">
        <v>1038</v>
      </c>
      <c r="AB1" s="208" t="s">
        <v>1039</v>
      </c>
      <c r="AC1" s="208" t="s">
        <v>1040</v>
      </c>
      <c r="AD1" s="208" t="s">
        <v>1041</v>
      </c>
      <c r="AE1" s="209" t="s">
        <v>1042</v>
      </c>
      <c r="AF1" s="210" t="s">
        <v>1043</v>
      </c>
      <c r="AG1" s="211" t="s">
        <v>1044</v>
      </c>
      <c r="AH1" s="212" t="s">
        <v>1045</v>
      </c>
      <c r="AI1" s="213" t="s">
        <v>1046</v>
      </c>
      <c r="AQ1" s="214"/>
      <c r="AR1" s="214"/>
      <c r="AS1" s="215"/>
      <c r="AT1" s="214"/>
      <c r="AU1" s="214"/>
      <c r="BA1">
        <f>[1]الأحياء!A1</f>
        <v>0</v>
      </c>
    </row>
    <row r="2" spans="1:53" ht="26.25" thickBot="1"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8"/>
      <c r="N2" s="219" t="s">
        <v>604</v>
      </c>
      <c r="O2" s="219" t="s">
        <v>605</v>
      </c>
      <c r="P2" s="219" t="s">
        <v>1047</v>
      </c>
      <c r="Q2" s="219" t="s">
        <v>1048</v>
      </c>
      <c r="R2" s="219" t="s">
        <v>1049</v>
      </c>
      <c r="S2" s="218"/>
      <c r="T2" s="219" t="s">
        <v>604</v>
      </c>
      <c r="U2" s="219" t="s">
        <v>605</v>
      </c>
      <c r="V2" s="219" t="s">
        <v>1047</v>
      </c>
      <c r="W2" s="219" t="s">
        <v>1048</v>
      </c>
      <c r="X2" s="219" t="s">
        <v>1049</v>
      </c>
      <c r="Y2" s="220"/>
      <c r="Z2" s="220"/>
      <c r="AA2" s="220"/>
      <c r="AB2" s="220"/>
      <c r="AC2" s="220"/>
      <c r="AD2" s="220"/>
      <c r="AE2" s="221"/>
      <c r="AF2" s="222"/>
      <c r="AG2" s="223"/>
      <c r="AH2" s="224"/>
      <c r="AI2" s="225"/>
      <c r="AS2" s="227" t="s">
        <v>1050</v>
      </c>
      <c r="BA2">
        <f>[1]الأحياء!A2</f>
        <v>0</v>
      </c>
    </row>
    <row r="3" spans="1:53" s="237" customFormat="1" ht="21">
      <c r="A3" s="228">
        <v>1</v>
      </c>
      <c r="B3" s="229" t="s">
        <v>867</v>
      </c>
      <c r="C3" s="230"/>
      <c r="D3" s="229"/>
      <c r="E3" s="229"/>
      <c r="F3" s="229" t="s">
        <v>606</v>
      </c>
      <c r="G3" s="229"/>
      <c r="H3" s="229"/>
      <c r="I3" s="229"/>
      <c r="J3" s="229"/>
      <c r="K3" s="229"/>
      <c r="L3" s="229"/>
      <c r="M3" s="231">
        <v>669.8</v>
      </c>
      <c r="N3" s="232"/>
      <c r="O3" s="232"/>
      <c r="P3" s="232"/>
      <c r="Q3" s="232"/>
      <c r="R3" s="232"/>
      <c r="S3" s="231">
        <f t="shared" ref="S3:S66" si="0">T3+U3+V3+W3+X3</f>
        <v>0</v>
      </c>
      <c r="T3" s="232"/>
      <c r="U3" s="232"/>
      <c r="V3" s="232"/>
      <c r="W3" s="232"/>
      <c r="X3" s="232"/>
      <c r="Y3" s="233"/>
      <c r="Z3" s="233"/>
      <c r="AA3" s="233"/>
      <c r="AB3" s="233"/>
      <c r="AC3" s="233"/>
      <c r="AD3" s="233"/>
      <c r="AE3" s="234">
        <v>2014</v>
      </c>
      <c r="AF3" s="234"/>
      <c r="AG3" s="235">
        <v>1</v>
      </c>
      <c r="AH3" s="236"/>
      <c r="AI3" s="236"/>
      <c r="AQ3" s="238" t="s">
        <v>606</v>
      </c>
      <c r="AR3" s="238"/>
      <c r="AS3" s="239" t="s">
        <v>1051</v>
      </c>
      <c r="AT3" s="238" t="s">
        <v>1052</v>
      </c>
      <c r="AU3" s="238" t="s">
        <v>1053</v>
      </c>
      <c r="BA3" s="237">
        <f>[1]الأحياء!A3</f>
        <v>0</v>
      </c>
    </row>
    <row r="4" spans="1:53" s="237" customFormat="1" ht="21">
      <c r="A4" s="228">
        <f>A3+1</f>
        <v>2</v>
      </c>
      <c r="B4" s="52" t="s">
        <v>1069</v>
      </c>
      <c r="C4" s="10"/>
      <c r="D4" s="52"/>
      <c r="E4" s="52"/>
      <c r="F4" s="52" t="s">
        <v>606</v>
      </c>
      <c r="G4" s="52"/>
      <c r="H4" s="52"/>
      <c r="I4" s="52"/>
      <c r="J4" s="52"/>
      <c r="K4" s="52"/>
      <c r="L4" s="52"/>
      <c r="M4" s="231">
        <v>100</v>
      </c>
      <c r="N4" s="240"/>
      <c r="O4" s="240"/>
      <c r="P4" s="231"/>
      <c r="Q4" s="231"/>
      <c r="R4" s="231"/>
      <c r="S4" s="231">
        <f t="shared" si="0"/>
        <v>0</v>
      </c>
      <c r="T4" s="240"/>
      <c r="U4" s="240"/>
      <c r="V4" s="231"/>
      <c r="W4" s="231"/>
      <c r="X4" s="231"/>
      <c r="Y4" s="12"/>
      <c r="Z4" s="12"/>
      <c r="AA4" s="12"/>
      <c r="AB4" s="12"/>
      <c r="AC4" s="12"/>
      <c r="AD4" s="12"/>
      <c r="AE4" s="10">
        <v>2014</v>
      </c>
      <c r="AF4" s="10"/>
      <c r="AG4" s="53"/>
      <c r="AH4" s="12"/>
      <c r="AI4" s="10" t="s">
        <v>1070</v>
      </c>
      <c r="AQ4" s="238" t="s">
        <v>607</v>
      </c>
      <c r="AR4" s="238" t="s">
        <v>604</v>
      </c>
      <c r="AS4" s="239" t="s">
        <v>1054</v>
      </c>
      <c r="AT4" s="238" t="s">
        <v>1055</v>
      </c>
      <c r="AU4" s="238" t="s">
        <v>1056</v>
      </c>
      <c r="BA4" s="237">
        <f>[1]الأحياء!A4</f>
        <v>0</v>
      </c>
    </row>
    <row r="5" spans="1:53" s="237" customFormat="1" ht="21">
      <c r="A5" s="228">
        <f t="shared" ref="A5:A68" si="1">A4+1</f>
        <v>3</v>
      </c>
      <c r="B5" s="52" t="s">
        <v>877</v>
      </c>
      <c r="C5" s="10"/>
      <c r="D5" s="52"/>
      <c r="E5" s="52"/>
      <c r="F5" s="52" t="s">
        <v>606</v>
      </c>
      <c r="G5" s="52"/>
      <c r="H5" s="52"/>
      <c r="I5" s="52"/>
      <c r="J5" s="52"/>
      <c r="K5" s="52"/>
      <c r="L5" s="52"/>
      <c r="M5" s="231">
        <v>127</v>
      </c>
      <c r="N5" s="240"/>
      <c r="O5" s="240"/>
      <c r="P5" s="231"/>
      <c r="Q5" s="231"/>
      <c r="R5" s="231"/>
      <c r="S5" s="231">
        <f t="shared" si="0"/>
        <v>0</v>
      </c>
      <c r="T5" s="240"/>
      <c r="U5" s="240"/>
      <c r="V5" s="231"/>
      <c r="W5" s="231"/>
      <c r="X5" s="231"/>
      <c r="Y5" s="241"/>
      <c r="Z5" s="241"/>
      <c r="AA5" s="241"/>
      <c r="AB5" s="241"/>
      <c r="AC5" s="12"/>
      <c r="AD5" s="12"/>
      <c r="AE5" s="10">
        <v>2014</v>
      </c>
      <c r="AF5" s="10"/>
      <c r="AG5" s="53"/>
      <c r="AH5" s="12"/>
      <c r="AI5" s="10" t="s">
        <v>1071</v>
      </c>
      <c r="AQ5" s="238"/>
      <c r="AR5" s="238" t="s">
        <v>605</v>
      </c>
      <c r="AS5" s="239" t="s">
        <v>1057</v>
      </c>
      <c r="AT5" s="238" t="s">
        <v>1058</v>
      </c>
      <c r="AU5" s="238" t="s">
        <v>1059</v>
      </c>
      <c r="BA5" s="237">
        <f>[1]الأحياء!A5</f>
        <v>0</v>
      </c>
    </row>
    <row r="6" spans="1:53" s="237" customFormat="1" ht="21">
      <c r="A6" s="228">
        <f t="shared" si="1"/>
        <v>4</v>
      </c>
      <c r="B6" s="249" t="s">
        <v>1072</v>
      </c>
      <c r="C6" s="10"/>
      <c r="D6" s="52"/>
      <c r="E6" s="52"/>
      <c r="F6" s="249" t="s">
        <v>606</v>
      </c>
      <c r="G6" s="52"/>
      <c r="H6" s="52"/>
      <c r="I6" s="52"/>
      <c r="J6" s="52"/>
      <c r="K6" s="52"/>
      <c r="L6" s="52"/>
      <c r="M6" s="231">
        <v>67</v>
      </c>
      <c r="N6" s="240"/>
      <c r="O6" s="240"/>
      <c r="P6" s="240"/>
      <c r="Q6" s="240"/>
      <c r="R6" s="240"/>
      <c r="S6" s="231">
        <f t="shared" si="0"/>
        <v>0</v>
      </c>
      <c r="T6" s="240"/>
      <c r="U6" s="240"/>
      <c r="V6" s="240"/>
      <c r="W6" s="240"/>
      <c r="X6" s="240"/>
      <c r="Y6" s="12"/>
      <c r="Z6" s="12"/>
      <c r="AA6" s="12"/>
      <c r="AB6" s="12"/>
      <c r="AC6" s="12"/>
      <c r="AD6" s="12"/>
      <c r="AE6" s="10">
        <v>2014</v>
      </c>
      <c r="AF6" s="10"/>
      <c r="AG6" s="53"/>
      <c r="AH6" s="12"/>
      <c r="AI6" s="10" t="s">
        <v>1073</v>
      </c>
      <c r="AQ6" s="238"/>
      <c r="AR6" s="238" t="s">
        <v>1060</v>
      </c>
      <c r="AS6" s="239" t="s">
        <v>1061</v>
      </c>
      <c r="AT6" s="238"/>
      <c r="AU6" s="238" t="s">
        <v>1062</v>
      </c>
      <c r="BA6" s="237">
        <f>[1]الأحياء!A6</f>
        <v>0</v>
      </c>
    </row>
    <row r="7" spans="1:53" s="237" customFormat="1" ht="21">
      <c r="A7" s="228">
        <f t="shared" si="1"/>
        <v>5</v>
      </c>
      <c r="B7" s="250"/>
      <c r="C7" s="10"/>
      <c r="D7" s="242"/>
      <c r="E7" s="242"/>
      <c r="F7" s="250"/>
      <c r="G7" s="52"/>
      <c r="H7" s="52"/>
      <c r="I7" s="52"/>
      <c r="J7" s="52"/>
      <c r="K7" s="52"/>
      <c r="L7" s="52"/>
      <c r="M7" s="231">
        <v>33</v>
      </c>
      <c r="N7" s="240"/>
      <c r="O7" s="240"/>
      <c r="P7" s="240"/>
      <c r="Q7" s="240"/>
      <c r="R7" s="240"/>
      <c r="S7" s="231">
        <f t="shared" si="0"/>
        <v>0</v>
      </c>
      <c r="T7" s="240"/>
      <c r="U7" s="240"/>
      <c r="V7" s="240"/>
      <c r="W7" s="240"/>
      <c r="X7" s="240"/>
      <c r="Y7" s="12"/>
      <c r="Z7" s="12"/>
      <c r="AA7" s="12"/>
      <c r="AB7" s="12"/>
      <c r="AC7" s="12"/>
      <c r="AD7" s="12"/>
      <c r="AE7" s="10"/>
      <c r="AF7" s="10"/>
      <c r="AG7" s="53">
        <v>0.7</v>
      </c>
      <c r="AH7" s="12"/>
      <c r="AI7" s="10"/>
      <c r="AQ7" s="238"/>
      <c r="AR7" s="238" t="s">
        <v>1063</v>
      </c>
      <c r="AS7" s="239" t="s">
        <v>1064</v>
      </c>
      <c r="AT7" s="238"/>
      <c r="AU7" s="238" t="s">
        <v>608</v>
      </c>
      <c r="BA7" s="237">
        <f>[1]الأحياء!A7</f>
        <v>0</v>
      </c>
    </row>
    <row r="8" spans="1:53" s="237" customFormat="1" ht="21">
      <c r="A8" s="228">
        <f t="shared" si="1"/>
        <v>6</v>
      </c>
      <c r="B8" s="52" t="s">
        <v>1074</v>
      </c>
      <c r="C8" s="10"/>
      <c r="D8" s="52"/>
      <c r="E8" s="52"/>
      <c r="F8" s="52" t="s">
        <v>606</v>
      </c>
      <c r="G8" s="52"/>
      <c r="H8" s="52"/>
      <c r="I8" s="52"/>
      <c r="J8" s="52"/>
      <c r="K8" s="52"/>
      <c r="L8" s="52"/>
      <c r="M8" s="231">
        <v>168</v>
      </c>
      <c r="N8" s="240"/>
      <c r="O8" s="240"/>
      <c r="P8" s="240"/>
      <c r="Q8" s="240"/>
      <c r="R8" s="240"/>
      <c r="S8" s="231">
        <f t="shared" si="0"/>
        <v>0</v>
      </c>
      <c r="T8" s="240"/>
      <c r="U8" s="240"/>
      <c r="V8" s="240"/>
      <c r="W8" s="240"/>
      <c r="X8" s="240"/>
      <c r="Y8" s="241"/>
      <c r="Z8" s="241"/>
      <c r="AA8" s="241"/>
      <c r="AB8" s="241"/>
      <c r="AC8" s="241"/>
      <c r="AD8" s="12"/>
      <c r="AE8" s="10">
        <v>2014</v>
      </c>
      <c r="AF8" s="10"/>
      <c r="AG8" s="53"/>
      <c r="AH8" s="12"/>
      <c r="AI8" s="10" t="s">
        <v>1075</v>
      </c>
      <c r="AQ8" s="238"/>
      <c r="AR8" s="238"/>
      <c r="AS8" s="239" t="s">
        <v>1065</v>
      </c>
      <c r="AT8" s="238"/>
      <c r="AU8" s="238"/>
      <c r="BA8" s="237">
        <f>[1]الأحياء!A8</f>
        <v>0</v>
      </c>
    </row>
    <row r="9" spans="1:53" s="237" customFormat="1" ht="21">
      <c r="A9" s="228">
        <f t="shared" si="1"/>
        <v>7</v>
      </c>
      <c r="B9" s="52" t="s">
        <v>1076</v>
      </c>
      <c r="C9" s="10"/>
      <c r="D9" s="52"/>
      <c r="E9" s="52"/>
      <c r="F9" s="52" t="s">
        <v>606</v>
      </c>
      <c r="G9" s="52"/>
      <c r="H9" s="52"/>
      <c r="I9" s="52"/>
      <c r="J9" s="52"/>
      <c r="K9" s="52"/>
      <c r="L9" s="52"/>
      <c r="M9" s="231">
        <v>65</v>
      </c>
      <c r="N9" s="240"/>
      <c r="O9" s="240"/>
      <c r="P9" s="240"/>
      <c r="Q9" s="240"/>
      <c r="R9" s="240"/>
      <c r="S9" s="231">
        <f t="shared" si="0"/>
        <v>0</v>
      </c>
      <c r="T9" s="240"/>
      <c r="U9" s="240"/>
      <c r="V9" s="240"/>
      <c r="W9" s="240"/>
      <c r="X9" s="240"/>
      <c r="Y9" s="241"/>
      <c r="Z9" s="241"/>
      <c r="AA9" s="241"/>
      <c r="AB9" s="241"/>
      <c r="AC9" s="241"/>
      <c r="AD9" s="12"/>
      <c r="AE9" s="10">
        <v>2014</v>
      </c>
      <c r="AF9" s="10"/>
      <c r="AG9" s="53"/>
      <c r="AH9" s="12"/>
      <c r="AI9" s="10" t="s">
        <v>1077</v>
      </c>
      <c r="AQ9" s="238"/>
      <c r="AR9" s="238"/>
      <c r="AS9" s="239" t="s">
        <v>1066</v>
      </c>
      <c r="AT9" s="238"/>
      <c r="AU9" s="238"/>
      <c r="BA9" s="237">
        <f>[1]الأحياء!A9</f>
        <v>0</v>
      </c>
    </row>
    <row r="10" spans="1:53" s="237" customFormat="1" ht="21">
      <c r="A10" s="228">
        <f t="shared" si="1"/>
        <v>8</v>
      </c>
      <c r="B10" s="52" t="s">
        <v>1078</v>
      </c>
      <c r="C10" s="10"/>
      <c r="D10" s="52"/>
      <c r="E10" s="52"/>
      <c r="F10" s="52" t="s">
        <v>606</v>
      </c>
      <c r="G10" s="52"/>
      <c r="H10" s="52"/>
      <c r="I10" s="52"/>
      <c r="J10" s="52"/>
      <c r="K10" s="52"/>
      <c r="L10" s="52"/>
      <c r="M10" s="231">
        <v>82.5</v>
      </c>
      <c r="N10" s="240"/>
      <c r="O10" s="240"/>
      <c r="P10" s="240"/>
      <c r="Q10" s="240"/>
      <c r="R10" s="240"/>
      <c r="S10" s="231">
        <f t="shared" si="0"/>
        <v>0</v>
      </c>
      <c r="T10" s="240"/>
      <c r="U10" s="240"/>
      <c r="V10" s="240"/>
      <c r="W10" s="240"/>
      <c r="X10" s="240"/>
      <c r="Y10" s="12"/>
      <c r="Z10" s="12"/>
      <c r="AA10" s="12"/>
      <c r="AB10" s="12"/>
      <c r="AC10" s="12"/>
      <c r="AD10" s="12"/>
      <c r="AE10" s="10">
        <v>2014</v>
      </c>
      <c r="AF10" s="10"/>
      <c r="AG10" s="53"/>
      <c r="AH10" s="12"/>
      <c r="AI10" s="10" t="s">
        <v>1079</v>
      </c>
      <c r="AQ10" s="238"/>
      <c r="AR10" s="238"/>
      <c r="AS10" s="239" t="s">
        <v>1067</v>
      </c>
      <c r="AT10" s="238"/>
      <c r="AU10" s="238"/>
      <c r="BA10" s="237">
        <f>[1]الأحياء!A10</f>
        <v>0</v>
      </c>
    </row>
    <row r="11" spans="1:53" s="237" customFormat="1" ht="21">
      <c r="A11" s="228">
        <f t="shared" si="1"/>
        <v>9</v>
      </c>
      <c r="B11" s="52" t="s">
        <v>867</v>
      </c>
      <c r="C11" s="10"/>
      <c r="D11" s="52"/>
      <c r="E11" s="52"/>
      <c r="F11" s="52" t="s">
        <v>606</v>
      </c>
      <c r="G11" s="52"/>
      <c r="H11" s="52"/>
      <c r="I11" s="52"/>
      <c r="J11" s="52"/>
      <c r="K11" s="52"/>
      <c r="L11" s="52"/>
      <c r="M11" s="231">
        <v>400</v>
      </c>
      <c r="N11" s="240"/>
      <c r="O11" s="240"/>
      <c r="P11" s="240"/>
      <c r="Q11" s="240"/>
      <c r="R11" s="240"/>
      <c r="S11" s="231">
        <f t="shared" si="0"/>
        <v>0</v>
      </c>
      <c r="T11" s="240"/>
      <c r="U11" s="240"/>
      <c r="V11" s="240"/>
      <c r="W11" s="240"/>
      <c r="X11" s="240"/>
      <c r="Y11" s="12"/>
      <c r="Z11" s="12"/>
      <c r="AA11" s="12"/>
      <c r="AB11" s="12"/>
      <c r="AC11" s="12"/>
      <c r="AD11" s="12"/>
      <c r="AE11" s="10">
        <v>2015</v>
      </c>
      <c r="AF11" s="10"/>
      <c r="AG11" s="53"/>
      <c r="AH11" s="12"/>
      <c r="AI11" s="10" t="s">
        <v>1080</v>
      </c>
      <c r="AQ11" s="238"/>
      <c r="AR11" s="238"/>
      <c r="AS11" s="239" t="s">
        <v>1068</v>
      </c>
      <c r="AT11" s="238"/>
      <c r="AU11" s="238"/>
      <c r="BA11" s="237">
        <f>[1]الأحياء!A11</f>
        <v>0</v>
      </c>
    </row>
    <row r="12" spans="1:53" s="237" customFormat="1" ht="21">
      <c r="A12" s="228">
        <f t="shared" si="1"/>
        <v>10</v>
      </c>
      <c r="B12" s="52" t="s">
        <v>907</v>
      </c>
      <c r="C12" s="10"/>
      <c r="D12" s="52"/>
      <c r="E12" s="52"/>
      <c r="F12" s="52" t="s">
        <v>606</v>
      </c>
      <c r="G12" s="52"/>
      <c r="H12" s="52"/>
      <c r="I12" s="52"/>
      <c r="J12" s="52"/>
      <c r="K12" s="52"/>
      <c r="L12" s="52"/>
      <c r="M12" s="231">
        <v>100</v>
      </c>
      <c r="N12" s="240"/>
      <c r="O12" s="240"/>
      <c r="P12" s="240"/>
      <c r="Q12" s="240"/>
      <c r="R12" s="240"/>
      <c r="S12" s="231">
        <f t="shared" si="0"/>
        <v>0</v>
      </c>
      <c r="T12" s="240"/>
      <c r="U12" s="240"/>
      <c r="V12" s="240"/>
      <c r="W12" s="240"/>
      <c r="X12" s="240"/>
      <c r="Y12" s="12"/>
      <c r="Z12" s="12"/>
      <c r="AA12" s="12"/>
      <c r="AB12" s="12"/>
      <c r="AC12" s="12"/>
      <c r="AD12" s="12"/>
      <c r="AE12" s="10">
        <v>2015</v>
      </c>
      <c r="AF12" s="10"/>
      <c r="AG12" s="53"/>
      <c r="AH12" s="12"/>
      <c r="AI12" s="10" t="s">
        <v>1081</v>
      </c>
      <c r="AQ12" s="238"/>
      <c r="AR12" s="238"/>
      <c r="AS12" s="239"/>
      <c r="AT12" s="238"/>
      <c r="AU12" s="238"/>
      <c r="BA12" s="237">
        <f>[1]الأحياء!A12</f>
        <v>0</v>
      </c>
    </row>
    <row r="13" spans="1:53" s="237" customFormat="1" ht="21">
      <c r="A13" s="228">
        <f t="shared" si="1"/>
        <v>11</v>
      </c>
      <c r="B13" s="52"/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231">
        <f t="shared" ref="M3:M66" si="2">N13+O13+P13+Q13+R13</f>
        <v>0</v>
      </c>
      <c r="N13" s="240"/>
      <c r="O13" s="240"/>
      <c r="P13" s="240"/>
      <c r="Q13" s="240"/>
      <c r="R13" s="240"/>
      <c r="S13" s="231">
        <f t="shared" si="0"/>
        <v>0</v>
      </c>
      <c r="T13" s="240"/>
      <c r="U13" s="240"/>
      <c r="V13" s="240"/>
      <c r="W13" s="240"/>
      <c r="X13" s="240"/>
      <c r="Y13" s="12"/>
      <c r="Z13" s="12"/>
      <c r="AA13" s="12"/>
      <c r="AB13" s="12"/>
      <c r="AC13" s="12"/>
      <c r="AD13" s="12"/>
      <c r="AE13" s="10"/>
      <c r="AF13" s="10"/>
      <c r="AG13" s="53"/>
      <c r="AH13" s="12"/>
      <c r="AI13" s="10"/>
      <c r="AQ13" s="238"/>
      <c r="AR13" s="238"/>
      <c r="AS13" s="239"/>
      <c r="AT13" s="238"/>
      <c r="AU13" s="238"/>
      <c r="BA13" s="237">
        <f>[1]الأحياء!A13</f>
        <v>0</v>
      </c>
    </row>
    <row r="14" spans="1:53" s="237" customFormat="1" ht="21">
      <c r="A14" s="228">
        <f t="shared" si="1"/>
        <v>12</v>
      </c>
      <c r="B14" s="52"/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231">
        <f t="shared" si="2"/>
        <v>0</v>
      </c>
      <c r="N14" s="240"/>
      <c r="O14" s="240"/>
      <c r="P14" s="240"/>
      <c r="Q14" s="240"/>
      <c r="R14" s="240"/>
      <c r="S14" s="231">
        <f t="shared" si="0"/>
        <v>0</v>
      </c>
      <c r="T14" s="240"/>
      <c r="U14" s="240"/>
      <c r="V14" s="240"/>
      <c r="W14" s="240"/>
      <c r="X14" s="240"/>
      <c r="Y14" s="12"/>
      <c r="Z14" s="12"/>
      <c r="AA14" s="12"/>
      <c r="AB14" s="12"/>
      <c r="AC14" s="12"/>
      <c r="AD14" s="12"/>
      <c r="AE14" s="10"/>
      <c r="AF14" s="10"/>
      <c r="AG14" s="53"/>
      <c r="AH14" s="12"/>
      <c r="AI14" s="10"/>
      <c r="AQ14" s="238"/>
      <c r="AR14" s="238"/>
      <c r="AS14" s="239"/>
      <c r="AT14" s="238"/>
      <c r="AU14" s="238"/>
      <c r="BA14" s="237">
        <f>[1]الأحياء!A14</f>
        <v>0</v>
      </c>
    </row>
    <row r="15" spans="1:53" s="237" customFormat="1" ht="21">
      <c r="A15" s="228">
        <f t="shared" si="1"/>
        <v>13</v>
      </c>
      <c r="B15" s="52"/>
      <c r="C15" s="10"/>
      <c r="D15" s="52"/>
      <c r="E15" s="52"/>
      <c r="F15" s="10"/>
      <c r="G15" s="52"/>
      <c r="H15" s="52"/>
      <c r="I15" s="52"/>
      <c r="J15" s="52"/>
      <c r="K15" s="52"/>
      <c r="L15" s="52"/>
      <c r="M15" s="231">
        <f t="shared" si="2"/>
        <v>0</v>
      </c>
      <c r="N15" s="240"/>
      <c r="O15" s="240"/>
      <c r="P15" s="240"/>
      <c r="Q15" s="240"/>
      <c r="R15" s="240"/>
      <c r="S15" s="231">
        <f t="shared" si="0"/>
        <v>0</v>
      </c>
      <c r="T15" s="240"/>
      <c r="U15" s="240"/>
      <c r="V15" s="240"/>
      <c r="W15" s="240"/>
      <c r="X15" s="240"/>
      <c r="Y15" s="12"/>
      <c r="Z15" s="12"/>
      <c r="AA15" s="12"/>
      <c r="AB15" s="12"/>
      <c r="AC15" s="12"/>
      <c r="AD15" s="12"/>
      <c r="AE15" s="10"/>
      <c r="AF15" s="10"/>
      <c r="AG15" s="53"/>
      <c r="AH15" s="12"/>
      <c r="AI15" s="10"/>
      <c r="AQ15" s="238"/>
      <c r="AR15" s="238"/>
      <c r="AS15" s="239"/>
      <c r="AT15" s="238"/>
      <c r="AU15" s="238"/>
      <c r="BA15" s="237">
        <f>[1]الأحياء!A15</f>
        <v>0</v>
      </c>
    </row>
    <row r="16" spans="1:53" s="237" customFormat="1" ht="21">
      <c r="A16" s="228">
        <f t="shared" si="1"/>
        <v>14</v>
      </c>
      <c r="B16" s="10"/>
      <c r="C16" s="10"/>
      <c r="D16" s="52"/>
      <c r="E16" s="10"/>
      <c r="F16" s="10"/>
      <c r="G16" s="10"/>
      <c r="H16" s="52"/>
      <c r="I16" s="52"/>
      <c r="J16" s="52"/>
      <c r="K16" s="52"/>
      <c r="L16" s="52"/>
      <c r="M16" s="231">
        <f t="shared" si="2"/>
        <v>0</v>
      </c>
      <c r="N16" s="240"/>
      <c r="O16" s="240"/>
      <c r="P16" s="240"/>
      <c r="Q16" s="240"/>
      <c r="R16" s="240"/>
      <c r="S16" s="231">
        <f t="shared" si="0"/>
        <v>0</v>
      </c>
      <c r="T16" s="240"/>
      <c r="U16" s="240"/>
      <c r="V16" s="240"/>
      <c r="W16" s="240"/>
      <c r="X16" s="240"/>
      <c r="Y16" s="12"/>
      <c r="Z16" s="12"/>
      <c r="AA16" s="12"/>
      <c r="AB16" s="12"/>
      <c r="AC16" s="12"/>
      <c r="AD16" s="12"/>
      <c r="AE16" s="10"/>
      <c r="AF16" s="10"/>
      <c r="AG16" s="53"/>
      <c r="AH16" s="12"/>
      <c r="AI16" s="10"/>
      <c r="AQ16" s="238"/>
      <c r="AR16" s="238"/>
      <c r="AS16" s="239"/>
      <c r="AT16" s="238"/>
      <c r="AU16" s="238"/>
      <c r="BA16" s="237">
        <f>[1]الأحياء!A16</f>
        <v>0</v>
      </c>
    </row>
    <row r="17" spans="1:53" s="237" customFormat="1" ht="21">
      <c r="A17" s="228">
        <f t="shared" si="1"/>
        <v>15</v>
      </c>
      <c r="B17" s="10"/>
      <c r="C17" s="10"/>
      <c r="D17" s="10"/>
      <c r="E17" s="10"/>
      <c r="F17" s="10"/>
      <c r="G17" s="10"/>
      <c r="H17" s="52"/>
      <c r="I17" s="52"/>
      <c r="J17" s="52"/>
      <c r="K17" s="52"/>
      <c r="L17" s="52"/>
      <c r="M17" s="231">
        <f t="shared" si="2"/>
        <v>0</v>
      </c>
      <c r="N17" s="240"/>
      <c r="O17" s="240"/>
      <c r="P17" s="240"/>
      <c r="Q17" s="240"/>
      <c r="R17" s="240"/>
      <c r="S17" s="231">
        <f t="shared" si="0"/>
        <v>0</v>
      </c>
      <c r="T17" s="240"/>
      <c r="U17" s="240"/>
      <c r="V17" s="240"/>
      <c r="W17" s="240"/>
      <c r="X17" s="240"/>
      <c r="Y17" s="12"/>
      <c r="Z17" s="12"/>
      <c r="AA17" s="12"/>
      <c r="AB17" s="12"/>
      <c r="AC17" s="12"/>
      <c r="AD17" s="12"/>
      <c r="AE17" s="10"/>
      <c r="AF17" s="10"/>
      <c r="AG17" s="53"/>
      <c r="AH17" s="12"/>
      <c r="AI17" s="10"/>
      <c r="AQ17" s="238"/>
      <c r="AR17" s="238"/>
      <c r="AS17" s="238"/>
      <c r="BA17" s="237">
        <f>[1]الأحياء!A17</f>
        <v>0</v>
      </c>
    </row>
    <row r="18" spans="1:53" s="237" customFormat="1" ht="21">
      <c r="A18" s="228">
        <f t="shared" si="1"/>
        <v>16</v>
      </c>
      <c r="B18" s="10"/>
      <c r="C18" s="10"/>
      <c r="D18" s="10"/>
      <c r="E18" s="10"/>
      <c r="F18" s="10"/>
      <c r="G18" s="10"/>
      <c r="H18" s="52"/>
      <c r="I18" s="52"/>
      <c r="J18" s="52"/>
      <c r="K18" s="52"/>
      <c r="L18" s="52"/>
      <c r="M18" s="231">
        <f t="shared" si="2"/>
        <v>0</v>
      </c>
      <c r="N18" s="240"/>
      <c r="O18" s="240"/>
      <c r="P18" s="240"/>
      <c r="Q18" s="240"/>
      <c r="R18" s="240"/>
      <c r="S18" s="231">
        <f t="shared" si="0"/>
        <v>0</v>
      </c>
      <c r="T18" s="240"/>
      <c r="U18" s="240"/>
      <c r="V18" s="240"/>
      <c r="W18" s="240"/>
      <c r="X18" s="240"/>
      <c r="Y18" s="12"/>
      <c r="Z18" s="12"/>
      <c r="AA18" s="12"/>
      <c r="AB18" s="12"/>
      <c r="AC18" s="12"/>
      <c r="AD18" s="12"/>
      <c r="AE18" s="10"/>
      <c r="AF18" s="10"/>
      <c r="AG18" s="53"/>
      <c r="AH18" s="12"/>
      <c r="AI18" s="10"/>
      <c r="AQ18" s="238"/>
      <c r="AR18" s="238"/>
      <c r="AS18" s="238"/>
      <c r="BA18" s="237">
        <f>[1]الأحياء!A18</f>
        <v>0</v>
      </c>
    </row>
    <row r="19" spans="1:53" s="237" customFormat="1" ht="21">
      <c r="A19" s="228">
        <f t="shared" si="1"/>
        <v>17</v>
      </c>
      <c r="B19" s="10"/>
      <c r="C19" s="10"/>
      <c r="D19" s="10"/>
      <c r="E19" s="10"/>
      <c r="F19" s="10"/>
      <c r="G19" s="10"/>
      <c r="H19" s="52"/>
      <c r="I19" s="52"/>
      <c r="J19" s="52"/>
      <c r="K19" s="52"/>
      <c r="L19" s="52"/>
      <c r="M19" s="231">
        <f t="shared" si="2"/>
        <v>0</v>
      </c>
      <c r="N19" s="240"/>
      <c r="O19" s="240"/>
      <c r="P19" s="240"/>
      <c r="Q19" s="240"/>
      <c r="R19" s="240"/>
      <c r="S19" s="231">
        <f t="shared" si="0"/>
        <v>0</v>
      </c>
      <c r="T19" s="240"/>
      <c r="U19" s="240"/>
      <c r="V19" s="240"/>
      <c r="W19" s="240"/>
      <c r="X19" s="240"/>
      <c r="Y19" s="12"/>
      <c r="Z19" s="12"/>
      <c r="AA19" s="12"/>
      <c r="AB19" s="12"/>
      <c r="AC19" s="12"/>
      <c r="AD19" s="12"/>
      <c r="AE19" s="10"/>
      <c r="AF19" s="10"/>
      <c r="AG19" s="53"/>
      <c r="AH19" s="12"/>
      <c r="AI19" s="10"/>
      <c r="AQ19" s="238"/>
      <c r="AR19" s="238"/>
      <c r="AS19" s="238"/>
      <c r="BA19" s="237">
        <f>[1]الأحياء!A19</f>
        <v>0</v>
      </c>
    </row>
    <row r="20" spans="1:53" s="237" customFormat="1" ht="26.25">
      <c r="A20" s="228">
        <f t="shared" si="1"/>
        <v>18</v>
      </c>
      <c r="B20" s="243"/>
      <c r="C20" s="243"/>
      <c r="D20" s="243"/>
      <c r="E20" s="243"/>
      <c r="F20" s="243"/>
      <c r="G20" s="243"/>
      <c r="H20" s="244"/>
      <c r="I20" s="244"/>
      <c r="J20" s="244"/>
      <c r="K20" s="244"/>
      <c r="L20" s="244"/>
      <c r="M20" s="231">
        <f t="shared" si="2"/>
        <v>0</v>
      </c>
      <c r="N20" s="245"/>
      <c r="O20" s="245"/>
      <c r="P20" s="245"/>
      <c r="Q20" s="245"/>
      <c r="R20" s="245"/>
      <c r="S20" s="231">
        <f t="shared" si="0"/>
        <v>0</v>
      </c>
      <c r="T20" s="245"/>
      <c r="U20" s="245"/>
      <c r="V20" s="245"/>
      <c r="W20" s="245"/>
      <c r="X20" s="245"/>
      <c r="Y20" s="246"/>
      <c r="Z20" s="246"/>
      <c r="AA20" s="246"/>
      <c r="AB20" s="246"/>
      <c r="AC20" s="246"/>
      <c r="AD20" s="246"/>
      <c r="AE20" s="243"/>
      <c r="AF20" s="243"/>
      <c r="AG20" s="247"/>
      <c r="AH20" s="246"/>
      <c r="AI20" s="248"/>
      <c r="AQ20" s="238"/>
      <c r="AR20" s="238"/>
      <c r="AS20" s="238"/>
      <c r="BA20" s="237">
        <f>[1]الأحياء!A20</f>
        <v>0</v>
      </c>
    </row>
    <row r="21" spans="1:53" s="237" customFormat="1" ht="26.25">
      <c r="A21" s="228">
        <f t="shared" si="1"/>
        <v>19</v>
      </c>
      <c r="B21" s="243"/>
      <c r="C21" s="243"/>
      <c r="D21" s="243"/>
      <c r="E21" s="243"/>
      <c r="F21" s="243"/>
      <c r="G21" s="243"/>
      <c r="H21" s="244"/>
      <c r="I21" s="244"/>
      <c r="J21" s="244"/>
      <c r="K21" s="244"/>
      <c r="L21" s="244"/>
      <c r="M21" s="231">
        <f t="shared" si="2"/>
        <v>0</v>
      </c>
      <c r="N21" s="245"/>
      <c r="O21" s="245"/>
      <c r="P21" s="245"/>
      <c r="Q21" s="245"/>
      <c r="R21" s="245"/>
      <c r="S21" s="231">
        <f t="shared" si="0"/>
        <v>0</v>
      </c>
      <c r="T21" s="245"/>
      <c r="U21" s="245"/>
      <c r="V21" s="245"/>
      <c r="W21" s="245"/>
      <c r="X21" s="245"/>
      <c r="Y21" s="246"/>
      <c r="Z21" s="246"/>
      <c r="AA21" s="246"/>
      <c r="AB21" s="246"/>
      <c r="AC21" s="246"/>
      <c r="AD21" s="246"/>
      <c r="AE21" s="243"/>
      <c r="AF21" s="243"/>
      <c r="AG21" s="247"/>
      <c r="AH21" s="246"/>
      <c r="AI21" s="248"/>
      <c r="AQ21" s="238"/>
      <c r="AR21" s="238"/>
      <c r="AS21" s="238"/>
      <c r="BA21" s="237">
        <f>[1]الأحياء!A21</f>
        <v>0</v>
      </c>
    </row>
    <row r="22" spans="1:53" s="237" customFormat="1" ht="26.25">
      <c r="A22" s="228">
        <f t="shared" si="1"/>
        <v>20</v>
      </c>
      <c r="B22" s="243"/>
      <c r="C22" s="243"/>
      <c r="D22" s="243"/>
      <c r="E22" s="243"/>
      <c r="F22" s="243"/>
      <c r="G22" s="243"/>
      <c r="H22" s="244"/>
      <c r="I22" s="244"/>
      <c r="J22" s="244"/>
      <c r="K22" s="244"/>
      <c r="L22" s="244"/>
      <c r="M22" s="231">
        <f t="shared" si="2"/>
        <v>0</v>
      </c>
      <c r="N22" s="245"/>
      <c r="O22" s="245"/>
      <c r="P22" s="245"/>
      <c r="Q22" s="245"/>
      <c r="R22" s="245"/>
      <c r="S22" s="231">
        <f t="shared" si="0"/>
        <v>0</v>
      </c>
      <c r="T22" s="245"/>
      <c r="U22" s="245"/>
      <c r="V22" s="245"/>
      <c r="W22" s="245"/>
      <c r="X22" s="245"/>
      <c r="Y22" s="246"/>
      <c r="Z22" s="246"/>
      <c r="AA22" s="246"/>
      <c r="AB22" s="246"/>
      <c r="AC22" s="246"/>
      <c r="AD22" s="246"/>
      <c r="AE22" s="243"/>
      <c r="AF22" s="243"/>
      <c r="AG22" s="247"/>
      <c r="AH22" s="246"/>
      <c r="AI22" s="248"/>
      <c r="AQ22" s="238"/>
      <c r="AR22" s="238"/>
      <c r="AS22" s="238"/>
      <c r="BA22" s="237">
        <f>[1]الأحياء!A22</f>
        <v>0</v>
      </c>
    </row>
    <row r="23" spans="1:53">
      <c r="A23" s="228">
        <f t="shared" si="1"/>
        <v>21</v>
      </c>
      <c r="H23" s="52"/>
      <c r="I23" s="52"/>
      <c r="J23" s="52"/>
      <c r="K23" s="52"/>
      <c r="L23" s="52"/>
      <c r="M23" s="231">
        <f t="shared" si="2"/>
        <v>0</v>
      </c>
      <c r="S23" s="231">
        <f t="shared" si="0"/>
        <v>0</v>
      </c>
      <c r="AS23" s="226"/>
      <c r="AT23"/>
      <c r="AU23"/>
      <c r="BA23">
        <f>[1]الأحياء!A23</f>
        <v>0</v>
      </c>
    </row>
    <row r="24" spans="1:53">
      <c r="A24" s="228">
        <f t="shared" si="1"/>
        <v>22</v>
      </c>
      <c r="H24" s="52"/>
      <c r="I24" s="52"/>
      <c r="J24" s="52"/>
      <c r="K24" s="52"/>
      <c r="L24" s="52"/>
      <c r="M24" s="231">
        <f t="shared" si="2"/>
        <v>0</v>
      </c>
      <c r="S24" s="231">
        <f t="shared" si="0"/>
        <v>0</v>
      </c>
      <c r="AS24" s="226"/>
      <c r="AT24"/>
      <c r="AU24"/>
      <c r="BA24">
        <f>[1]الأحياء!A24</f>
        <v>0</v>
      </c>
    </row>
    <row r="25" spans="1:53">
      <c r="A25" s="228">
        <f t="shared" si="1"/>
        <v>23</v>
      </c>
      <c r="H25" s="52"/>
      <c r="I25" s="52"/>
      <c r="J25" s="52"/>
      <c r="K25" s="52"/>
      <c r="L25" s="52"/>
      <c r="M25" s="231">
        <f t="shared" si="2"/>
        <v>0</v>
      </c>
      <c r="S25" s="231">
        <f t="shared" si="0"/>
        <v>0</v>
      </c>
      <c r="AS25" s="226"/>
      <c r="AT25"/>
      <c r="AU25"/>
      <c r="BA25">
        <f>[1]الأحياء!A25</f>
        <v>0</v>
      </c>
    </row>
    <row r="26" spans="1:53">
      <c r="A26" s="228">
        <f t="shared" si="1"/>
        <v>24</v>
      </c>
      <c r="H26" s="52"/>
      <c r="I26" s="52"/>
      <c r="J26" s="52"/>
      <c r="K26" s="52"/>
      <c r="L26" s="52"/>
      <c r="M26" s="231">
        <f t="shared" si="2"/>
        <v>0</v>
      </c>
      <c r="S26" s="231">
        <f t="shared" si="0"/>
        <v>0</v>
      </c>
      <c r="AS26" s="226"/>
      <c r="AT26"/>
      <c r="AU26"/>
      <c r="BA26">
        <f>[1]الأحياء!A26</f>
        <v>0</v>
      </c>
    </row>
    <row r="27" spans="1:53">
      <c r="A27" s="228">
        <f t="shared" si="1"/>
        <v>25</v>
      </c>
      <c r="H27" s="52"/>
      <c r="I27" s="52"/>
      <c r="J27" s="52"/>
      <c r="K27" s="52"/>
      <c r="L27" s="52"/>
      <c r="M27" s="231">
        <f t="shared" si="2"/>
        <v>0</v>
      </c>
      <c r="S27" s="231">
        <f t="shared" si="0"/>
        <v>0</v>
      </c>
      <c r="AS27" s="226"/>
      <c r="AT27"/>
      <c r="AU27"/>
      <c r="BA27">
        <f>[1]الأحياء!A27</f>
        <v>0</v>
      </c>
    </row>
    <row r="28" spans="1:53">
      <c r="A28" s="228">
        <f t="shared" si="1"/>
        <v>26</v>
      </c>
      <c r="H28" s="52"/>
      <c r="I28" s="52"/>
      <c r="J28" s="52"/>
      <c r="K28" s="52"/>
      <c r="L28" s="52"/>
      <c r="M28" s="231">
        <f t="shared" si="2"/>
        <v>0</v>
      </c>
      <c r="S28" s="231">
        <f t="shared" si="0"/>
        <v>0</v>
      </c>
      <c r="AS28" s="226"/>
      <c r="AT28"/>
      <c r="AU28"/>
      <c r="BA28">
        <f>[1]الأحياء!A28</f>
        <v>0</v>
      </c>
    </row>
    <row r="29" spans="1:53">
      <c r="A29" s="228">
        <f t="shared" si="1"/>
        <v>27</v>
      </c>
      <c r="H29" s="52"/>
      <c r="I29" s="52"/>
      <c r="J29" s="52"/>
      <c r="K29" s="52"/>
      <c r="L29" s="52"/>
      <c r="M29" s="231">
        <f t="shared" si="2"/>
        <v>0</v>
      </c>
      <c r="S29" s="231">
        <f t="shared" si="0"/>
        <v>0</v>
      </c>
      <c r="AS29" s="226"/>
      <c r="AT29"/>
      <c r="AU29"/>
      <c r="BA29">
        <f>[1]الأحياء!A29</f>
        <v>0</v>
      </c>
    </row>
    <row r="30" spans="1:53">
      <c r="A30" s="228">
        <f t="shared" si="1"/>
        <v>28</v>
      </c>
      <c r="H30" s="52"/>
      <c r="I30" s="52"/>
      <c r="J30" s="52"/>
      <c r="K30" s="52"/>
      <c r="L30" s="52"/>
      <c r="M30" s="231">
        <f t="shared" si="2"/>
        <v>0</v>
      </c>
      <c r="S30" s="231">
        <f t="shared" si="0"/>
        <v>0</v>
      </c>
      <c r="AS30" s="226"/>
      <c r="AT30"/>
      <c r="AU30"/>
      <c r="BA30">
        <f>[1]الأحياء!A30</f>
        <v>0</v>
      </c>
    </row>
    <row r="31" spans="1:53">
      <c r="A31" s="228">
        <f t="shared" si="1"/>
        <v>29</v>
      </c>
      <c r="H31" s="52"/>
      <c r="I31" s="52"/>
      <c r="J31" s="52"/>
      <c r="K31" s="52"/>
      <c r="L31" s="52"/>
      <c r="M31" s="231">
        <f t="shared" si="2"/>
        <v>0</v>
      </c>
      <c r="S31" s="231">
        <f t="shared" si="0"/>
        <v>0</v>
      </c>
      <c r="AS31" s="226"/>
      <c r="AT31"/>
      <c r="AU31"/>
      <c r="BA31">
        <f>[1]الأحياء!A31</f>
        <v>0</v>
      </c>
    </row>
    <row r="32" spans="1:53">
      <c r="A32" s="228">
        <f t="shared" si="1"/>
        <v>30</v>
      </c>
      <c r="H32" s="52"/>
      <c r="I32" s="52"/>
      <c r="J32" s="52"/>
      <c r="K32" s="52"/>
      <c r="L32" s="52"/>
      <c r="M32" s="231">
        <f t="shared" si="2"/>
        <v>0</v>
      </c>
      <c r="S32" s="231">
        <f t="shared" si="0"/>
        <v>0</v>
      </c>
      <c r="AS32" s="226"/>
      <c r="AT32"/>
      <c r="AU32"/>
      <c r="BA32">
        <f>[1]الأحياء!A32</f>
        <v>0</v>
      </c>
    </row>
    <row r="33" spans="1:53">
      <c r="A33" s="228">
        <f t="shared" si="1"/>
        <v>31</v>
      </c>
      <c r="H33" s="52"/>
      <c r="I33" s="52"/>
      <c r="J33" s="52"/>
      <c r="K33" s="52"/>
      <c r="L33" s="52"/>
      <c r="M33" s="231">
        <f t="shared" si="2"/>
        <v>0</v>
      </c>
      <c r="S33" s="231">
        <f t="shared" si="0"/>
        <v>0</v>
      </c>
      <c r="AS33" s="226"/>
      <c r="AT33"/>
      <c r="AU33"/>
      <c r="BA33">
        <f>[1]الأحياء!A33</f>
        <v>0</v>
      </c>
    </row>
    <row r="34" spans="1:53">
      <c r="A34" s="228">
        <f t="shared" si="1"/>
        <v>32</v>
      </c>
      <c r="H34" s="52"/>
      <c r="I34" s="52"/>
      <c r="J34" s="52"/>
      <c r="K34" s="52"/>
      <c r="L34" s="52"/>
      <c r="M34" s="231">
        <f t="shared" si="2"/>
        <v>0</v>
      </c>
      <c r="S34" s="231">
        <f t="shared" si="0"/>
        <v>0</v>
      </c>
      <c r="AS34" s="226"/>
      <c r="AT34"/>
      <c r="AU34"/>
      <c r="BA34">
        <f>[1]الأحياء!A34</f>
        <v>0</v>
      </c>
    </row>
    <row r="35" spans="1:53">
      <c r="A35" s="228">
        <f t="shared" si="1"/>
        <v>33</v>
      </c>
      <c r="H35" s="52"/>
      <c r="I35" s="52"/>
      <c r="J35" s="52"/>
      <c r="K35" s="52"/>
      <c r="L35" s="52"/>
      <c r="M35" s="231">
        <f t="shared" si="2"/>
        <v>0</v>
      </c>
      <c r="S35" s="231">
        <f t="shared" si="0"/>
        <v>0</v>
      </c>
      <c r="AS35" s="226"/>
      <c r="AT35"/>
      <c r="AU35"/>
      <c r="BA35">
        <f>[1]الأحياء!A35</f>
        <v>0</v>
      </c>
    </row>
    <row r="36" spans="1:53">
      <c r="A36" s="228">
        <f t="shared" si="1"/>
        <v>34</v>
      </c>
      <c r="H36" s="52"/>
      <c r="I36" s="52"/>
      <c r="J36" s="52"/>
      <c r="K36" s="52"/>
      <c r="L36" s="52"/>
      <c r="M36" s="231">
        <f t="shared" si="2"/>
        <v>0</v>
      </c>
      <c r="S36" s="231">
        <f t="shared" si="0"/>
        <v>0</v>
      </c>
      <c r="AS36" s="226"/>
      <c r="AT36"/>
      <c r="AU36"/>
      <c r="BA36">
        <f>[1]الأحياء!A36</f>
        <v>0</v>
      </c>
    </row>
    <row r="37" spans="1:53">
      <c r="A37" s="228">
        <f t="shared" si="1"/>
        <v>35</v>
      </c>
      <c r="H37" s="52"/>
      <c r="I37" s="52"/>
      <c r="J37" s="52"/>
      <c r="K37" s="52"/>
      <c r="L37" s="52"/>
      <c r="M37" s="231">
        <f t="shared" si="2"/>
        <v>0</v>
      </c>
      <c r="S37" s="231">
        <f t="shared" si="0"/>
        <v>0</v>
      </c>
      <c r="AS37" s="226"/>
      <c r="AT37"/>
      <c r="AU37"/>
      <c r="BA37">
        <f>[1]الأحياء!A37</f>
        <v>0</v>
      </c>
    </row>
    <row r="38" spans="1:53">
      <c r="A38" s="228">
        <f t="shared" si="1"/>
        <v>36</v>
      </c>
      <c r="H38" s="52"/>
      <c r="I38" s="52"/>
      <c r="J38" s="52"/>
      <c r="K38" s="52"/>
      <c r="L38" s="52"/>
      <c r="M38" s="231">
        <f t="shared" si="2"/>
        <v>0</v>
      </c>
      <c r="S38" s="231">
        <f t="shared" si="0"/>
        <v>0</v>
      </c>
      <c r="AS38" s="226"/>
      <c r="AT38"/>
      <c r="AU38"/>
      <c r="BA38">
        <f>[1]الأحياء!A38</f>
        <v>0</v>
      </c>
    </row>
    <row r="39" spans="1:53">
      <c r="A39" s="228">
        <f t="shared" si="1"/>
        <v>37</v>
      </c>
      <c r="H39" s="52"/>
      <c r="I39" s="52"/>
      <c r="J39" s="52"/>
      <c r="K39" s="52"/>
      <c r="L39" s="52"/>
      <c r="M39" s="231">
        <f t="shared" si="2"/>
        <v>0</v>
      </c>
      <c r="S39" s="231">
        <f t="shared" si="0"/>
        <v>0</v>
      </c>
      <c r="AS39" s="226"/>
      <c r="AT39"/>
      <c r="AU39"/>
      <c r="BA39">
        <f>[1]الأحياء!A39</f>
        <v>0</v>
      </c>
    </row>
    <row r="40" spans="1:53">
      <c r="A40" s="228">
        <f t="shared" si="1"/>
        <v>38</v>
      </c>
      <c r="H40" s="52"/>
      <c r="I40" s="52"/>
      <c r="J40" s="52"/>
      <c r="K40" s="52"/>
      <c r="L40" s="52"/>
      <c r="M40" s="231">
        <f t="shared" si="2"/>
        <v>0</v>
      </c>
      <c r="S40" s="231">
        <f t="shared" si="0"/>
        <v>0</v>
      </c>
      <c r="AS40" s="226"/>
      <c r="AT40"/>
      <c r="AU40"/>
      <c r="BA40">
        <f>[1]الأحياء!A40</f>
        <v>0</v>
      </c>
    </row>
    <row r="41" spans="1:53">
      <c r="A41" s="228">
        <f t="shared" si="1"/>
        <v>39</v>
      </c>
      <c r="H41" s="52"/>
      <c r="I41" s="52"/>
      <c r="J41" s="52"/>
      <c r="K41" s="52"/>
      <c r="L41" s="52"/>
      <c r="M41" s="231">
        <f t="shared" si="2"/>
        <v>0</v>
      </c>
      <c r="S41" s="231">
        <f t="shared" si="0"/>
        <v>0</v>
      </c>
      <c r="AS41" s="226"/>
      <c r="AT41"/>
      <c r="AU41"/>
      <c r="BA41">
        <f>[1]الأحياء!A41</f>
        <v>0</v>
      </c>
    </row>
    <row r="42" spans="1:53">
      <c r="A42" s="228">
        <f t="shared" si="1"/>
        <v>40</v>
      </c>
      <c r="H42" s="52"/>
      <c r="I42" s="52"/>
      <c r="J42" s="52"/>
      <c r="K42" s="52"/>
      <c r="L42" s="52"/>
      <c r="M42" s="231">
        <f t="shared" si="2"/>
        <v>0</v>
      </c>
      <c r="S42" s="231">
        <f t="shared" si="0"/>
        <v>0</v>
      </c>
      <c r="AT42"/>
      <c r="AU42"/>
      <c r="BA42">
        <f>[1]الأحياء!A42</f>
        <v>0</v>
      </c>
    </row>
    <row r="43" spans="1:53">
      <c r="A43" s="228">
        <f t="shared" si="1"/>
        <v>41</v>
      </c>
      <c r="H43" s="52"/>
      <c r="I43" s="52"/>
      <c r="J43" s="52"/>
      <c r="K43" s="52"/>
      <c r="L43" s="52"/>
      <c r="M43" s="231">
        <f t="shared" si="2"/>
        <v>0</v>
      </c>
      <c r="S43" s="231">
        <f t="shared" si="0"/>
        <v>0</v>
      </c>
      <c r="AT43"/>
      <c r="AU43"/>
      <c r="BA43">
        <f>[1]الأحياء!A43</f>
        <v>0</v>
      </c>
    </row>
    <row r="44" spans="1:53">
      <c r="A44" s="228">
        <f t="shared" si="1"/>
        <v>42</v>
      </c>
      <c r="H44" s="52"/>
      <c r="I44" s="52"/>
      <c r="J44" s="52"/>
      <c r="K44" s="52"/>
      <c r="L44" s="52"/>
      <c r="M44" s="231">
        <f t="shared" si="2"/>
        <v>0</v>
      </c>
      <c r="S44" s="231">
        <f t="shared" si="0"/>
        <v>0</v>
      </c>
      <c r="AT44"/>
      <c r="AU44"/>
      <c r="BA44">
        <f>[1]الأحياء!A44</f>
        <v>0</v>
      </c>
    </row>
    <row r="45" spans="1:53">
      <c r="A45" s="228">
        <f t="shared" si="1"/>
        <v>43</v>
      </c>
      <c r="H45" s="52"/>
      <c r="I45" s="52"/>
      <c r="J45" s="52"/>
      <c r="K45" s="52"/>
      <c r="L45" s="52"/>
      <c r="M45" s="231">
        <f t="shared" si="2"/>
        <v>0</v>
      </c>
      <c r="S45" s="231">
        <f t="shared" si="0"/>
        <v>0</v>
      </c>
      <c r="AT45"/>
      <c r="AU45"/>
      <c r="BA45">
        <f>[1]الأحياء!A45</f>
        <v>0</v>
      </c>
    </row>
    <row r="46" spans="1:53">
      <c r="A46" s="228">
        <f t="shared" si="1"/>
        <v>44</v>
      </c>
      <c r="H46" s="52"/>
      <c r="I46" s="52"/>
      <c r="J46" s="52"/>
      <c r="K46" s="52"/>
      <c r="L46" s="52"/>
      <c r="M46" s="231">
        <f t="shared" si="2"/>
        <v>0</v>
      </c>
      <c r="S46" s="231">
        <f t="shared" si="0"/>
        <v>0</v>
      </c>
      <c r="AT46"/>
      <c r="AU46"/>
      <c r="BA46">
        <f>[1]الأحياء!A46</f>
        <v>0</v>
      </c>
    </row>
    <row r="47" spans="1:53">
      <c r="A47" s="228">
        <f t="shared" si="1"/>
        <v>45</v>
      </c>
      <c r="H47" s="52"/>
      <c r="I47" s="52"/>
      <c r="J47" s="52"/>
      <c r="K47" s="52"/>
      <c r="L47" s="52"/>
      <c r="M47" s="231">
        <f t="shared" si="2"/>
        <v>0</v>
      </c>
      <c r="S47" s="231">
        <f t="shared" si="0"/>
        <v>0</v>
      </c>
      <c r="AT47"/>
      <c r="AU47"/>
      <c r="BA47">
        <f>[1]الأحياء!A47</f>
        <v>0</v>
      </c>
    </row>
    <row r="48" spans="1:53">
      <c r="A48" s="228">
        <f t="shared" si="1"/>
        <v>46</v>
      </c>
      <c r="H48" s="52"/>
      <c r="I48" s="52"/>
      <c r="J48" s="52"/>
      <c r="K48" s="52"/>
      <c r="L48" s="52"/>
      <c r="M48" s="231">
        <f t="shared" si="2"/>
        <v>0</v>
      </c>
      <c r="S48" s="231">
        <f t="shared" si="0"/>
        <v>0</v>
      </c>
      <c r="AT48"/>
      <c r="AU48"/>
      <c r="BA48">
        <f>[1]الأحياء!A48</f>
        <v>0</v>
      </c>
    </row>
    <row r="49" spans="1:53">
      <c r="A49" s="228">
        <f t="shared" si="1"/>
        <v>47</v>
      </c>
      <c r="H49" s="52"/>
      <c r="I49" s="52"/>
      <c r="J49" s="52"/>
      <c r="K49" s="52"/>
      <c r="L49" s="52"/>
      <c r="M49" s="231">
        <f t="shared" si="2"/>
        <v>0</v>
      </c>
      <c r="S49" s="231">
        <f t="shared" si="0"/>
        <v>0</v>
      </c>
      <c r="AT49"/>
      <c r="AU49"/>
      <c r="BA49">
        <f>[1]الأحياء!A49</f>
        <v>0</v>
      </c>
    </row>
    <row r="50" spans="1:53">
      <c r="A50" s="228">
        <f t="shared" si="1"/>
        <v>48</v>
      </c>
      <c r="H50" s="52"/>
      <c r="I50" s="52"/>
      <c r="J50" s="52"/>
      <c r="K50" s="52"/>
      <c r="L50" s="52"/>
      <c r="M50" s="231">
        <f t="shared" si="2"/>
        <v>0</v>
      </c>
      <c r="S50" s="231">
        <f t="shared" si="0"/>
        <v>0</v>
      </c>
      <c r="AT50"/>
      <c r="AU50"/>
      <c r="BA50">
        <f>[1]الأحياء!A50</f>
        <v>0</v>
      </c>
    </row>
    <row r="51" spans="1:53">
      <c r="A51" s="228">
        <f t="shared" si="1"/>
        <v>49</v>
      </c>
      <c r="H51" s="52"/>
      <c r="I51" s="52"/>
      <c r="J51" s="52"/>
      <c r="K51" s="52"/>
      <c r="L51" s="52"/>
      <c r="M51" s="231">
        <f t="shared" si="2"/>
        <v>0</v>
      </c>
      <c r="S51" s="231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228">
        <f t="shared" si="1"/>
        <v>50</v>
      </c>
      <c r="H52" s="52"/>
      <c r="I52" s="52"/>
      <c r="J52" s="52"/>
      <c r="K52" s="52"/>
      <c r="L52" s="52"/>
      <c r="M52" s="231">
        <f t="shared" si="2"/>
        <v>0</v>
      </c>
      <c r="S52" s="231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228">
        <f t="shared" si="1"/>
        <v>51</v>
      </c>
      <c r="H53" s="52"/>
      <c r="I53" s="52"/>
      <c r="J53" s="52"/>
      <c r="K53" s="52"/>
      <c r="L53" s="52"/>
      <c r="M53" s="231">
        <f t="shared" si="2"/>
        <v>0</v>
      </c>
      <c r="S53" s="231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228">
        <f t="shared" si="1"/>
        <v>52</v>
      </c>
      <c r="H54" s="52"/>
      <c r="I54" s="52"/>
      <c r="J54" s="52"/>
      <c r="K54" s="52"/>
      <c r="L54" s="52"/>
      <c r="M54" s="231">
        <f t="shared" si="2"/>
        <v>0</v>
      </c>
      <c r="S54" s="231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228">
        <f t="shared" si="1"/>
        <v>53</v>
      </c>
      <c r="H55" s="52"/>
      <c r="I55" s="52"/>
      <c r="J55" s="52"/>
      <c r="K55" s="52"/>
      <c r="L55" s="52"/>
      <c r="M55" s="231">
        <f t="shared" si="2"/>
        <v>0</v>
      </c>
      <c r="S55" s="231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228">
        <f t="shared" si="1"/>
        <v>54</v>
      </c>
      <c r="H56" s="52"/>
      <c r="I56" s="52"/>
      <c r="J56" s="52"/>
      <c r="K56" s="52"/>
      <c r="L56" s="52"/>
      <c r="M56" s="231">
        <f t="shared" si="2"/>
        <v>0</v>
      </c>
      <c r="S56" s="231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228">
        <f t="shared" si="1"/>
        <v>55</v>
      </c>
      <c r="H57" s="52"/>
      <c r="I57" s="52"/>
      <c r="J57" s="52"/>
      <c r="K57" s="52"/>
      <c r="L57" s="52"/>
      <c r="M57" s="231">
        <f t="shared" si="2"/>
        <v>0</v>
      </c>
      <c r="S57" s="231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228">
        <f t="shared" si="1"/>
        <v>56</v>
      </c>
      <c r="H58" s="52"/>
      <c r="I58" s="52"/>
      <c r="J58" s="52"/>
      <c r="K58" s="52"/>
      <c r="L58" s="52"/>
      <c r="M58" s="231">
        <f t="shared" si="2"/>
        <v>0</v>
      </c>
      <c r="S58" s="231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228">
        <f t="shared" si="1"/>
        <v>57</v>
      </c>
      <c r="H59" s="52"/>
      <c r="I59" s="52"/>
      <c r="J59" s="52"/>
      <c r="K59" s="52"/>
      <c r="L59" s="52"/>
      <c r="M59" s="231">
        <f t="shared" si="2"/>
        <v>0</v>
      </c>
      <c r="S59" s="231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228">
        <f t="shared" si="1"/>
        <v>58</v>
      </c>
      <c r="H60" s="52"/>
      <c r="I60" s="52"/>
      <c r="J60" s="52"/>
      <c r="K60" s="52"/>
      <c r="L60" s="52"/>
      <c r="M60" s="231">
        <f t="shared" si="2"/>
        <v>0</v>
      </c>
      <c r="S60" s="231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228">
        <f t="shared" si="1"/>
        <v>59</v>
      </c>
      <c r="H61" s="52"/>
      <c r="I61" s="52"/>
      <c r="J61" s="52"/>
      <c r="K61" s="52"/>
      <c r="L61" s="52"/>
      <c r="M61" s="231">
        <f t="shared" si="2"/>
        <v>0</v>
      </c>
      <c r="S61" s="231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228">
        <f t="shared" si="1"/>
        <v>60</v>
      </c>
      <c r="H62" s="52"/>
      <c r="I62" s="52"/>
      <c r="J62" s="52"/>
      <c r="K62" s="52"/>
      <c r="L62" s="52"/>
      <c r="M62" s="231">
        <f t="shared" si="2"/>
        <v>0</v>
      </c>
      <c r="S62" s="231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228">
        <f t="shared" si="1"/>
        <v>61</v>
      </c>
      <c r="H63" s="52"/>
      <c r="I63" s="52"/>
      <c r="J63" s="52"/>
      <c r="K63" s="52"/>
      <c r="L63" s="52"/>
      <c r="M63" s="231">
        <f t="shared" si="2"/>
        <v>0</v>
      </c>
      <c r="S63" s="231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228">
        <f t="shared" si="1"/>
        <v>62</v>
      </c>
      <c r="H64" s="52"/>
      <c r="I64" s="52"/>
      <c r="J64" s="52"/>
      <c r="K64" s="52"/>
      <c r="L64" s="52"/>
      <c r="M64" s="231">
        <f t="shared" si="2"/>
        <v>0</v>
      </c>
      <c r="S64" s="231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228">
        <f t="shared" si="1"/>
        <v>63</v>
      </c>
      <c r="H65" s="52"/>
      <c r="I65" s="52"/>
      <c r="J65" s="52"/>
      <c r="K65" s="52"/>
      <c r="L65" s="52"/>
      <c r="M65" s="231">
        <f t="shared" si="2"/>
        <v>0</v>
      </c>
      <c r="S65" s="231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228">
        <f t="shared" si="1"/>
        <v>64</v>
      </c>
      <c r="H66" s="52"/>
      <c r="I66" s="52"/>
      <c r="J66" s="52"/>
      <c r="K66" s="52"/>
      <c r="L66" s="52"/>
      <c r="M66" s="231">
        <f t="shared" si="2"/>
        <v>0</v>
      </c>
      <c r="S66" s="231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228">
        <f t="shared" si="1"/>
        <v>65</v>
      </c>
      <c r="H67" s="52"/>
      <c r="I67" s="52"/>
      <c r="J67" s="52"/>
      <c r="K67" s="52"/>
      <c r="L67" s="52"/>
      <c r="M67" s="231">
        <f t="shared" ref="M67:M130" si="3">N67+O67+P67+Q67+R67</f>
        <v>0</v>
      </c>
      <c r="S67" s="231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228">
        <f t="shared" si="1"/>
        <v>66</v>
      </c>
      <c r="H68" s="52"/>
      <c r="I68" s="52"/>
      <c r="J68" s="52"/>
      <c r="K68" s="52"/>
      <c r="L68" s="52"/>
      <c r="M68" s="231">
        <f t="shared" si="3"/>
        <v>0</v>
      </c>
      <c r="S68" s="231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228">
        <f t="shared" ref="A69:A132" si="5">A68+1</f>
        <v>67</v>
      </c>
      <c r="H69" s="52"/>
      <c r="I69" s="52"/>
      <c r="J69" s="52"/>
      <c r="K69" s="52"/>
      <c r="L69" s="52"/>
      <c r="M69" s="231">
        <f t="shared" si="3"/>
        <v>0</v>
      </c>
      <c r="S69" s="231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228">
        <f t="shared" si="5"/>
        <v>68</v>
      </c>
      <c r="H70" s="52"/>
      <c r="I70" s="52"/>
      <c r="J70" s="52"/>
      <c r="K70" s="52"/>
      <c r="L70" s="52"/>
      <c r="M70" s="231">
        <f t="shared" si="3"/>
        <v>0</v>
      </c>
      <c r="S70" s="231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228">
        <f t="shared" si="5"/>
        <v>69</v>
      </c>
      <c r="H71" s="52"/>
      <c r="I71" s="52"/>
      <c r="J71" s="52"/>
      <c r="K71" s="52"/>
      <c r="L71" s="52"/>
      <c r="M71" s="231">
        <f t="shared" si="3"/>
        <v>0</v>
      </c>
      <c r="S71" s="231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228">
        <f t="shared" si="5"/>
        <v>70</v>
      </c>
      <c r="H72" s="52"/>
      <c r="I72" s="52"/>
      <c r="J72" s="52"/>
      <c r="K72" s="52"/>
      <c r="L72" s="52"/>
      <c r="M72" s="231">
        <f t="shared" si="3"/>
        <v>0</v>
      </c>
      <c r="S72" s="231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228">
        <f t="shared" si="5"/>
        <v>71</v>
      </c>
      <c r="H73" s="52"/>
      <c r="I73" s="52"/>
      <c r="J73" s="52"/>
      <c r="K73" s="52"/>
      <c r="L73" s="52"/>
      <c r="M73" s="231">
        <f t="shared" si="3"/>
        <v>0</v>
      </c>
      <c r="S73" s="231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228">
        <f t="shared" si="5"/>
        <v>72</v>
      </c>
      <c r="H74" s="52"/>
      <c r="I74" s="52"/>
      <c r="J74" s="52"/>
      <c r="K74" s="52"/>
      <c r="L74" s="52"/>
      <c r="M74" s="231">
        <f t="shared" si="3"/>
        <v>0</v>
      </c>
      <c r="S74" s="231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228">
        <f t="shared" si="5"/>
        <v>73</v>
      </c>
      <c r="H75" s="52"/>
      <c r="I75" s="52"/>
      <c r="J75" s="52"/>
      <c r="K75" s="52"/>
      <c r="L75" s="52"/>
      <c r="M75" s="231">
        <f t="shared" si="3"/>
        <v>0</v>
      </c>
      <c r="S75" s="231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228">
        <f t="shared" si="5"/>
        <v>74</v>
      </c>
      <c r="H76" s="52"/>
      <c r="I76" s="52"/>
      <c r="J76" s="52"/>
      <c r="K76" s="52"/>
      <c r="L76" s="52"/>
      <c r="M76" s="231">
        <f t="shared" si="3"/>
        <v>0</v>
      </c>
      <c r="S76" s="231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228">
        <f t="shared" si="5"/>
        <v>75</v>
      </c>
      <c r="H77" s="52"/>
      <c r="I77" s="52"/>
      <c r="J77" s="52"/>
      <c r="K77" s="52"/>
      <c r="L77" s="52"/>
      <c r="M77" s="231">
        <f t="shared" si="3"/>
        <v>0</v>
      </c>
      <c r="S77" s="231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228">
        <f t="shared" si="5"/>
        <v>76</v>
      </c>
      <c r="H78" s="52"/>
      <c r="I78" s="52"/>
      <c r="J78" s="52"/>
      <c r="K78" s="52"/>
      <c r="L78" s="52"/>
      <c r="M78" s="231">
        <f t="shared" si="3"/>
        <v>0</v>
      </c>
      <c r="S78" s="231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228">
        <f t="shared" si="5"/>
        <v>77</v>
      </c>
      <c r="H79" s="52"/>
      <c r="I79" s="52"/>
      <c r="J79" s="52"/>
      <c r="K79" s="52"/>
      <c r="L79" s="52"/>
      <c r="M79" s="231">
        <f t="shared" si="3"/>
        <v>0</v>
      </c>
      <c r="S79" s="231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228">
        <f t="shared" si="5"/>
        <v>78</v>
      </c>
      <c r="H80" s="52"/>
      <c r="I80" s="52"/>
      <c r="J80" s="52"/>
      <c r="K80" s="52"/>
      <c r="L80" s="52"/>
      <c r="M80" s="231">
        <f t="shared" si="3"/>
        <v>0</v>
      </c>
      <c r="S80" s="231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228">
        <f t="shared" si="5"/>
        <v>79</v>
      </c>
      <c r="H81" s="52"/>
      <c r="I81" s="52"/>
      <c r="J81" s="52"/>
      <c r="K81" s="52"/>
      <c r="L81" s="52"/>
      <c r="M81" s="231">
        <f t="shared" si="3"/>
        <v>0</v>
      </c>
      <c r="S81" s="231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228">
        <f t="shared" si="5"/>
        <v>80</v>
      </c>
      <c r="H82" s="52"/>
      <c r="I82" s="52"/>
      <c r="J82" s="52"/>
      <c r="K82" s="52"/>
      <c r="L82" s="52"/>
      <c r="M82" s="231">
        <f t="shared" si="3"/>
        <v>0</v>
      </c>
      <c r="S82" s="231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228">
        <f t="shared" si="5"/>
        <v>81</v>
      </c>
      <c r="H83" s="52"/>
      <c r="I83" s="52"/>
      <c r="J83" s="52"/>
      <c r="K83" s="52"/>
      <c r="L83" s="52"/>
      <c r="M83" s="231">
        <f t="shared" si="3"/>
        <v>0</v>
      </c>
      <c r="S83" s="231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228">
        <f t="shared" si="5"/>
        <v>82</v>
      </c>
      <c r="H84" s="52"/>
      <c r="I84" s="52"/>
      <c r="J84" s="52"/>
      <c r="K84" s="52"/>
      <c r="L84" s="52"/>
      <c r="M84" s="231">
        <f t="shared" si="3"/>
        <v>0</v>
      </c>
      <c r="S84" s="231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228">
        <f t="shared" si="5"/>
        <v>83</v>
      </c>
      <c r="H85" s="52"/>
      <c r="I85" s="52"/>
      <c r="J85" s="52"/>
      <c r="K85" s="52"/>
      <c r="L85" s="52"/>
      <c r="M85" s="231">
        <f t="shared" si="3"/>
        <v>0</v>
      </c>
      <c r="S85" s="231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228">
        <f t="shared" si="5"/>
        <v>84</v>
      </c>
      <c r="H86" s="52"/>
      <c r="I86" s="52"/>
      <c r="J86" s="52"/>
      <c r="K86" s="52"/>
      <c r="L86" s="52"/>
      <c r="M86" s="231">
        <f t="shared" si="3"/>
        <v>0</v>
      </c>
      <c r="S86" s="231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228">
        <f t="shared" si="5"/>
        <v>85</v>
      </c>
      <c r="H87" s="52"/>
      <c r="I87" s="52"/>
      <c r="J87" s="52"/>
      <c r="K87" s="52"/>
      <c r="L87" s="52"/>
      <c r="M87" s="231">
        <f t="shared" si="3"/>
        <v>0</v>
      </c>
      <c r="S87" s="231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228">
        <f t="shared" si="5"/>
        <v>86</v>
      </c>
      <c r="H88" s="52"/>
      <c r="I88" s="52"/>
      <c r="J88" s="52"/>
      <c r="K88" s="52"/>
      <c r="L88" s="52"/>
      <c r="M88" s="231">
        <f t="shared" si="3"/>
        <v>0</v>
      </c>
      <c r="S88" s="231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228">
        <f t="shared" si="5"/>
        <v>87</v>
      </c>
      <c r="H89" s="52"/>
      <c r="I89" s="52"/>
      <c r="J89" s="52"/>
      <c r="K89" s="52"/>
      <c r="L89" s="52"/>
      <c r="M89" s="231">
        <f t="shared" si="3"/>
        <v>0</v>
      </c>
      <c r="S89" s="231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228">
        <f t="shared" si="5"/>
        <v>88</v>
      </c>
      <c r="H90" s="52"/>
      <c r="I90" s="52"/>
      <c r="J90" s="52"/>
      <c r="K90" s="52"/>
      <c r="L90" s="52"/>
      <c r="M90" s="231">
        <f t="shared" si="3"/>
        <v>0</v>
      </c>
      <c r="S90" s="231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228">
        <f t="shared" si="5"/>
        <v>89</v>
      </c>
      <c r="H91" s="52"/>
      <c r="I91" s="52"/>
      <c r="J91" s="52"/>
      <c r="K91" s="52"/>
      <c r="L91" s="52"/>
      <c r="M91" s="231">
        <f t="shared" si="3"/>
        <v>0</v>
      </c>
      <c r="S91" s="231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228">
        <f t="shared" si="5"/>
        <v>90</v>
      </c>
      <c r="H92" s="52"/>
      <c r="I92" s="52"/>
      <c r="J92" s="52"/>
      <c r="K92" s="52"/>
      <c r="L92" s="52"/>
      <c r="M92" s="231">
        <f t="shared" si="3"/>
        <v>0</v>
      </c>
      <c r="S92" s="231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228">
        <f t="shared" si="5"/>
        <v>91</v>
      </c>
      <c r="H93" s="52"/>
      <c r="I93" s="52"/>
      <c r="J93" s="52"/>
      <c r="K93" s="52"/>
      <c r="L93" s="52"/>
      <c r="M93" s="231">
        <f t="shared" si="3"/>
        <v>0</v>
      </c>
      <c r="S93" s="231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228">
        <f t="shared" si="5"/>
        <v>92</v>
      </c>
      <c r="H94" s="52"/>
      <c r="I94" s="52"/>
      <c r="J94" s="52"/>
      <c r="K94" s="52"/>
      <c r="L94" s="52"/>
      <c r="M94" s="231">
        <f t="shared" si="3"/>
        <v>0</v>
      </c>
      <c r="S94" s="231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228">
        <f t="shared" si="5"/>
        <v>93</v>
      </c>
      <c r="H95" s="52"/>
      <c r="I95" s="52"/>
      <c r="J95" s="52"/>
      <c r="K95" s="52"/>
      <c r="L95" s="52"/>
      <c r="M95" s="231">
        <f t="shared" si="3"/>
        <v>0</v>
      </c>
      <c r="S95" s="231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228">
        <f t="shared" si="5"/>
        <v>94</v>
      </c>
      <c r="H96" s="52"/>
      <c r="I96" s="52"/>
      <c r="J96" s="52"/>
      <c r="K96" s="52"/>
      <c r="L96" s="52"/>
      <c r="M96" s="231">
        <f t="shared" si="3"/>
        <v>0</v>
      </c>
      <c r="S96" s="231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228">
        <f t="shared" si="5"/>
        <v>95</v>
      </c>
      <c r="H97" s="52"/>
      <c r="I97" s="52"/>
      <c r="J97" s="52"/>
      <c r="K97" s="52"/>
      <c r="L97" s="52"/>
      <c r="M97" s="231">
        <f t="shared" si="3"/>
        <v>0</v>
      </c>
      <c r="S97" s="231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228">
        <f t="shared" si="5"/>
        <v>96</v>
      </c>
      <c r="H98" s="52"/>
      <c r="I98" s="52"/>
      <c r="J98" s="52"/>
      <c r="K98" s="52"/>
      <c r="L98" s="52"/>
      <c r="M98" s="231">
        <f t="shared" si="3"/>
        <v>0</v>
      </c>
      <c r="S98" s="231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228">
        <f t="shared" si="5"/>
        <v>97</v>
      </c>
      <c r="H99" s="52"/>
      <c r="I99" s="52"/>
      <c r="J99" s="52"/>
      <c r="K99" s="52"/>
      <c r="L99" s="52"/>
      <c r="M99" s="231">
        <f t="shared" si="3"/>
        <v>0</v>
      </c>
      <c r="S99" s="231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228">
        <f t="shared" si="5"/>
        <v>98</v>
      </c>
      <c r="H100" s="52"/>
      <c r="I100" s="52"/>
      <c r="J100" s="52"/>
      <c r="K100" s="52"/>
      <c r="L100" s="52"/>
      <c r="M100" s="231">
        <f t="shared" si="3"/>
        <v>0</v>
      </c>
      <c r="S100" s="231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228">
        <f t="shared" si="5"/>
        <v>99</v>
      </c>
      <c r="H101" s="52"/>
      <c r="I101" s="52"/>
      <c r="J101" s="52"/>
      <c r="K101" s="52"/>
      <c r="L101" s="52"/>
      <c r="M101" s="231">
        <f t="shared" si="3"/>
        <v>0</v>
      </c>
      <c r="S101" s="231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228">
        <f t="shared" si="5"/>
        <v>100</v>
      </c>
      <c r="H102" s="52"/>
      <c r="I102" s="52"/>
      <c r="J102" s="52"/>
      <c r="K102" s="52"/>
      <c r="L102" s="52"/>
      <c r="M102" s="231">
        <f t="shared" si="3"/>
        <v>0</v>
      </c>
      <c r="S102" s="231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228">
        <f t="shared" si="5"/>
        <v>101</v>
      </c>
      <c r="H103" s="52"/>
      <c r="I103" s="52"/>
      <c r="J103" s="52"/>
      <c r="K103" s="52"/>
      <c r="L103" s="52"/>
      <c r="M103" s="231">
        <f t="shared" si="3"/>
        <v>0</v>
      </c>
      <c r="S103" s="231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228">
        <f t="shared" si="5"/>
        <v>102</v>
      </c>
      <c r="H104" s="52"/>
      <c r="I104" s="52"/>
      <c r="J104" s="52"/>
      <c r="K104" s="52"/>
      <c r="L104" s="52"/>
      <c r="M104" s="231">
        <f t="shared" si="3"/>
        <v>0</v>
      </c>
      <c r="S104" s="231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228">
        <f t="shared" si="5"/>
        <v>103</v>
      </c>
      <c r="H105" s="52"/>
      <c r="I105" s="52"/>
      <c r="J105" s="52"/>
      <c r="K105" s="52"/>
      <c r="L105" s="52"/>
      <c r="M105" s="231">
        <f t="shared" si="3"/>
        <v>0</v>
      </c>
      <c r="S105" s="231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228">
        <f t="shared" si="5"/>
        <v>104</v>
      </c>
      <c r="H106" s="52"/>
      <c r="I106" s="52"/>
      <c r="J106" s="52"/>
      <c r="K106" s="52"/>
      <c r="L106" s="52"/>
      <c r="M106" s="231">
        <f t="shared" si="3"/>
        <v>0</v>
      </c>
      <c r="S106" s="231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228">
        <f t="shared" si="5"/>
        <v>105</v>
      </c>
      <c r="H107" s="52"/>
      <c r="I107" s="52"/>
      <c r="J107" s="52"/>
      <c r="K107" s="52"/>
      <c r="L107" s="52"/>
      <c r="M107" s="231">
        <f t="shared" si="3"/>
        <v>0</v>
      </c>
      <c r="S107" s="231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228">
        <f t="shared" si="5"/>
        <v>106</v>
      </c>
      <c r="H108" s="52"/>
      <c r="I108" s="52"/>
      <c r="J108" s="52"/>
      <c r="K108" s="52"/>
      <c r="L108" s="52"/>
      <c r="M108" s="231">
        <f t="shared" si="3"/>
        <v>0</v>
      </c>
      <c r="S108" s="231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228">
        <f t="shared" si="5"/>
        <v>107</v>
      </c>
      <c r="H109" s="52"/>
      <c r="I109" s="52"/>
      <c r="J109" s="52"/>
      <c r="K109" s="52"/>
      <c r="L109" s="52"/>
      <c r="M109" s="231">
        <f t="shared" si="3"/>
        <v>0</v>
      </c>
      <c r="S109" s="231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228">
        <f t="shared" si="5"/>
        <v>108</v>
      </c>
      <c r="H110" s="52"/>
      <c r="I110" s="52"/>
      <c r="J110" s="52"/>
      <c r="K110" s="52"/>
      <c r="L110" s="52"/>
      <c r="M110" s="231">
        <f t="shared" si="3"/>
        <v>0</v>
      </c>
      <c r="S110" s="231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228">
        <f t="shared" si="5"/>
        <v>109</v>
      </c>
      <c r="H111" s="52"/>
      <c r="I111" s="52"/>
      <c r="J111" s="52"/>
      <c r="K111" s="52"/>
      <c r="L111" s="52"/>
      <c r="M111" s="231">
        <f t="shared" si="3"/>
        <v>0</v>
      </c>
      <c r="S111" s="231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228">
        <f t="shared" si="5"/>
        <v>110</v>
      </c>
      <c r="H112" s="52"/>
      <c r="I112" s="52"/>
      <c r="J112" s="52"/>
      <c r="K112" s="52"/>
      <c r="L112" s="52"/>
      <c r="M112" s="231">
        <f t="shared" si="3"/>
        <v>0</v>
      </c>
      <c r="S112" s="231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228">
        <f t="shared" si="5"/>
        <v>111</v>
      </c>
      <c r="H113" s="52"/>
      <c r="I113" s="52"/>
      <c r="J113" s="52"/>
      <c r="K113" s="52"/>
      <c r="L113" s="52"/>
      <c r="M113" s="231">
        <f t="shared" si="3"/>
        <v>0</v>
      </c>
      <c r="S113" s="231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228">
        <f t="shared" si="5"/>
        <v>112</v>
      </c>
      <c r="H114" s="52"/>
      <c r="I114" s="52"/>
      <c r="J114" s="52"/>
      <c r="K114" s="52"/>
      <c r="L114" s="52"/>
      <c r="M114" s="231">
        <f t="shared" si="3"/>
        <v>0</v>
      </c>
      <c r="S114" s="231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228">
        <f t="shared" si="5"/>
        <v>113</v>
      </c>
      <c r="H115" s="52"/>
      <c r="I115" s="52"/>
      <c r="J115" s="52"/>
      <c r="K115" s="52"/>
      <c r="L115" s="52"/>
      <c r="M115" s="231">
        <f t="shared" si="3"/>
        <v>0</v>
      </c>
      <c r="S115" s="231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228">
        <f t="shared" si="5"/>
        <v>114</v>
      </c>
      <c r="H116" s="52"/>
      <c r="I116" s="52"/>
      <c r="J116" s="52"/>
      <c r="K116" s="52"/>
      <c r="L116" s="52"/>
      <c r="M116" s="231">
        <f t="shared" si="3"/>
        <v>0</v>
      </c>
      <c r="S116" s="231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228">
        <f t="shared" si="5"/>
        <v>115</v>
      </c>
      <c r="H117" s="52"/>
      <c r="I117" s="52"/>
      <c r="J117" s="52"/>
      <c r="K117" s="52"/>
      <c r="L117" s="52"/>
      <c r="M117" s="231">
        <f t="shared" si="3"/>
        <v>0</v>
      </c>
      <c r="S117" s="231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228">
        <f t="shared" si="5"/>
        <v>116</v>
      </c>
      <c r="H118" s="52"/>
      <c r="I118" s="52"/>
      <c r="J118" s="52"/>
      <c r="K118" s="52"/>
      <c r="L118" s="52"/>
      <c r="M118" s="231">
        <f t="shared" si="3"/>
        <v>0</v>
      </c>
      <c r="S118" s="231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228">
        <f t="shared" si="5"/>
        <v>117</v>
      </c>
      <c r="H119" s="52"/>
      <c r="I119" s="52"/>
      <c r="J119" s="52"/>
      <c r="K119" s="52"/>
      <c r="L119" s="52"/>
      <c r="M119" s="231">
        <f t="shared" si="3"/>
        <v>0</v>
      </c>
      <c r="S119" s="231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228">
        <f t="shared" si="5"/>
        <v>118</v>
      </c>
      <c r="H120" s="52"/>
      <c r="I120" s="52"/>
      <c r="J120" s="52"/>
      <c r="K120" s="52"/>
      <c r="L120" s="52"/>
      <c r="M120" s="231">
        <f t="shared" si="3"/>
        <v>0</v>
      </c>
      <c r="S120" s="231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228">
        <f t="shared" si="5"/>
        <v>119</v>
      </c>
      <c r="H121" s="52"/>
      <c r="I121" s="52"/>
      <c r="J121" s="52"/>
      <c r="K121" s="52"/>
      <c r="L121" s="52"/>
      <c r="M121" s="231">
        <f t="shared" si="3"/>
        <v>0</v>
      </c>
      <c r="S121" s="231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228">
        <f t="shared" si="5"/>
        <v>120</v>
      </c>
      <c r="H122" s="52"/>
      <c r="I122" s="52"/>
      <c r="J122" s="52"/>
      <c r="K122" s="52"/>
      <c r="L122" s="52"/>
      <c r="M122" s="231">
        <f t="shared" si="3"/>
        <v>0</v>
      </c>
      <c r="S122" s="231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228">
        <f t="shared" si="5"/>
        <v>121</v>
      </c>
      <c r="H123" s="52"/>
      <c r="I123" s="52"/>
      <c r="J123" s="52"/>
      <c r="K123" s="52"/>
      <c r="L123" s="52"/>
      <c r="M123" s="231">
        <f t="shared" si="3"/>
        <v>0</v>
      </c>
      <c r="S123" s="231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228">
        <f t="shared" si="5"/>
        <v>122</v>
      </c>
      <c r="H124" s="52"/>
      <c r="I124" s="52"/>
      <c r="J124" s="52"/>
      <c r="K124" s="52"/>
      <c r="L124" s="52"/>
      <c r="M124" s="231">
        <f t="shared" si="3"/>
        <v>0</v>
      </c>
      <c r="S124" s="231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228">
        <f t="shared" si="5"/>
        <v>123</v>
      </c>
      <c r="H125" s="52"/>
      <c r="I125" s="52"/>
      <c r="J125" s="52"/>
      <c r="K125" s="52"/>
      <c r="L125" s="52"/>
      <c r="M125" s="231">
        <f t="shared" si="3"/>
        <v>0</v>
      </c>
      <c r="S125" s="231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228">
        <f t="shared" si="5"/>
        <v>124</v>
      </c>
      <c r="H126" s="52"/>
      <c r="I126" s="52"/>
      <c r="J126" s="52"/>
      <c r="K126" s="52"/>
      <c r="L126" s="52"/>
      <c r="M126" s="231">
        <f t="shared" si="3"/>
        <v>0</v>
      </c>
      <c r="S126" s="231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228">
        <f t="shared" si="5"/>
        <v>125</v>
      </c>
      <c r="H127" s="52"/>
      <c r="I127" s="52"/>
      <c r="J127" s="52"/>
      <c r="K127" s="52"/>
      <c r="L127" s="52"/>
      <c r="M127" s="231">
        <f t="shared" si="3"/>
        <v>0</v>
      </c>
      <c r="S127" s="231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228">
        <f t="shared" si="5"/>
        <v>126</v>
      </c>
      <c r="H128" s="52"/>
      <c r="I128" s="52"/>
      <c r="J128" s="52"/>
      <c r="K128" s="52"/>
      <c r="L128" s="52"/>
      <c r="M128" s="231">
        <f t="shared" si="3"/>
        <v>0</v>
      </c>
      <c r="S128" s="231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228">
        <f t="shared" si="5"/>
        <v>127</v>
      </c>
      <c r="H129" s="52"/>
      <c r="I129" s="52"/>
      <c r="J129" s="52"/>
      <c r="K129" s="52"/>
      <c r="L129" s="52"/>
      <c r="M129" s="231">
        <f t="shared" si="3"/>
        <v>0</v>
      </c>
      <c r="S129" s="231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228">
        <f t="shared" si="5"/>
        <v>128</v>
      </c>
      <c r="H130" s="52"/>
      <c r="I130" s="52"/>
      <c r="J130" s="52"/>
      <c r="K130" s="52"/>
      <c r="L130" s="52"/>
      <c r="M130" s="231">
        <f t="shared" si="3"/>
        <v>0</v>
      </c>
      <c r="S130" s="231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228">
        <f t="shared" si="5"/>
        <v>129</v>
      </c>
      <c r="H131" s="52"/>
      <c r="I131" s="52"/>
      <c r="J131" s="52"/>
      <c r="K131" s="52"/>
      <c r="L131" s="52"/>
      <c r="M131" s="231">
        <f t="shared" ref="M131:M194" si="6">N131+O131+P131+Q131+R131</f>
        <v>0</v>
      </c>
      <c r="S131" s="231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228">
        <f t="shared" si="5"/>
        <v>130</v>
      </c>
      <c r="H132" s="52"/>
      <c r="I132" s="52"/>
      <c r="J132" s="52"/>
      <c r="K132" s="52"/>
      <c r="L132" s="52"/>
      <c r="M132" s="231">
        <f t="shared" si="6"/>
        <v>0</v>
      </c>
      <c r="S132" s="231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228">
        <f t="shared" ref="A133:A196" si="8">A132+1</f>
        <v>131</v>
      </c>
      <c r="H133" s="52"/>
      <c r="I133" s="52"/>
      <c r="J133" s="52"/>
      <c r="K133" s="52"/>
      <c r="L133" s="52"/>
      <c r="M133" s="231">
        <f t="shared" si="6"/>
        <v>0</v>
      </c>
      <c r="S133" s="231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228">
        <f t="shared" si="8"/>
        <v>132</v>
      </c>
      <c r="H134" s="52"/>
      <c r="I134" s="52"/>
      <c r="J134" s="52"/>
      <c r="K134" s="52"/>
      <c r="L134" s="52"/>
      <c r="M134" s="231">
        <f t="shared" si="6"/>
        <v>0</v>
      </c>
      <c r="S134" s="231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228">
        <f t="shared" si="8"/>
        <v>133</v>
      </c>
      <c r="H135" s="52"/>
      <c r="I135" s="52"/>
      <c r="J135" s="52"/>
      <c r="K135" s="52"/>
      <c r="L135" s="52"/>
      <c r="M135" s="231">
        <f t="shared" si="6"/>
        <v>0</v>
      </c>
      <c r="S135" s="231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228">
        <f t="shared" si="8"/>
        <v>134</v>
      </c>
      <c r="H136" s="52"/>
      <c r="I136" s="52"/>
      <c r="J136" s="52"/>
      <c r="K136" s="52"/>
      <c r="L136" s="52"/>
      <c r="M136" s="231">
        <f t="shared" si="6"/>
        <v>0</v>
      </c>
      <c r="S136" s="231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228">
        <f t="shared" si="8"/>
        <v>135</v>
      </c>
      <c r="H137" s="52"/>
      <c r="I137" s="52"/>
      <c r="J137" s="52"/>
      <c r="K137" s="52"/>
      <c r="L137" s="52"/>
      <c r="M137" s="231">
        <f t="shared" si="6"/>
        <v>0</v>
      </c>
      <c r="S137" s="231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228">
        <f t="shared" si="8"/>
        <v>136</v>
      </c>
      <c r="H138" s="52"/>
      <c r="I138" s="52"/>
      <c r="J138" s="52"/>
      <c r="K138" s="52"/>
      <c r="L138" s="52"/>
      <c r="M138" s="231">
        <f t="shared" si="6"/>
        <v>0</v>
      </c>
      <c r="S138" s="231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228">
        <f t="shared" si="8"/>
        <v>137</v>
      </c>
      <c r="H139" s="52"/>
      <c r="I139" s="52"/>
      <c r="J139" s="52"/>
      <c r="K139" s="52"/>
      <c r="L139" s="52"/>
      <c r="M139" s="231">
        <f t="shared" si="6"/>
        <v>0</v>
      </c>
      <c r="S139" s="231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228">
        <f t="shared" si="8"/>
        <v>138</v>
      </c>
      <c r="H140" s="52"/>
      <c r="I140" s="52"/>
      <c r="J140" s="52"/>
      <c r="K140" s="52"/>
      <c r="L140" s="52"/>
      <c r="M140" s="231">
        <f t="shared" si="6"/>
        <v>0</v>
      </c>
      <c r="S140" s="231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228">
        <f t="shared" si="8"/>
        <v>139</v>
      </c>
      <c r="H141" s="52"/>
      <c r="I141" s="52"/>
      <c r="J141" s="52"/>
      <c r="K141" s="52"/>
      <c r="L141" s="52"/>
      <c r="M141" s="231">
        <f t="shared" si="6"/>
        <v>0</v>
      </c>
      <c r="S141" s="231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228">
        <f t="shared" si="8"/>
        <v>140</v>
      </c>
      <c r="H142" s="52"/>
      <c r="I142" s="52"/>
      <c r="J142" s="52"/>
      <c r="K142" s="52"/>
      <c r="L142" s="52"/>
      <c r="M142" s="231">
        <f t="shared" si="6"/>
        <v>0</v>
      </c>
      <c r="S142" s="231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228">
        <f t="shared" si="8"/>
        <v>141</v>
      </c>
      <c r="H143" s="52"/>
      <c r="I143" s="52"/>
      <c r="J143" s="52"/>
      <c r="K143" s="52"/>
      <c r="L143" s="52"/>
      <c r="M143" s="231">
        <f t="shared" si="6"/>
        <v>0</v>
      </c>
      <c r="S143" s="231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228">
        <f t="shared" si="8"/>
        <v>142</v>
      </c>
      <c r="H144" s="52"/>
      <c r="I144" s="52"/>
      <c r="J144" s="52"/>
      <c r="K144" s="52"/>
      <c r="L144" s="52"/>
      <c r="M144" s="231">
        <f t="shared" si="6"/>
        <v>0</v>
      </c>
      <c r="S144" s="231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228">
        <f t="shared" si="8"/>
        <v>143</v>
      </c>
      <c r="H145" s="52"/>
      <c r="I145" s="52"/>
      <c r="J145" s="52"/>
      <c r="K145" s="52"/>
      <c r="L145" s="52"/>
      <c r="M145" s="231">
        <f t="shared" si="6"/>
        <v>0</v>
      </c>
      <c r="S145" s="231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228">
        <f t="shared" si="8"/>
        <v>144</v>
      </c>
      <c r="H146" s="52"/>
      <c r="I146" s="52"/>
      <c r="J146" s="52"/>
      <c r="K146" s="52"/>
      <c r="L146" s="52"/>
      <c r="M146" s="231">
        <f t="shared" si="6"/>
        <v>0</v>
      </c>
      <c r="S146" s="231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228">
        <f t="shared" si="8"/>
        <v>145</v>
      </c>
      <c r="H147" s="52"/>
      <c r="I147" s="52"/>
      <c r="J147" s="52"/>
      <c r="K147" s="52"/>
      <c r="L147" s="52"/>
      <c r="M147" s="231">
        <f t="shared" si="6"/>
        <v>0</v>
      </c>
      <c r="S147" s="231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228">
        <f t="shared" si="8"/>
        <v>146</v>
      </c>
      <c r="H148" s="52"/>
      <c r="I148" s="52"/>
      <c r="J148" s="52"/>
      <c r="K148" s="52"/>
      <c r="L148" s="52"/>
      <c r="M148" s="231">
        <f t="shared" si="6"/>
        <v>0</v>
      </c>
      <c r="S148" s="231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228">
        <f t="shared" si="8"/>
        <v>147</v>
      </c>
      <c r="H149" s="52"/>
      <c r="I149" s="52"/>
      <c r="J149" s="52"/>
      <c r="K149" s="52"/>
      <c r="L149" s="52"/>
      <c r="M149" s="231">
        <f t="shared" si="6"/>
        <v>0</v>
      </c>
      <c r="S149" s="231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228">
        <f t="shared" si="8"/>
        <v>148</v>
      </c>
      <c r="H150" s="52"/>
      <c r="I150" s="52"/>
      <c r="J150" s="52"/>
      <c r="K150" s="52"/>
      <c r="L150" s="52"/>
      <c r="M150" s="231">
        <f t="shared" si="6"/>
        <v>0</v>
      </c>
      <c r="S150" s="231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228">
        <f t="shared" si="8"/>
        <v>149</v>
      </c>
      <c r="H151" s="52"/>
      <c r="I151" s="52"/>
      <c r="J151" s="52"/>
      <c r="K151" s="52"/>
      <c r="L151" s="52"/>
      <c r="M151" s="231">
        <f t="shared" si="6"/>
        <v>0</v>
      </c>
      <c r="S151" s="231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228">
        <f t="shared" si="8"/>
        <v>150</v>
      </c>
      <c r="H152" s="52"/>
      <c r="I152" s="52"/>
      <c r="J152" s="52"/>
      <c r="K152" s="52"/>
      <c r="L152" s="52"/>
      <c r="M152" s="231">
        <f t="shared" si="6"/>
        <v>0</v>
      </c>
      <c r="S152" s="231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228">
        <f t="shared" si="8"/>
        <v>151</v>
      </c>
      <c r="H153" s="52"/>
      <c r="I153" s="52"/>
      <c r="J153" s="52"/>
      <c r="K153" s="52"/>
      <c r="L153" s="52"/>
      <c r="M153" s="231">
        <f t="shared" si="6"/>
        <v>0</v>
      </c>
      <c r="S153" s="231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228">
        <f t="shared" si="8"/>
        <v>152</v>
      </c>
      <c r="H154" s="52"/>
      <c r="I154" s="52"/>
      <c r="J154" s="52"/>
      <c r="K154" s="52"/>
      <c r="L154" s="52"/>
      <c r="M154" s="231">
        <f t="shared" si="6"/>
        <v>0</v>
      </c>
      <c r="S154" s="231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228">
        <f t="shared" si="8"/>
        <v>153</v>
      </c>
      <c r="H155" s="52"/>
      <c r="I155" s="52"/>
      <c r="J155" s="52"/>
      <c r="K155" s="52"/>
      <c r="L155" s="52"/>
      <c r="M155" s="231">
        <f t="shared" si="6"/>
        <v>0</v>
      </c>
      <c r="S155" s="231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228">
        <f t="shared" si="8"/>
        <v>154</v>
      </c>
      <c r="H156" s="52"/>
      <c r="I156" s="52"/>
      <c r="J156" s="52"/>
      <c r="K156" s="52"/>
      <c r="L156" s="52"/>
      <c r="M156" s="231">
        <f t="shared" si="6"/>
        <v>0</v>
      </c>
      <c r="S156" s="231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228">
        <f t="shared" si="8"/>
        <v>155</v>
      </c>
      <c r="H157" s="52"/>
      <c r="I157" s="52"/>
      <c r="J157" s="52"/>
      <c r="K157" s="52"/>
      <c r="L157" s="52"/>
      <c r="M157" s="231">
        <f t="shared" si="6"/>
        <v>0</v>
      </c>
      <c r="S157" s="231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228">
        <f t="shared" si="8"/>
        <v>156</v>
      </c>
      <c r="H158" s="52"/>
      <c r="I158" s="52"/>
      <c r="J158" s="52"/>
      <c r="K158" s="52"/>
      <c r="L158" s="52"/>
      <c r="M158" s="231">
        <f t="shared" si="6"/>
        <v>0</v>
      </c>
      <c r="S158" s="231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228">
        <f t="shared" si="8"/>
        <v>157</v>
      </c>
      <c r="H159" s="52"/>
      <c r="I159" s="52"/>
      <c r="J159" s="52"/>
      <c r="K159" s="52"/>
      <c r="L159" s="52"/>
      <c r="M159" s="231">
        <f t="shared" si="6"/>
        <v>0</v>
      </c>
      <c r="S159" s="231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228">
        <f t="shared" si="8"/>
        <v>158</v>
      </c>
      <c r="H160" s="52"/>
      <c r="I160" s="52"/>
      <c r="J160" s="52"/>
      <c r="K160" s="52"/>
      <c r="L160" s="52"/>
      <c r="M160" s="231">
        <f t="shared" si="6"/>
        <v>0</v>
      </c>
      <c r="S160" s="231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228">
        <f t="shared" si="8"/>
        <v>159</v>
      </c>
      <c r="H161" s="52"/>
      <c r="I161" s="52"/>
      <c r="J161" s="52"/>
      <c r="K161" s="52"/>
      <c r="L161" s="52"/>
      <c r="M161" s="231">
        <f t="shared" si="6"/>
        <v>0</v>
      </c>
      <c r="S161" s="231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228">
        <f t="shared" si="8"/>
        <v>160</v>
      </c>
      <c r="H162" s="52"/>
      <c r="I162" s="52"/>
      <c r="J162" s="52"/>
      <c r="K162" s="52"/>
      <c r="L162" s="52"/>
      <c r="M162" s="231">
        <f t="shared" si="6"/>
        <v>0</v>
      </c>
      <c r="S162" s="231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228">
        <f t="shared" si="8"/>
        <v>161</v>
      </c>
      <c r="H163" s="52"/>
      <c r="I163" s="52"/>
      <c r="J163" s="52"/>
      <c r="K163" s="52"/>
      <c r="L163" s="52"/>
      <c r="M163" s="231">
        <f t="shared" si="6"/>
        <v>0</v>
      </c>
      <c r="S163" s="231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228">
        <f t="shared" si="8"/>
        <v>162</v>
      </c>
      <c r="H164" s="52"/>
      <c r="I164" s="52"/>
      <c r="J164" s="52"/>
      <c r="K164" s="52"/>
      <c r="L164" s="52"/>
      <c r="M164" s="231">
        <f t="shared" si="6"/>
        <v>0</v>
      </c>
      <c r="S164" s="231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228">
        <f t="shared" si="8"/>
        <v>163</v>
      </c>
      <c r="H165" s="52"/>
      <c r="I165" s="52"/>
      <c r="J165" s="52"/>
      <c r="K165" s="52"/>
      <c r="L165" s="52"/>
      <c r="M165" s="231">
        <f t="shared" si="6"/>
        <v>0</v>
      </c>
      <c r="S165" s="231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228">
        <f t="shared" si="8"/>
        <v>164</v>
      </c>
      <c r="H166" s="52"/>
      <c r="I166" s="52"/>
      <c r="J166" s="52"/>
      <c r="K166" s="52"/>
      <c r="L166" s="52"/>
      <c r="M166" s="231">
        <f t="shared" si="6"/>
        <v>0</v>
      </c>
      <c r="S166" s="231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228">
        <f t="shared" si="8"/>
        <v>165</v>
      </c>
      <c r="H167" s="52"/>
      <c r="I167" s="52"/>
      <c r="J167" s="52"/>
      <c r="K167" s="52"/>
      <c r="L167" s="52"/>
      <c r="M167" s="231">
        <f t="shared" si="6"/>
        <v>0</v>
      </c>
      <c r="S167" s="231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228">
        <f t="shared" si="8"/>
        <v>166</v>
      </c>
      <c r="H168" s="52"/>
      <c r="I168" s="52"/>
      <c r="J168" s="52"/>
      <c r="K168" s="52"/>
      <c r="L168" s="52"/>
      <c r="M168" s="231">
        <f t="shared" si="6"/>
        <v>0</v>
      </c>
      <c r="S168" s="231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228">
        <f t="shared" si="8"/>
        <v>167</v>
      </c>
      <c r="H169" s="52"/>
      <c r="I169" s="52"/>
      <c r="J169" s="52"/>
      <c r="K169" s="52"/>
      <c r="L169" s="52"/>
      <c r="M169" s="231">
        <f t="shared" si="6"/>
        <v>0</v>
      </c>
      <c r="S169" s="231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228">
        <f t="shared" si="8"/>
        <v>168</v>
      </c>
      <c r="H170" s="52"/>
      <c r="I170" s="52"/>
      <c r="J170" s="52"/>
      <c r="K170" s="52"/>
      <c r="L170" s="52"/>
      <c r="M170" s="231">
        <f t="shared" si="6"/>
        <v>0</v>
      </c>
      <c r="S170" s="231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228">
        <f t="shared" si="8"/>
        <v>169</v>
      </c>
      <c r="H171" s="52"/>
      <c r="I171" s="52"/>
      <c r="J171" s="52"/>
      <c r="K171" s="52"/>
      <c r="L171" s="52"/>
      <c r="M171" s="231">
        <f t="shared" si="6"/>
        <v>0</v>
      </c>
      <c r="S171" s="231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228">
        <f t="shared" si="8"/>
        <v>170</v>
      </c>
      <c r="H172" s="52"/>
      <c r="I172" s="52"/>
      <c r="J172" s="52"/>
      <c r="K172" s="52"/>
      <c r="L172" s="52"/>
      <c r="M172" s="231">
        <f t="shared" si="6"/>
        <v>0</v>
      </c>
      <c r="S172" s="231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228">
        <f t="shared" si="8"/>
        <v>171</v>
      </c>
      <c r="H173" s="52"/>
      <c r="I173" s="52"/>
      <c r="J173" s="52"/>
      <c r="K173" s="52"/>
      <c r="L173" s="52"/>
      <c r="M173" s="231">
        <f t="shared" si="6"/>
        <v>0</v>
      </c>
      <c r="S173" s="231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228">
        <f t="shared" si="8"/>
        <v>172</v>
      </c>
      <c r="H174" s="52"/>
      <c r="I174" s="52"/>
      <c r="J174" s="52"/>
      <c r="K174" s="52"/>
      <c r="L174" s="52"/>
      <c r="M174" s="231">
        <f t="shared" si="6"/>
        <v>0</v>
      </c>
      <c r="S174" s="231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228">
        <f t="shared" si="8"/>
        <v>173</v>
      </c>
      <c r="H175" s="52"/>
      <c r="I175" s="52"/>
      <c r="J175" s="52"/>
      <c r="K175" s="52"/>
      <c r="L175" s="52"/>
      <c r="M175" s="231">
        <f t="shared" si="6"/>
        <v>0</v>
      </c>
      <c r="S175" s="231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228">
        <f t="shared" si="8"/>
        <v>174</v>
      </c>
      <c r="H176" s="52"/>
      <c r="I176" s="52"/>
      <c r="J176" s="52"/>
      <c r="K176" s="52"/>
      <c r="L176" s="52"/>
      <c r="M176" s="231">
        <f t="shared" si="6"/>
        <v>0</v>
      </c>
      <c r="S176" s="231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228">
        <f t="shared" si="8"/>
        <v>175</v>
      </c>
      <c r="H177" s="52"/>
      <c r="I177" s="52"/>
      <c r="J177" s="52"/>
      <c r="K177" s="52"/>
      <c r="L177" s="52"/>
      <c r="M177" s="231">
        <f t="shared" si="6"/>
        <v>0</v>
      </c>
      <c r="S177" s="231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228">
        <f t="shared" si="8"/>
        <v>176</v>
      </c>
      <c r="H178" s="52"/>
      <c r="I178" s="52"/>
      <c r="J178" s="52"/>
      <c r="K178" s="52"/>
      <c r="L178" s="52"/>
      <c r="M178" s="231">
        <f t="shared" si="6"/>
        <v>0</v>
      </c>
      <c r="S178" s="231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228">
        <f t="shared" si="8"/>
        <v>177</v>
      </c>
      <c r="H179" s="52"/>
      <c r="I179" s="52"/>
      <c r="J179" s="52"/>
      <c r="K179" s="52"/>
      <c r="L179" s="52"/>
      <c r="M179" s="231">
        <f t="shared" si="6"/>
        <v>0</v>
      </c>
      <c r="S179" s="231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228">
        <f t="shared" si="8"/>
        <v>178</v>
      </c>
      <c r="H180" s="52"/>
      <c r="I180" s="52"/>
      <c r="J180" s="52"/>
      <c r="K180" s="52"/>
      <c r="L180" s="52"/>
      <c r="M180" s="231">
        <f t="shared" si="6"/>
        <v>0</v>
      </c>
      <c r="S180" s="231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228">
        <f t="shared" si="8"/>
        <v>179</v>
      </c>
      <c r="H181" s="52"/>
      <c r="I181" s="52"/>
      <c r="J181" s="52"/>
      <c r="K181" s="52"/>
      <c r="L181" s="52"/>
      <c r="M181" s="231">
        <f t="shared" si="6"/>
        <v>0</v>
      </c>
      <c r="S181" s="231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228">
        <f t="shared" si="8"/>
        <v>180</v>
      </c>
      <c r="H182" s="52"/>
      <c r="I182" s="52"/>
      <c r="J182" s="52"/>
      <c r="K182" s="52"/>
      <c r="L182" s="52"/>
      <c r="M182" s="231">
        <f t="shared" si="6"/>
        <v>0</v>
      </c>
      <c r="S182" s="231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228">
        <f t="shared" si="8"/>
        <v>181</v>
      </c>
      <c r="H183" s="52"/>
      <c r="I183" s="52"/>
      <c r="J183" s="52"/>
      <c r="K183" s="52"/>
      <c r="L183" s="52"/>
      <c r="M183" s="231">
        <f t="shared" si="6"/>
        <v>0</v>
      </c>
      <c r="S183" s="231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228">
        <f t="shared" si="8"/>
        <v>182</v>
      </c>
      <c r="H184" s="52"/>
      <c r="I184" s="52"/>
      <c r="J184" s="52"/>
      <c r="K184" s="52"/>
      <c r="L184" s="52"/>
      <c r="M184" s="231">
        <f t="shared" si="6"/>
        <v>0</v>
      </c>
      <c r="S184" s="231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228">
        <f t="shared" si="8"/>
        <v>183</v>
      </c>
      <c r="H185" s="52"/>
      <c r="I185" s="52"/>
      <c r="J185" s="52"/>
      <c r="K185" s="52"/>
      <c r="L185" s="52"/>
      <c r="M185" s="231">
        <f t="shared" si="6"/>
        <v>0</v>
      </c>
      <c r="S185" s="231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228">
        <f t="shared" si="8"/>
        <v>184</v>
      </c>
      <c r="H186" s="52"/>
      <c r="I186" s="52"/>
      <c r="J186" s="52"/>
      <c r="K186" s="52"/>
      <c r="L186" s="52"/>
      <c r="M186" s="231">
        <f t="shared" si="6"/>
        <v>0</v>
      </c>
      <c r="S186" s="231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228">
        <f t="shared" si="8"/>
        <v>185</v>
      </c>
      <c r="H187" s="52"/>
      <c r="I187" s="52"/>
      <c r="J187" s="52"/>
      <c r="K187" s="52"/>
      <c r="L187" s="52"/>
      <c r="M187" s="231">
        <f t="shared" si="6"/>
        <v>0</v>
      </c>
      <c r="S187" s="231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228">
        <f t="shared" si="8"/>
        <v>186</v>
      </c>
      <c r="H188" s="52"/>
      <c r="I188" s="52"/>
      <c r="J188" s="52"/>
      <c r="K188" s="52"/>
      <c r="L188" s="52"/>
      <c r="M188" s="231">
        <f t="shared" si="6"/>
        <v>0</v>
      </c>
      <c r="S188" s="231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228">
        <f t="shared" si="8"/>
        <v>187</v>
      </c>
      <c r="H189" s="52"/>
      <c r="I189" s="52"/>
      <c r="J189" s="52"/>
      <c r="K189" s="52"/>
      <c r="L189" s="52"/>
      <c r="M189" s="231">
        <f t="shared" si="6"/>
        <v>0</v>
      </c>
      <c r="S189" s="231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228">
        <f t="shared" si="8"/>
        <v>188</v>
      </c>
      <c r="H190" s="52"/>
      <c r="I190" s="52"/>
      <c r="J190" s="52"/>
      <c r="K190" s="52"/>
      <c r="L190" s="52"/>
      <c r="M190" s="231">
        <f t="shared" si="6"/>
        <v>0</v>
      </c>
      <c r="S190" s="231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228">
        <f t="shared" si="8"/>
        <v>189</v>
      </c>
      <c r="H191" s="52"/>
      <c r="I191" s="52"/>
      <c r="J191" s="52"/>
      <c r="K191" s="52"/>
      <c r="L191" s="52"/>
      <c r="M191" s="231">
        <f t="shared" si="6"/>
        <v>0</v>
      </c>
      <c r="S191" s="231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228">
        <f t="shared" si="8"/>
        <v>190</v>
      </c>
      <c r="H192" s="52"/>
      <c r="I192" s="52"/>
      <c r="J192" s="52"/>
      <c r="K192" s="52"/>
      <c r="L192" s="52"/>
      <c r="M192" s="231">
        <f t="shared" si="6"/>
        <v>0</v>
      </c>
      <c r="S192" s="231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228">
        <f t="shared" si="8"/>
        <v>191</v>
      </c>
      <c r="H193" s="52"/>
      <c r="I193" s="52"/>
      <c r="J193" s="52"/>
      <c r="K193" s="52"/>
      <c r="L193" s="52"/>
      <c r="M193" s="231">
        <f t="shared" si="6"/>
        <v>0</v>
      </c>
      <c r="S193" s="231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228">
        <f t="shared" si="8"/>
        <v>192</v>
      </c>
      <c r="H194" s="52"/>
      <c r="I194" s="52"/>
      <c r="J194" s="52"/>
      <c r="K194" s="52"/>
      <c r="L194" s="52"/>
      <c r="M194" s="231">
        <f t="shared" si="6"/>
        <v>0</v>
      </c>
      <c r="S194" s="231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228">
        <f t="shared" si="8"/>
        <v>193</v>
      </c>
      <c r="H195" s="52"/>
      <c r="I195" s="52"/>
      <c r="J195" s="52"/>
      <c r="K195" s="52"/>
      <c r="L195" s="52"/>
      <c r="M195" s="231">
        <f t="shared" ref="M195:M258" si="9">N195+O195+P195+Q195+R195</f>
        <v>0</v>
      </c>
      <c r="S195" s="231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228">
        <f t="shared" si="8"/>
        <v>194</v>
      </c>
      <c r="H196" s="52"/>
      <c r="I196" s="52"/>
      <c r="J196" s="52"/>
      <c r="K196" s="52"/>
      <c r="L196" s="52"/>
      <c r="M196" s="231">
        <f t="shared" si="9"/>
        <v>0</v>
      </c>
      <c r="S196" s="231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228">
        <f t="shared" ref="A197:A260" si="11">A196+1</f>
        <v>195</v>
      </c>
      <c r="H197" s="52"/>
      <c r="I197" s="52"/>
      <c r="J197" s="52"/>
      <c r="K197" s="52"/>
      <c r="L197" s="52"/>
      <c r="M197" s="231">
        <f t="shared" si="9"/>
        <v>0</v>
      </c>
      <c r="S197" s="231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228">
        <f t="shared" si="11"/>
        <v>196</v>
      </c>
      <c r="H198" s="52"/>
      <c r="I198" s="52"/>
      <c r="J198" s="52"/>
      <c r="K198" s="52"/>
      <c r="L198" s="52"/>
      <c r="M198" s="231">
        <f t="shared" si="9"/>
        <v>0</v>
      </c>
      <c r="S198" s="231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228">
        <f t="shared" si="11"/>
        <v>197</v>
      </c>
      <c r="H199" s="52"/>
      <c r="I199" s="52"/>
      <c r="J199" s="52"/>
      <c r="K199" s="52"/>
      <c r="L199" s="52"/>
      <c r="M199" s="231">
        <f t="shared" si="9"/>
        <v>0</v>
      </c>
      <c r="S199" s="231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228">
        <f t="shared" si="11"/>
        <v>198</v>
      </c>
      <c r="H200" s="52"/>
      <c r="I200" s="52"/>
      <c r="J200" s="52"/>
      <c r="K200" s="52"/>
      <c r="L200" s="52"/>
      <c r="M200" s="231">
        <f t="shared" si="9"/>
        <v>0</v>
      </c>
      <c r="S200" s="231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228">
        <f t="shared" si="11"/>
        <v>199</v>
      </c>
      <c r="H201" s="52"/>
      <c r="I201" s="52"/>
      <c r="J201" s="52"/>
      <c r="K201" s="52"/>
      <c r="L201" s="52"/>
      <c r="M201" s="231">
        <f t="shared" si="9"/>
        <v>0</v>
      </c>
      <c r="S201" s="231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228">
        <f t="shared" si="11"/>
        <v>200</v>
      </c>
      <c r="H202" s="52"/>
      <c r="I202" s="52"/>
      <c r="J202" s="52"/>
      <c r="K202" s="52"/>
      <c r="L202" s="52"/>
      <c r="M202" s="231">
        <f t="shared" si="9"/>
        <v>0</v>
      </c>
      <c r="S202" s="231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228">
        <f t="shared" si="11"/>
        <v>201</v>
      </c>
      <c r="H203" s="52"/>
      <c r="I203" s="52"/>
      <c r="J203" s="52"/>
      <c r="K203" s="52"/>
      <c r="L203" s="52"/>
      <c r="M203" s="231">
        <f t="shared" si="9"/>
        <v>0</v>
      </c>
      <c r="S203" s="231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228">
        <f t="shared" si="11"/>
        <v>202</v>
      </c>
      <c r="H204" s="52"/>
      <c r="I204" s="52"/>
      <c r="J204" s="52"/>
      <c r="K204" s="52"/>
      <c r="L204" s="52"/>
      <c r="M204" s="231">
        <f t="shared" si="9"/>
        <v>0</v>
      </c>
      <c r="S204" s="231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228">
        <f t="shared" si="11"/>
        <v>203</v>
      </c>
      <c r="H205" s="52"/>
      <c r="I205" s="52"/>
      <c r="J205" s="52"/>
      <c r="K205" s="52"/>
      <c r="L205" s="52"/>
      <c r="M205" s="231">
        <f t="shared" si="9"/>
        <v>0</v>
      </c>
      <c r="S205" s="231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228">
        <f t="shared" si="11"/>
        <v>204</v>
      </c>
      <c r="H206" s="52"/>
      <c r="I206" s="52"/>
      <c r="J206" s="52"/>
      <c r="K206" s="52"/>
      <c r="L206" s="52"/>
      <c r="M206" s="231">
        <f t="shared" si="9"/>
        <v>0</v>
      </c>
      <c r="S206" s="231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228">
        <f t="shared" si="11"/>
        <v>205</v>
      </c>
      <c r="H207" s="52"/>
      <c r="I207" s="52"/>
      <c r="J207" s="52"/>
      <c r="K207" s="52"/>
      <c r="L207" s="52"/>
      <c r="M207" s="231">
        <f t="shared" si="9"/>
        <v>0</v>
      </c>
      <c r="S207" s="231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228">
        <f t="shared" si="11"/>
        <v>206</v>
      </c>
      <c r="H208" s="52"/>
      <c r="I208" s="52"/>
      <c r="J208" s="52"/>
      <c r="K208" s="52"/>
      <c r="L208" s="52"/>
      <c r="M208" s="231">
        <f t="shared" si="9"/>
        <v>0</v>
      </c>
      <c r="S208" s="231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228">
        <f t="shared" si="11"/>
        <v>207</v>
      </c>
      <c r="H209" s="52"/>
      <c r="I209" s="52"/>
      <c r="J209" s="52"/>
      <c r="K209" s="52"/>
      <c r="L209" s="52"/>
      <c r="M209" s="231">
        <f t="shared" si="9"/>
        <v>0</v>
      </c>
      <c r="S209" s="231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228">
        <f t="shared" si="11"/>
        <v>208</v>
      </c>
      <c r="H210" s="52"/>
      <c r="I210" s="52"/>
      <c r="J210" s="52"/>
      <c r="K210" s="52"/>
      <c r="L210" s="52"/>
      <c r="M210" s="231">
        <f t="shared" si="9"/>
        <v>0</v>
      </c>
      <c r="S210" s="231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228">
        <f t="shared" si="11"/>
        <v>209</v>
      </c>
      <c r="H211" s="52"/>
      <c r="I211" s="52"/>
      <c r="J211" s="52"/>
      <c r="K211" s="52"/>
      <c r="L211" s="52"/>
      <c r="M211" s="231">
        <f t="shared" si="9"/>
        <v>0</v>
      </c>
      <c r="S211" s="231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228">
        <f t="shared" si="11"/>
        <v>210</v>
      </c>
      <c r="H212" s="52"/>
      <c r="I212" s="52"/>
      <c r="J212" s="52"/>
      <c r="K212" s="52"/>
      <c r="L212" s="52"/>
      <c r="M212" s="231">
        <f t="shared" si="9"/>
        <v>0</v>
      </c>
      <c r="S212" s="231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228">
        <f t="shared" si="11"/>
        <v>211</v>
      </c>
      <c r="H213" s="52"/>
      <c r="I213" s="52"/>
      <c r="J213" s="52"/>
      <c r="K213" s="52"/>
      <c r="L213" s="52"/>
      <c r="M213" s="231">
        <f t="shared" si="9"/>
        <v>0</v>
      </c>
      <c r="S213" s="231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228">
        <f t="shared" si="11"/>
        <v>212</v>
      </c>
      <c r="H214" s="52"/>
      <c r="I214" s="52"/>
      <c r="J214" s="52"/>
      <c r="K214" s="52"/>
      <c r="L214" s="52"/>
      <c r="M214" s="231">
        <f t="shared" si="9"/>
        <v>0</v>
      </c>
      <c r="S214" s="231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228">
        <f t="shared" si="11"/>
        <v>213</v>
      </c>
      <c r="H215" s="52"/>
      <c r="I215" s="52"/>
      <c r="J215" s="52"/>
      <c r="K215" s="52"/>
      <c r="L215" s="52"/>
      <c r="M215" s="231">
        <f t="shared" si="9"/>
        <v>0</v>
      </c>
      <c r="S215" s="231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228">
        <f t="shared" si="11"/>
        <v>214</v>
      </c>
      <c r="H216" s="52"/>
      <c r="I216" s="52"/>
      <c r="J216" s="52"/>
      <c r="K216" s="52"/>
      <c r="L216" s="52"/>
      <c r="M216" s="231">
        <f t="shared" si="9"/>
        <v>0</v>
      </c>
      <c r="S216" s="231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228">
        <f t="shared" si="11"/>
        <v>215</v>
      </c>
      <c r="H217" s="52"/>
      <c r="I217" s="52"/>
      <c r="J217" s="52"/>
      <c r="K217" s="52"/>
      <c r="L217" s="52"/>
      <c r="M217" s="231">
        <f t="shared" si="9"/>
        <v>0</v>
      </c>
      <c r="S217" s="231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228">
        <f t="shared" si="11"/>
        <v>216</v>
      </c>
      <c r="H218" s="52"/>
      <c r="I218" s="52"/>
      <c r="J218" s="52"/>
      <c r="K218" s="52"/>
      <c r="L218" s="52"/>
      <c r="M218" s="231">
        <f t="shared" si="9"/>
        <v>0</v>
      </c>
      <c r="S218" s="231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228">
        <f t="shared" si="11"/>
        <v>217</v>
      </c>
      <c r="H219" s="52"/>
      <c r="I219" s="52"/>
      <c r="J219" s="52"/>
      <c r="K219" s="52"/>
      <c r="L219" s="52"/>
      <c r="M219" s="231">
        <f t="shared" si="9"/>
        <v>0</v>
      </c>
      <c r="S219" s="231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228">
        <f t="shared" si="11"/>
        <v>218</v>
      </c>
      <c r="H220" s="52"/>
      <c r="I220" s="52"/>
      <c r="J220" s="52"/>
      <c r="K220" s="52"/>
      <c r="L220" s="52"/>
      <c r="M220" s="231">
        <f t="shared" si="9"/>
        <v>0</v>
      </c>
      <c r="S220" s="231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228">
        <f t="shared" si="11"/>
        <v>219</v>
      </c>
      <c r="H221" s="52"/>
      <c r="I221" s="52"/>
      <c r="J221" s="52"/>
      <c r="K221" s="52"/>
      <c r="L221" s="52"/>
      <c r="M221" s="231">
        <f t="shared" si="9"/>
        <v>0</v>
      </c>
      <c r="S221" s="231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228">
        <f t="shared" si="11"/>
        <v>220</v>
      </c>
      <c r="H222" s="52"/>
      <c r="I222" s="52"/>
      <c r="J222" s="52"/>
      <c r="K222" s="52"/>
      <c r="L222" s="52"/>
      <c r="M222" s="231">
        <f t="shared" si="9"/>
        <v>0</v>
      </c>
      <c r="S222" s="231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228">
        <f t="shared" si="11"/>
        <v>221</v>
      </c>
      <c r="H223" s="52"/>
      <c r="I223" s="52"/>
      <c r="J223" s="52"/>
      <c r="K223" s="52"/>
      <c r="L223" s="52"/>
      <c r="M223" s="231">
        <f t="shared" si="9"/>
        <v>0</v>
      </c>
      <c r="S223" s="231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228">
        <f t="shared" si="11"/>
        <v>222</v>
      </c>
      <c r="H224" s="52"/>
      <c r="I224" s="52"/>
      <c r="J224" s="52"/>
      <c r="K224" s="52"/>
      <c r="L224" s="52"/>
      <c r="M224" s="231">
        <f t="shared" si="9"/>
        <v>0</v>
      </c>
      <c r="S224" s="231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228">
        <f t="shared" si="11"/>
        <v>223</v>
      </c>
      <c r="H225" s="52"/>
      <c r="I225" s="52"/>
      <c r="J225" s="52"/>
      <c r="K225" s="52"/>
      <c r="L225" s="52"/>
      <c r="M225" s="231">
        <f t="shared" si="9"/>
        <v>0</v>
      </c>
      <c r="S225" s="231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228">
        <f t="shared" si="11"/>
        <v>224</v>
      </c>
      <c r="H226" s="52"/>
      <c r="I226" s="52"/>
      <c r="J226" s="52"/>
      <c r="K226" s="52"/>
      <c r="L226" s="52"/>
      <c r="M226" s="231">
        <f t="shared" si="9"/>
        <v>0</v>
      </c>
      <c r="S226" s="231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228">
        <f t="shared" si="11"/>
        <v>225</v>
      </c>
      <c r="H227" s="52"/>
      <c r="I227" s="52"/>
      <c r="J227" s="52"/>
      <c r="K227" s="52"/>
      <c r="L227" s="52"/>
      <c r="M227" s="231">
        <f t="shared" si="9"/>
        <v>0</v>
      </c>
      <c r="S227" s="231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228">
        <f t="shared" si="11"/>
        <v>226</v>
      </c>
      <c r="H228" s="52"/>
      <c r="I228" s="52"/>
      <c r="J228" s="52"/>
      <c r="K228" s="52"/>
      <c r="L228" s="52"/>
      <c r="M228" s="231">
        <f t="shared" si="9"/>
        <v>0</v>
      </c>
      <c r="S228" s="231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228">
        <f t="shared" si="11"/>
        <v>227</v>
      </c>
      <c r="H229" s="52"/>
      <c r="I229" s="52"/>
      <c r="J229" s="52"/>
      <c r="K229" s="52"/>
      <c r="L229" s="52"/>
      <c r="M229" s="231">
        <f t="shared" si="9"/>
        <v>0</v>
      </c>
      <c r="S229" s="231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228">
        <f t="shared" si="11"/>
        <v>228</v>
      </c>
      <c r="H230" s="52"/>
      <c r="I230" s="52"/>
      <c r="J230" s="52"/>
      <c r="K230" s="52"/>
      <c r="L230" s="52"/>
      <c r="M230" s="231">
        <f t="shared" si="9"/>
        <v>0</v>
      </c>
      <c r="S230" s="231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228">
        <f t="shared" si="11"/>
        <v>229</v>
      </c>
      <c r="H231" s="52"/>
      <c r="I231" s="52"/>
      <c r="J231" s="52"/>
      <c r="K231" s="52"/>
      <c r="L231" s="52"/>
      <c r="M231" s="231">
        <f t="shared" si="9"/>
        <v>0</v>
      </c>
      <c r="S231" s="231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228">
        <f t="shared" si="11"/>
        <v>230</v>
      </c>
      <c r="H232" s="52"/>
      <c r="I232" s="52"/>
      <c r="J232" s="52"/>
      <c r="K232" s="52"/>
      <c r="L232" s="52"/>
      <c r="M232" s="231">
        <f t="shared" si="9"/>
        <v>0</v>
      </c>
      <c r="S232" s="231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228">
        <f t="shared" si="11"/>
        <v>231</v>
      </c>
      <c r="H233" s="52"/>
      <c r="I233" s="52"/>
      <c r="J233" s="52"/>
      <c r="K233" s="52"/>
      <c r="L233" s="52"/>
      <c r="M233" s="231">
        <f t="shared" si="9"/>
        <v>0</v>
      </c>
      <c r="S233" s="231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228">
        <f t="shared" si="11"/>
        <v>232</v>
      </c>
      <c r="H234" s="52"/>
      <c r="I234" s="52"/>
      <c r="J234" s="52"/>
      <c r="K234" s="52"/>
      <c r="L234" s="52"/>
      <c r="M234" s="231">
        <f t="shared" si="9"/>
        <v>0</v>
      </c>
      <c r="S234" s="231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228">
        <f t="shared" si="11"/>
        <v>233</v>
      </c>
      <c r="H235" s="52"/>
      <c r="I235" s="52"/>
      <c r="J235" s="52"/>
      <c r="K235" s="52"/>
      <c r="L235" s="52"/>
      <c r="M235" s="231">
        <f t="shared" si="9"/>
        <v>0</v>
      </c>
      <c r="S235" s="231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228">
        <f t="shared" si="11"/>
        <v>234</v>
      </c>
      <c r="H236" s="52"/>
      <c r="I236" s="52"/>
      <c r="J236" s="52"/>
      <c r="K236" s="52"/>
      <c r="L236" s="52"/>
      <c r="M236" s="231">
        <f t="shared" si="9"/>
        <v>0</v>
      </c>
      <c r="S236" s="231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228">
        <f t="shared" si="11"/>
        <v>235</v>
      </c>
      <c r="H237" s="52"/>
      <c r="I237" s="52"/>
      <c r="J237" s="52"/>
      <c r="K237" s="52"/>
      <c r="L237" s="52"/>
      <c r="M237" s="231">
        <f t="shared" si="9"/>
        <v>0</v>
      </c>
      <c r="S237" s="231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228">
        <f t="shared" si="11"/>
        <v>236</v>
      </c>
      <c r="H238" s="52"/>
      <c r="I238" s="52"/>
      <c r="J238" s="52"/>
      <c r="K238" s="52"/>
      <c r="L238" s="52"/>
      <c r="M238" s="231">
        <f t="shared" si="9"/>
        <v>0</v>
      </c>
      <c r="S238" s="231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228">
        <f t="shared" si="11"/>
        <v>237</v>
      </c>
      <c r="H239" s="52"/>
      <c r="I239" s="52"/>
      <c r="J239" s="52"/>
      <c r="K239" s="52"/>
      <c r="L239" s="52"/>
      <c r="M239" s="231">
        <f t="shared" si="9"/>
        <v>0</v>
      </c>
      <c r="S239" s="231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228">
        <f t="shared" si="11"/>
        <v>238</v>
      </c>
      <c r="H240" s="52"/>
      <c r="I240" s="52"/>
      <c r="J240" s="52"/>
      <c r="K240" s="52"/>
      <c r="L240" s="52"/>
      <c r="M240" s="231">
        <f t="shared" si="9"/>
        <v>0</v>
      </c>
      <c r="S240" s="231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228">
        <f t="shared" si="11"/>
        <v>239</v>
      </c>
      <c r="H241" s="52"/>
      <c r="I241" s="52"/>
      <c r="J241" s="52"/>
      <c r="K241" s="52"/>
      <c r="L241" s="52"/>
      <c r="M241" s="231">
        <f t="shared" si="9"/>
        <v>0</v>
      </c>
      <c r="S241" s="231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228">
        <f t="shared" si="11"/>
        <v>240</v>
      </c>
      <c r="H242" s="52"/>
      <c r="I242" s="52"/>
      <c r="J242" s="52"/>
      <c r="K242" s="52"/>
      <c r="L242" s="52"/>
      <c r="M242" s="231">
        <f t="shared" si="9"/>
        <v>0</v>
      </c>
      <c r="S242" s="231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228">
        <f t="shared" si="11"/>
        <v>241</v>
      </c>
      <c r="H243" s="52"/>
      <c r="I243" s="52"/>
      <c r="J243" s="52"/>
      <c r="K243" s="52"/>
      <c r="L243" s="52"/>
      <c r="M243" s="231">
        <f t="shared" si="9"/>
        <v>0</v>
      </c>
      <c r="S243" s="231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228">
        <f t="shared" si="11"/>
        <v>242</v>
      </c>
      <c r="H244" s="52"/>
      <c r="I244" s="52"/>
      <c r="J244" s="52"/>
      <c r="K244" s="52"/>
      <c r="L244" s="52"/>
      <c r="M244" s="231">
        <f t="shared" si="9"/>
        <v>0</v>
      </c>
      <c r="S244" s="231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228">
        <f t="shared" si="11"/>
        <v>243</v>
      </c>
      <c r="H245" s="52"/>
      <c r="I245" s="52"/>
      <c r="J245" s="52"/>
      <c r="K245" s="52"/>
      <c r="L245" s="52"/>
      <c r="M245" s="231">
        <f t="shared" si="9"/>
        <v>0</v>
      </c>
      <c r="S245" s="231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228">
        <f t="shared" si="11"/>
        <v>244</v>
      </c>
      <c r="H246" s="52"/>
      <c r="I246" s="52"/>
      <c r="J246" s="52"/>
      <c r="K246" s="52"/>
      <c r="L246" s="52"/>
      <c r="M246" s="231">
        <f t="shared" si="9"/>
        <v>0</v>
      </c>
      <c r="S246" s="231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228">
        <f t="shared" si="11"/>
        <v>245</v>
      </c>
      <c r="H247" s="52"/>
      <c r="I247" s="52"/>
      <c r="J247" s="52"/>
      <c r="K247" s="52"/>
      <c r="L247" s="52"/>
      <c r="M247" s="231">
        <f t="shared" si="9"/>
        <v>0</v>
      </c>
      <c r="S247" s="231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228">
        <f t="shared" si="11"/>
        <v>246</v>
      </c>
      <c r="H248" s="52"/>
      <c r="I248" s="52"/>
      <c r="J248" s="52"/>
      <c r="K248" s="52"/>
      <c r="L248" s="52"/>
      <c r="M248" s="231">
        <f t="shared" si="9"/>
        <v>0</v>
      </c>
      <c r="S248" s="231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228">
        <f t="shared" si="11"/>
        <v>247</v>
      </c>
      <c r="H249" s="52"/>
      <c r="I249" s="52"/>
      <c r="J249" s="52"/>
      <c r="K249" s="52"/>
      <c r="L249" s="52"/>
      <c r="M249" s="231">
        <f t="shared" si="9"/>
        <v>0</v>
      </c>
      <c r="S249" s="231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228">
        <f t="shared" si="11"/>
        <v>248</v>
      </c>
      <c r="H250" s="52"/>
      <c r="I250" s="52"/>
      <c r="J250" s="52"/>
      <c r="K250" s="52"/>
      <c r="L250" s="52"/>
      <c r="M250" s="231">
        <f t="shared" si="9"/>
        <v>0</v>
      </c>
      <c r="S250" s="231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228">
        <f t="shared" si="11"/>
        <v>249</v>
      </c>
      <c r="H251" s="52"/>
      <c r="I251" s="52"/>
      <c r="J251" s="52"/>
      <c r="K251" s="52"/>
      <c r="L251" s="52"/>
      <c r="M251" s="231">
        <f t="shared" si="9"/>
        <v>0</v>
      </c>
      <c r="S251" s="231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228">
        <f t="shared" si="11"/>
        <v>250</v>
      </c>
      <c r="H252" s="52"/>
      <c r="I252" s="52"/>
      <c r="J252" s="52"/>
      <c r="K252" s="52"/>
      <c r="L252" s="52"/>
      <c r="M252" s="231">
        <f t="shared" si="9"/>
        <v>0</v>
      </c>
      <c r="S252" s="231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228">
        <f t="shared" si="11"/>
        <v>251</v>
      </c>
      <c r="H253" s="52"/>
      <c r="I253" s="52"/>
      <c r="J253" s="52"/>
      <c r="K253" s="52"/>
      <c r="L253" s="52"/>
      <c r="M253" s="231">
        <f t="shared" si="9"/>
        <v>0</v>
      </c>
      <c r="S253" s="231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228">
        <f t="shared" si="11"/>
        <v>252</v>
      </c>
      <c r="H254" s="52"/>
      <c r="I254" s="52"/>
      <c r="J254" s="52"/>
      <c r="K254" s="52"/>
      <c r="L254" s="52"/>
      <c r="M254" s="231">
        <f t="shared" si="9"/>
        <v>0</v>
      </c>
      <c r="S254" s="231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228">
        <f t="shared" si="11"/>
        <v>253</v>
      </c>
      <c r="H255" s="52"/>
      <c r="I255" s="52"/>
      <c r="J255" s="52"/>
      <c r="K255" s="52"/>
      <c r="L255" s="52"/>
      <c r="M255" s="231">
        <f t="shared" si="9"/>
        <v>0</v>
      </c>
      <c r="S255" s="231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228">
        <f t="shared" si="11"/>
        <v>254</v>
      </c>
      <c r="H256" s="52"/>
      <c r="I256" s="52"/>
      <c r="J256" s="52"/>
      <c r="K256" s="52"/>
      <c r="L256" s="52"/>
      <c r="M256" s="231">
        <f t="shared" si="9"/>
        <v>0</v>
      </c>
      <c r="S256" s="231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228">
        <f t="shared" si="11"/>
        <v>255</v>
      </c>
      <c r="H257" s="52"/>
      <c r="I257" s="52"/>
      <c r="J257" s="52"/>
      <c r="K257" s="52"/>
      <c r="L257" s="52"/>
      <c r="M257" s="231">
        <f t="shared" si="9"/>
        <v>0</v>
      </c>
      <c r="S257" s="231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228">
        <f t="shared" si="11"/>
        <v>256</v>
      </c>
      <c r="H258" s="52"/>
      <c r="I258" s="52"/>
      <c r="J258" s="52"/>
      <c r="K258" s="52"/>
      <c r="L258" s="52"/>
      <c r="M258" s="231">
        <f t="shared" si="9"/>
        <v>0</v>
      </c>
      <c r="S258" s="231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228">
        <f t="shared" si="11"/>
        <v>257</v>
      </c>
      <c r="H259" s="52"/>
      <c r="I259" s="52"/>
      <c r="J259" s="52"/>
      <c r="K259" s="52"/>
      <c r="L259" s="52"/>
      <c r="M259" s="231">
        <f t="shared" ref="M259:M322" si="12">N259+O259+P259+Q259+R259</f>
        <v>0</v>
      </c>
      <c r="S259" s="231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228">
        <f t="shared" si="11"/>
        <v>258</v>
      </c>
      <c r="H260" s="52"/>
      <c r="I260" s="52"/>
      <c r="J260" s="52"/>
      <c r="K260" s="52"/>
      <c r="L260" s="52"/>
      <c r="M260" s="231">
        <f t="shared" si="12"/>
        <v>0</v>
      </c>
      <c r="S260" s="231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228">
        <f t="shared" ref="A261:A324" si="14">A260+1</f>
        <v>259</v>
      </c>
      <c r="H261" s="52"/>
      <c r="I261" s="52"/>
      <c r="J261" s="52"/>
      <c r="K261" s="52"/>
      <c r="L261" s="52"/>
      <c r="M261" s="231">
        <f t="shared" si="12"/>
        <v>0</v>
      </c>
      <c r="S261" s="231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228">
        <f t="shared" si="14"/>
        <v>260</v>
      </c>
      <c r="H262" s="52"/>
      <c r="I262" s="52"/>
      <c r="J262" s="52"/>
      <c r="K262" s="52"/>
      <c r="L262" s="52"/>
      <c r="M262" s="231">
        <f t="shared" si="12"/>
        <v>0</v>
      </c>
      <c r="S262" s="231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228">
        <f t="shared" si="14"/>
        <v>261</v>
      </c>
      <c r="H263" s="52"/>
      <c r="I263" s="52"/>
      <c r="J263" s="52"/>
      <c r="K263" s="52"/>
      <c r="L263" s="52"/>
      <c r="M263" s="231">
        <f t="shared" si="12"/>
        <v>0</v>
      </c>
      <c r="S263" s="231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228">
        <f t="shared" si="14"/>
        <v>262</v>
      </c>
      <c r="H264" s="52"/>
      <c r="I264" s="52"/>
      <c r="J264" s="52"/>
      <c r="K264" s="52"/>
      <c r="L264" s="52"/>
      <c r="M264" s="231">
        <f t="shared" si="12"/>
        <v>0</v>
      </c>
      <c r="S264" s="231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228">
        <f t="shared" si="14"/>
        <v>263</v>
      </c>
      <c r="H265" s="52"/>
      <c r="I265" s="52"/>
      <c r="J265" s="52"/>
      <c r="K265" s="52"/>
      <c r="L265" s="52"/>
      <c r="M265" s="231">
        <f t="shared" si="12"/>
        <v>0</v>
      </c>
      <c r="S265" s="231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228">
        <f t="shared" si="14"/>
        <v>264</v>
      </c>
      <c r="H266" s="52"/>
      <c r="I266" s="52"/>
      <c r="J266" s="52"/>
      <c r="K266" s="52"/>
      <c r="L266" s="52"/>
      <c r="M266" s="231">
        <f t="shared" si="12"/>
        <v>0</v>
      </c>
      <c r="S266" s="231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228">
        <f t="shared" si="14"/>
        <v>265</v>
      </c>
      <c r="H267" s="52"/>
      <c r="I267" s="52"/>
      <c r="J267" s="52"/>
      <c r="K267" s="52"/>
      <c r="L267" s="52"/>
      <c r="M267" s="231">
        <f t="shared" si="12"/>
        <v>0</v>
      </c>
      <c r="S267" s="231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228">
        <f t="shared" si="14"/>
        <v>266</v>
      </c>
      <c r="H268" s="52"/>
      <c r="I268" s="52"/>
      <c r="J268" s="52"/>
      <c r="K268" s="52"/>
      <c r="L268" s="52"/>
      <c r="M268" s="231">
        <f t="shared" si="12"/>
        <v>0</v>
      </c>
      <c r="S268" s="231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228">
        <f t="shared" si="14"/>
        <v>267</v>
      </c>
      <c r="H269" s="52"/>
      <c r="I269" s="52"/>
      <c r="J269" s="52"/>
      <c r="K269" s="52"/>
      <c r="L269" s="52"/>
      <c r="M269" s="231">
        <f t="shared" si="12"/>
        <v>0</v>
      </c>
      <c r="S269" s="231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228">
        <f t="shared" si="14"/>
        <v>268</v>
      </c>
      <c r="H270" s="52"/>
      <c r="I270" s="52"/>
      <c r="J270" s="52"/>
      <c r="K270" s="52"/>
      <c r="L270" s="52"/>
      <c r="M270" s="231">
        <f t="shared" si="12"/>
        <v>0</v>
      </c>
      <c r="S270" s="231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228">
        <f t="shared" si="14"/>
        <v>269</v>
      </c>
      <c r="H271" s="52"/>
      <c r="I271" s="52"/>
      <c r="J271" s="52"/>
      <c r="K271" s="52"/>
      <c r="L271" s="52"/>
      <c r="M271" s="231">
        <f t="shared" si="12"/>
        <v>0</v>
      </c>
      <c r="S271" s="231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228">
        <f t="shared" si="14"/>
        <v>270</v>
      </c>
      <c r="H272" s="52"/>
      <c r="I272" s="52"/>
      <c r="J272" s="52"/>
      <c r="K272" s="52"/>
      <c r="L272" s="52"/>
      <c r="M272" s="231">
        <f t="shared" si="12"/>
        <v>0</v>
      </c>
      <c r="S272" s="231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228">
        <f t="shared" si="14"/>
        <v>271</v>
      </c>
      <c r="H273" s="52"/>
      <c r="I273" s="52"/>
      <c r="J273" s="52"/>
      <c r="K273" s="52"/>
      <c r="L273" s="52"/>
      <c r="M273" s="231">
        <f t="shared" si="12"/>
        <v>0</v>
      </c>
      <c r="S273" s="231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228">
        <f t="shared" si="14"/>
        <v>272</v>
      </c>
      <c r="H274" s="52"/>
      <c r="I274" s="52"/>
      <c r="J274" s="52"/>
      <c r="K274" s="52"/>
      <c r="L274" s="52"/>
      <c r="M274" s="231">
        <f t="shared" si="12"/>
        <v>0</v>
      </c>
      <c r="S274" s="231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228">
        <f t="shared" si="14"/>
        <v>273</v>
      </c>
      <c r="H275" s="52"/>
      <c r="I275" s="52"/>
      <c r="J275" s="52"/>
      <c r="K275" s="52"/>
      <c r="L275" s="52"/>
      <c r="M275" s="231">
        <f t="shared" si="12"/>
        <v>0</v>
      </c>
      <c r="S275" s="231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228">
        <f t="shared" si="14"/>
        <v>274</v>
      </c>
      <c r="H276" s="52"/>
      <c r="I276" s="52"/>
      <c r="J276" s="52"/>
      <c r="K276" s="52"/>
      <c r="L276" s="52"/>
      <c r="M276" s="231">
        <f t="shared" si="12"/>
        <v>0</v>
      </c>
      <c r="S276" s="231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228">
        <f t="shared" si="14"/>
        <v>275</v>
      </c>
      <c r="H277" s="52"/>
      <c r="I277" s="52"/>
      <c r="J277" s="52"/>
      <c r="K277" s="52"/>
      <c r="L277" s="52"/>
      <c r="M277" s="231">
        <f t="shared" si="12"/>
        <v>0</v>
      </c>
      <c r="S277" s="231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228">
        <f t="shared" si="14"/>
        <v>276</v>
      </c>
      <c r="H278" s="52"/>
      <c r="I278" s="52"/>
      <c r="J278" s="52"/>
      <c r="K278" s="52"/>
      <c r="L278" s="52"/>
      <c r="M278" s="231">
        <f t="shared" si="12"/>
        <v>0</v>
      </c>
      <c r="S278" s="231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228">
        <f t="shared" si="14"/>
        <v>277</v>
      </c>
      <c r="H279" s="52"/>
      <c r="I279" s="52"/>
      <c r="J279" s="52"/>
      <c r="K279" s="52"/>
      <c r="L279" s="52"/>
      <c r="M279" s="231">
        <f t="shared" si="12"/>
        <v>0</v>
      </c>
      <c r="S279" s="231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228">
        <f t="shared" si="14"/>
        <v>278</v>
      </c>
      <c r="H280" s="52"/>
      <c r="I280" s="52"/>
      <c r="J280" s="52"/>
      <c r="K280" s="52"/>
      <c r="L280" s="52"/>
      <c r="M280" s="231">
        <f t="shared" si="12"/>
        <v>0</v>
      </c>
      <c r="S280" s="231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228">
        <f t="shared" si="14"/>
        <v>279</v>
      </c>
      <c r="H281" s="52"/>
      <c r="I281" s="52"/>
      <c r="J281" s="52"/>
      <c r="K281" s="52"/>
      <c r="L281" s="52"/>
      <c r="M281" s="231">
        <f t="shared" si="12"/>
        <v>0</v>
      </c>
      <c r="S281" s="231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228">
        <f t="shared" si="14"/>
        <v>280</v>
      </c>
      <c r="H282" s="52"/>
      <c r="I282" s="52"/>
      <c r="J282" s="52"/>
      <c r="K282" s="52"/>
      <c r="L282" s="52"/>
      <c r="M282" s="231">
        <f t="shared" si="12"/>
        <v>0</v>
      </c>
      <c r="S282" s="231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228">
        <f t="shared" si="14"/>
        <v>281</v>
      </c>
      <c r="H283" s="52"/>
      <c r="I283" s="52"/>
      <c r="J283" s="52"/>
      <c r="K283" s="52"/>
      <c r="L283" s="52"/>
      <c r="M283" s="231">
        <f t="shared" si="12"/>
        <v>0</v>
      </c>
      <c r="S283" s="231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228">
        <f t="shared" si="14"/>
        <v>282</v>
      </c>
      <c r="H284" s="52"/>
      <c r="I284" s="52"/>
      <c r="J284" s="52"/>
      <c r="K284" s="52"/>
      <c r="L284" s="52"/>
      <c r="M284" s="231">
        <f t="shared" si="12"/>
        <v>0</v>
      </c>
      <c r="S284" s="231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228">
        <f t="shared" si="14"/>
        <v>283</v>
      </c>
      <c r="H285" s="52"/>
      <c r="I285" s="52"/>
      <c r="J285" s="52"/>
      <c r="K285" s="52"/>
      <c r="L285" s="52"/>
      <c r="M285" s="231">
        <f t="shared" si="12"/>
        <v>0</v>
      </c>
      <c r="S285" s="231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228">
        <f t="shared" si="14"/>
        <v>284</v>
      </c>
      <c r="H286" s="52"/>
      <c r="I286" s="52"/>
      <c r="J286" s="52"/>
      <c r="K286" s="52"/>
      <c r="L286" s="52"/>
      <c r="M286" s="231">
        <f t="shared" si="12"/>
        <v>0</v>
      </c>
      <c r="S286" s="231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228">
        <f t="shared" si="14"/>
        <v>285</v>
      </c>
      <c r="H287" s="52"/>
      <c r="I287" s="52"/>
      <c r="J287" s="52"/>
      <c r="K287" s="52"/>
      <c r="L287" s="52"/>
      <c r="M287" s="231">
        <f t="shared" si="12"/>
        <v>0</v>
      </c>
      <c r="S287" s="231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228">
        <f t="shared" si="14"/>
        <v>286</v>
      </c>
      <c r="H288" s="52"/>
      <c r="I288" s="52"/>
      <c r="J288" s="52"/>
      <c r="K288" s="52"/>
      <c r="L288" s="52"/>
      <c r="M288" s="231">
        <f t="shared" si="12"/>
        <v>0</v>
      </c>
      <c r="S288" s="231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228">
        <f t="shared" si="14"/>
        <v>287</v>
      </c>
      <c r="H289" s="52"/>
      <c r="I289" s="52"/>
      <c r="J289" s="52"/>
      <c r="K289" s="52"/>
      <c r="L289" s="52"/>
      <c r="M289" s="231">
        <f t="shared" si="12"/>
        <v>0</v>
      </c>
      <c r="S289" s="231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228">
        <f t="shared" si="14"/>
        <v>288</v>
      </c>
      <c r="H290" s="52"/>
      <c r="I290" s="52"/>
      <c r="J290" s="52"/>
      <c r="K290" s="52"/>
      <c r="L290" s="52"/>
      <c r="M290" s="231">
        <f t="shared" si="12"/>
        <v>0</v>
      </c>
      <c r="S290" s="231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228">
        <f t="shared" si="14"/>
        <v>289</v>
      </c>
      <c r="H291" s="52"/>
      <c r="I291" s="52"/>
      <c r="J291" s="52"/>
      <c r="K291" s="52"/>
      <c r="L291" s="52"/>
      <c r="M291" s="231">
        <f t="shared" si="12"/>
        <v>0</v>
      </c>
      <c r="S291" s="231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228">
        <f t="shared" si="14"/>
        <v>290</v>
      </c>
      <c r="H292" s="52"/>
      <c r="I292" s="52"/>
      <c r="J292" s="52"/>
      <c r="K292" s="52"/>
      <c r="L292" s="52"/>
      <c r="M292" s="231">
        <f t="shared" si="12"/>
        <v>0</v>
      </c>
      <c r="S292" s="231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228">
        <f t="shared" si="14"/>
        <v>291</v>
      </c>
      <c r="H293" s="52"/>
      <c r="I293" s="52"/>
      <c r="J293" s="52"/>
      <c r="K293" s="52"/>
      <c r="L293" s="52"/>
      <c r="M293" s="231">
        <f t="shared" si="12"/>
        <v>0</v>
      </c>
      <c r="S293" s="231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228">
        <f t="shared" si="14"/>
        <v>292</v>
      </c>
      <c r="H294" s="52"/>
      <c r="I294" s="52"/>
      <c r="J294" s="52"/>
      <c r="K294" s="52"/>
      <c r="L294" s="52"/>
      <c r="M294" s="231">
        <f t="shared" si="12"/>
        <v>0</v>
      </c>
      <c r="S294" s="231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228">
        <f t="shared" si="14"/>
        <v>293</v>
      </c>
      <c r="H295" s="52"/>
      <c r="I295" s="52"/>
      <c r="J295" s="52"/>
      <c r="K295" s="52"/>
      <c r="L295" s="52"/>
      <c r="M295" s="231">
        <f t="shared" si="12"/>
        <v>0</v>
      </c>
      <c r="S295" s="231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228">
        <f t="shared" si="14"/>
        <v>294</v>
      </c>
      <c r="H296" s="52"/>
      <c r="I296" s="52"/>
      <c r="J296" s="52"/>
      <c r="K296" s="52"/>
      <c r="L296" s="52"/>
      <c r="M296" s="231">
        <f t="shared" si="12"/>
        <v>0</v>
      </c>
      <c r="S296" s="231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228">
        <f t="shared" si="14"/>
        <v>295</v>
      </c>
      <c r="H297" s="52"/>
      <c r="I297" s="52"/>
      <c r="J297" s="52"/>
      <c r="K297" s="52"/>
      <c r="L297" s="52"/>
      <c r="M297" s="231">
        <f t="shared" si="12"/>
        <v>0</v>
      </c>
      <c r="S297" s="231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228">
        <f t="shared" si="14"/>
        <v>296</v>
      </c>
      <c r="H298" s="52"/>
      <c r="I298" s="52"/>
      <c r="J298" s="52"/>
      <c r="K298" s="52"/>
      <c r="L298" s="52"/>
      <c r="M298" s="231">
        <f t="shared" si="12"/>
        <v>0</v>
      </c>
      <c r="S298" s="231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228">
        <f t="shared" si="14"/>
        <v>297</v>
      </c>
      <c r="H299" s="52"/>
      <c r="I299" s="52"/>
      <c r="J299" s="52"/>
      <c r="K299" s="52"/>
      <c r="L299" s="52"/>
      <c r="M299" s="231">
        <f t="shared" si="12"/>
        <v>0</v>
      </c>
      <c r="S299" s="231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228">
        <f t="shared" si="14"/>
        <v>298</v>
      </c>
      <c r="H300" s="52"/>
      <c r="I300" s="52"/>
      <c r="J300" s="52"/>
      <c r="K300" s="52"/>
      <c r="L300" s="52"/>
      <c r="M300" s="231">
        <f t="shared" si="12"/>
        <v>0</v>
      </c>
      <c r="S300" s="231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228">
        <f t="shared" si="14"/>
        <v>299</v>
      </c>
      <c r="H301" s="52"/>
      <c r="I301" s="52"/>
      <c r="J301" s="52"/>
      <c r="K301" s="52"/>
      <c r="L301" s="52"/>
      <c r="M301" s="231">
        <f t="shared" si="12"/>
        <v>0</v>
      </c>
      <c r="S301" s="231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228">
        <f t="shared" si="14"/>
        <v>300</v>
      </c>
      <c r="H302" s="52"/>
      <c r="I302" s="52"/>
      <c r="J302" s="52"/>
      <c r="K302" s="52"/>
      <c r="L302" s="52"/>
      <c r="M302" s="231">
        <f t="shared" si="12"/>
        <v>0</v>
      </c>
      <c r="S302" s="231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228">
        <f t="shared" si="14"/>
        <v>301</v>
      </c>
      <c r="H303" s="52"/>
      <c r="I303" s="52"/>
      <c r="J303" s="52"/>
      <c r="K303" s="52"/>
      <c r="L303" s="52"/>
      <c r="M303" s="231">
        <f t="shared" si="12"/>
        <v>0</v>
      </c>
      <c r="S303" s="231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228">
        <f t="shared" si="14"/>
        <v>302</v>
      </c>
      <c r="H304" s="52"/>
      <c r="I304" s="52"/>
      <c r="J304" s="52"/>
      <c r="K304" s="52"/>
      <c r="L304" s="52"/>
      <c r="M304" s="231">
        <f t="shared" si="12"/>
        <v>0</v>
      </c>
      <c r="S304" s="231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228">
        <f t="shared" si="14"/>
        <v>303</v>
      </c>
      <c r="H305" s="52"/>
      <c r="I305" s="52"/>
      <c r="J305" s="52"/>
      <c r="K305" s="52"/>
      <c r="L305" s="52"/>
      <c r="M305" s="231">
        <f t="shared" si="12"/>
        <v>0</v>
      </c>
      <c r="S305" s="231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228">
        <f t="shared" si="14"/>
        <v>304</v>
      </c>
      <c r="H306" s="52"/>
      <c r="I306" s="52"/>
      <c r="J306" s="52"/>
      <c r="K306" s="52"/>
      <c r="L306" s="52"/>
      <c r="M306" s="231">
        <f t="shared" si="12"/>
        <v>0</v>
      </c>
      <c r="S306" s="231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228">
        <f t="shared" si="14"/>
        <v>305</v>
      </c>
      <c r="H307" s="52"/>
      <c r="I307" s="52"/>
      <c r="J307" s="52"/>
      <c r="K307" s="52"/>
      <c r="L307" s="52"/>
      <c r="M307" s="231">
        <f t="shared" si="12"/>
        <v>0</v>
      </c>
      <c r="S307" s="231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228">
        <f t="shared" si="14"/>
        <v>306</v>
      </c>
      <c r="H308" s="52"/>
      <c r="I308" s="52"/>
      <c r="J308" s="52"/>
      <c r="K308" s="52"/>
      <c r="L308" s="52"/>
      <c r="M308" s="231">
        <f t="shared" si="12"/>
        <v>0</v>
      </c>
      <c r="S308" s="231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228">
        <f t="shared" si="14"/>
        <v>307</v>
      </c>
      <c r="H309" s="52"/>
      <c r="I309" s="52"/>
      <c r="J309" s="52"/>
      <c r="K309" s="52"/>
      <c r="L309" s="52"/>
      <c r="M309" s="231">
        <f t="shared" si="12"/>
        <v>0</v>
      </c>
      <c r="S309" s="231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228">
        <f t="shared" si="14"/>
        <v>308</v>
      </c>
      <c r="H310" s="52"/>
      <c r="I310" s="52"/>
      <c r="J310" s="52"/>
      <c r="K310" s="52"/>
      <c r="L310" s="52"/>
      <c r="M310" s="231">
        <f t="shared" si="12"/>
        <v>0</v>
      </c>
      <c r="S310" s="231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228">
        <f t="shared" si="14"/>
        <v>309</v>
      </c>
      <c r="H311" s="52"/>
      <c r="I311" s="52"/>
      <c r="J311" s="52"/>
      <c r="K311" s="52"/>
      <c r="L311" s="52"/>
      <c r="M311" s="231">
        <f t="shared" si="12"/>
        <v>0</v>
      </c>
      <c r="S311" s="231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228">
        <f t="shared" si="14"/>
        <v>310</v>
      </c>
      <c r="H312" s="52"/>
      <c r="I312" s="52"/>
      <c r="J312" s="52"/>
      <c r="K312" s="52"/>
      <c r="L312" s="52"/>
      <c r="M312" s="231">
        <f t="shared" si="12"/>
        <v>0</v>
      </c>
      <c r="S312" s="231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228">
        <f t="shared" si="14"/>
        <v>311</v>
      </c>
      <c r="H313" s="52"/>
      <c r="I313" s="52"/>
      <c r="J313" s="52"/>
      <c r="K313" s="52"/>
      <c r="L313" s="52"/>
      <c r="M313" s="231">
        <f t="shared" si="12"/>
        <v>0</v>
      </c>
      <c r="S313" s="231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228">
        <f t="shared" si="14"/>
        <v>312</v>
      </c>
      <c r="H314" s="52"/>
      <c r="I314" s="52"/>
      <c r="J314" s="52"/>
      <c r="K314" s="52"/>
      <c r="L314" s="52"/>
      <c r="M314" s="231">
        <f t="shared" si="12"/>
        <v>0</v>
      </c>
      <c r="S314" s="231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228">
        <f t="shared" si="14"/>
        <v>313</v>
      </c>
      <c r="H315" s="52"/>
      <c r="I315" s="52"/>
      <c r="J315" s="52"/>
      <c r="K315" s="52"/>
      <c r="L315" s="52"/>
      <c r="M315" s="231">
        <f t="shared" si="12"/>
        <v>0</v>
      </c>
      <c r="S315" s="231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228">
        <f t="shared" si="14"/>
        <v>314</v>
      </c>
      <c r="H316" s="52"/>
      <c r="I316" s="52"/>
      <c r="J316" s="52"/>
      <c r="K316" s="52"/>
      <c r="L316" s="52"/>
      <c r="M316" s="231">
        <f t="shared" si="12"/>
        <v>0</v>
      </c>
      <c r="S316" s="231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228">
        <f t="shared" si="14"/>
        <v>315</v>
      </c>
      <c r="H317" s="52"/>
      <c r="I317" s="52"/>
      <c r="J317" s="52"/>
      <c r="K317" s="52"/>
      <c r="L317" s="52"/>
      <c r="M317" s="231">
        <f t="shared" si="12"/>
        <v>0</v>
      </c>
      <c r="S317" s="231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228">
        <f t="shared" si="14"/>
        <v>316</v>
      </c>
      <c r="H318" s="52"/>
      <c r="I318" s="52"/>
      <c r="J318" s="52"/>
      <c r="K318" s="52"/>
      <c r="L318" s="52"/>
      <c r="M318" s="231">
        <f t="shared" si="12"/>
        <v>0</v>
      </c>
      <c r="S318" s="231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228">
        <f t="shared" si="14"/>
        <v>317</v>
      </c>
      <c r="H319" s="52"/>
      <c r="I319" s="52"/>
      <c r="J319" s="52"/>
      <c r="K319" s="52"/>
      <c r="L319" s="52"/>
      <c r="M319" s="231">
        <f t="shared" si="12"/>
        <v>0</v>
      </c>
      <c r="S319" s="231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228">
        <f t="shared" si="14"/>
        <v>318</v>
      </c>
      <c r="H320" s="52"/>
      <c r="I320" s="52"/>
      <c r="J320" s="52"/>
      <c r="K320" s="52"/>
      <c r="L320" s="52"/>
      <c r="M320" s="231">
        <f t="shared" si="12"/>
        <v>0</v>
      </c>
      <c r="S320" s="231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228">
        <f t="shared" si="14"/>
        <v>319</v>
      </c>
      <c r="H321" s="52"/>
      <c r="I321" s="52"/>
      <c r="J321" s="52"/>
      <c r="K321" s="52"/>
      <c r="L321" s="52"/>
      <c r="M321" s="231">
        <f t="shared" si="12"/>
        <v>0</v>
      </c>
      <c r="S321" s="231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228">
        <f t="shared" si="14"/>
        <v>320</v>
      </c>
      <c r="H322" s="52"/>
      <c r="I322" s="52"/>
      <c r="J322" s="52"/>
      <c r="K322" s="52"/>
      <c r="L322" s="52"/>
      <c r="M322" s="231">
        <f t="shared" si="12"/>
        <v>0</v>
      </c>
      <c r="S322" s="231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228">
        <f t="shared" si="14"/>
        <v>321</v>
      </c>
      <c r="H323" s="52"/>
      <c r="I323" s="52"/>
      <c r="J323" s="52"/>
      <c r="K323" s="52"/>
      <c r="L323" s="52"/>
      <c r="M323" s="231">
        <f t="shared" ref="M323:M360" si="15">N323+O323+P323+Q323+R323</f>
        <v>0</v>
      </c>
      <c r="S323" s="231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228">
        <f t="shared" si="14"/>
        <v>322</v>
      </c>
      <c r="H324" s="52"/>
      <c r="I324" s="52"/>
      <c r="J324" s="52"/>
      <c r="K324" s="52"/>
      <c r="L324" s="52"/>
      <c r="M324" s="231">
        <f t="shared" si="15"/>
        <v>0</v>
      </c>
      <c r="S324" s="231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228">
        <f t="shared" ref="A325:A358" si="17">A324+1</f>
        <v>323</v>
      </c>
      <c r="H325" s="52"/>
      <c r="I325" s="52"/>
      <c r="J325" s="52"/>
      <c r="K325" s="52"/>
      <c r="L325" s="52"/>
      <c r="M325" s="231">
        <f t="shared" si="15"/>
        <v>0</v>
      </c>
      <c r="S325" s="231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228">
        <f t="shared" si="17"/>
        <v>324</v>
      </c>
      <c r="H326" s="52"/>
      <c r="I326" s="52"/>
      <c r="J326" s="52"/>
      <c r="K326" s="52"/>
      <c r="L326" s="52"/>
      <c r="M326" s="231">
        <f t="shared" si="15"/>
        <v>0</v>
      </c>
      <c r="S326" s="231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228">
        <f t="shared" si="17"/>
        <v>325</v>
      </c>
      <c r="H327" s="52"/>
      <c r="I327" s="52"/>
      <c r="J327" s="52"/>
      <c r="K327" s="52"/>
      <c r="L327" s="52"/>
      <c r="M327" s="231">
        <f t="shared" si="15"/>
        <v>0</v>
      </c>
      <c r="S327" s="231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228">
        <f t="shared" si="17"/>
        <v>326</v>
      </c>
      <c r="H328" s="52"/>
      <c r="I328" s="52"/>
      <c r="J328" s="52"/>
      <c r="K328" s="52"/>
      <c r="L328" s="52"/>
      <c r="M328" s="231">
        <f t="shared" si="15"/>
        <v>0</v>
      </c>
      <c r="S328" s="231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228">
        <f t="shared" si="17"/>
        <v>327</v>
      </c>
      <c r="H329" s="52"/>
      <c r="I329" s="52"/>
      <c r="J329" s="52"/>
      <c r="K329" s="52"/>
      <c r="L329" s="52"/>
      <c r="M329" s="231">
        <f t="shared" si="15"/>
        <v>0</v>
      </c>
      <c r="S329" s="231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228">
        <f t="shared" si="17"/>
        <v>328</v>
      </c>
      <c r="H330" s="52"/>
      <c r="I330" s="52"/>
      <c r="J330" s="52"/>
      <c r="K330" s="52"/>
      <c r="L330" s="52"/>
      <c r="M330" s="231">
        <f t="shared" si="15"/>
        <v>0</v>
      </c>
      <c r="S330" s="231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228">
        <f t="shared" si="17"/>
        <v>329</v>
      </c>
      <c r="H331" s="52"/>
      <c r="I331" s="52"/>
      <c r="J331" s="52"/>
      <c r="K331" s="52"/>
      <c r="L331" s="52"/>
      <c r="M331" s="231">
        <f t="shared" si="15"/>
        <v>0</v>
      </c>
      <c r="S331" s="231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228">
        <f t="shared" si="17"/>
        <v>330</v>
      </c>
      <c r="H332" s="52"/>
      <c r="I332" s="52"/>
      <c r="J332" s="52"/>
      <c r="K332" s="52"/>
      <c r="L332" s="52"/>
      <c r="M332" s="231">
        <f t="shared" si="15"/>
        <v>0</v>
      </c>
      <c r="S332" s="231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228">
        <f t="shared" si="17"/>
        <v>331</v>
      </c>
      <c r="H333" s="52"/>
      <c r="I333" s="52"/>
      <c r="J333" s="52"/>
      <c r="K333" s="52"/>
      <c r="L333" s="52"/>
      <c r="M333" s="231">
        <f t="shared" si="15"/>
        <v>0</v>
      </c>
      <c r="S333" s="231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228">
        <f t="shared" si="17"/>
        <v>332</v>
      </c>
      <c r="H334" s="52"/>
      <c r="I334" s="52"/>
      <c r="J334" s="52"/>
      <c r="K334" s="52"/>
      <c r="L334" s="52"/>
      <c r="M334" s="231">
        <f t="shared" si="15"/>
        <v>0</v>
      </c>
      <c r="S334" s="231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228">
        <f t="shared" si="17"/>
        <v>333</v>
      </c>
      <c r="H335" s="52"/>
      <c r="I335" s="52"/>
      <c r="J335" s="52"/>
      <c r="K335" s="52"/>
      <c r="L335" s="52"/>
      <c r="M335" s="231">
        <f t="shared" si="15"/>
        <v>0</v>
      </c>
      <c r="S335" s="231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228">
        <f t="shared" si="17"/>
        <v>334</v>
      </c>
      <c r="H336" s="52"/>
      <c r="I336" s="52"/>
      <c r="J336" s="52"/>
      <c r="K336" s="52"/>
      <c r="L336" s="52"/>
      <c r="M336" s="231">
        <f t="shared" si="15"/>
        <v>0</v>
      </c>
      <c r="S336" s="231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228">
        <f t="shared" si="17"/>
        <v>335</v>
      </c>
      <c r="H337" s="52"/>
      <c r="I337" s="52"/>
      <c r="J337" s="52"/>
      <c r="K337" s="52"/>
      <c r="L337" s="52"/>
      <c r="M337" s="231">
        <f t="shared" si="15"/>
        <v>0</v>
      </c>
      <c r="S337" s="231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228">
        <f t="shared" si="17"/>
        <v>336</v>
      </c>
      <c r="H338" s="52"/>
      <c r="I338" s="52"/>
      <c r="J338" s="52"/>
      <c r="K338" s="52"/>
      <c r="L338" s="52"/>
      <c r="M338" s="231">
        <f t="shared" si="15"/>
        <v>0</v>
      </c>
      <c r="S338" s="231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228">
        <f t="shared" si="17"/>
        <v>337</v>
      </c>
      <c r="H339" s="52"/>
      <c r="I339" s="52"/>
      <c r="J339" s="52"/>
      <c r="K339" s="52"/>
      <c r="L339" s="52"/>
      <c r="M339" s="231">
        <f t="shared" si="15"/>
        <v>0</v>
      </c>
      <c r="S339" s="231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228">
        <f t="shared" si="17"/>
        <v>338</v>
      </c>
      <c r="H340" s="52"/>
      <c r="I340" s="52"/>
      <c r="J340" s="52"/>
      <c r="K340" s="52"/>
      <c r="L340" s="52"/>
      <c r="M340" s="231">
        <f t="shared" si="15"/>
        <v>0</v>
      </c>
      <c r="S340" s="231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228">
        <f t="shared" si="17"/>
        <v>339</v>
      </c>
      <c r="H341" s="52"/>
      <c r="I341" s="52"/>
      <c r="J341" s="52"/>
      <c r="K341" s="52"/>
      <c r="L341" s="52"/>
      <c r="M341" s="231">
        <f t="shared" si="15"/>
        <v>0</v>
      </c>
      <c r="S341" s="231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228">
        <f t="shared" si="17"/>
        <v>340</v>
      </c>
      <c r="H342" s="52"/>
      <c r="I342" s="52"/>
      <c r="J342" s="52"/>
      <c r="K342" s="52"/>
      <c r="L342" s="52"/>
      <c r="M342" s="231">
        <f t="shared" si="15"/>
        <v>0</v>
      </c>
      <c r="S342" s="231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228">
        <f t="shared" si="17"/>
        <v>341</v>
      </c>
      <c r="H343" s="52"/>
      <c r="I343" s="52"/>
      <c r="J343" s="52"/>
      <c r="K343" s="52"/>
      <c r="L343" s="52"/>
      <c r="M343" s="231">
        <f t="shared" si="15"/>
        <v>0</v>
      </c>
      <c r="S343" s="231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228">
        <f t="shared" si="17"/>
        <v>342</v>
      </c>
      <c r="H344" s="52"/>
      <c r="I344" s="52"/>
      <c r="J344" s="52"/>
      <c r="K344" s="52"/>
      <c r="L344" s="52"/>
      <c r="M344" s="231">
        <f t="shared" si="15"/>
        <v>0</v>
      </c>
      <c r="S344" s="231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228">
        <f t="shared" si="17"/>
        <v>343</v>
      </c>
      <c r="H345" s="52"/>
      <c r="I345" s="52"/>
      <c r="J345" s="52"/>
      <c r="K345" s="52"/>
      <c r="L345" s="52"/>
      <c r="M345" s="231">
        <f t="shared" si="15"/>
        <v>0</v>
      </c>
      <c r="S345" s="231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228">
        <f t="shared" si="17"/>
        <v>344</v>
      </c>
      <c r="H346" s="52"/>
      <c r="I346" s="52"/>
      <c r="J346" s="52"/>
      <c r="K346" s="52"/>
      <c r="L346" s="52"/>
      <c r="M346" s="231">
        <f t="shared" si="15"/>
        <v>0</v>
      </c>
      <c r="S346" s="231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228">
        <f t="shared" si="17"/>
        <v>345</v>
      </c>
      <c r="H347" s="52"/>
      <c r="I347" s="52"/>
      <c r="J347" s="52"/>
      <c r="K347" s="52"/>
      <c r="L347" s="52"/>
      <c r="M347" s="231">
        <f t="shared" si="15"/>
        <v>0</v>
      </c>
      <c r="S347" s="231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228">
        <f t="shared" si="17"/>
        <v>346</v>
      </c>
      <c r="H348" s="52"/>
      <c r="I348" s="52"/>
      <c r="J348" s="52"/>
      <c r="K348" s="52"/>
      <c r="L348" s="52"/>
      <c r="M348" s="231">
        <f t="shared" si="15"/>
        <v>0</v>
      </c>
      <c r="S348" s="231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228">
        <f t="shared" si="17"/>
        <v>347</v>
      </c>
      <c r="H349" s="52"/>
      <c r="I349" s="52"/>
      <c r="J349" s="52"/>
      <c r="K349" s="52"/>
      <c r="L349" s="52"/>
      <c r="M349" s="231">
        <f t="shared" si="15"/>
        <v>0</v>
      </c>
      <c r="S349" s="231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228">
        <f t="shared" si="17"/>
        <v>348</v>
      </c>
      <c r="H350" s="52"/>
      <c r="I350" s="52"/>
      <c r="J350" s="52"/>
      <c r="K350" s="52"/>
      <c r="L350" s="52"/>
      <c r="M350" s="231">
        <f t="shared" si="15"/>
        <v>0</v>
      </c>
      <c r="S350" s="231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228">
        <f t="shared" si="17"/>
        <v>349</v>
      </c>
      <c r="H351" s="52"/>
      <c r="I351" s="52"/>
      <c r="J351" s="52"/>
      <c r="K351" s="52"/>
      <c r="L351" s="52"/>
      <c r="M351" s="231">
        <f t="shared" si="15"/>
        <v>0</v>
      </c>
      <c r="S351" s="231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228">
        <f t="shared" si="17"/>
        <v>350</v>
      </c>
      <c r="H352" s="52"/>
      <c r="I352" s="52"/>
      <c r="J352" s="52"/>
      <c r="K352" s="52"/>
      <c r="L352" s="52"/>
      <c r="M352" s="231">
        <f t="shared" si="15"/>
        <v>0</v>
      </c>
      <c r="S352" s="231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228">
        <f t="shared" si="17"/>
        <v>351</v>
      </c>
      <c r="H353" s="52"/>
      <c r="I353" s="52"/>
      <c r="J353" s="52"/>
      <c r="K353" s="52"/>
      <c r="L353" s="52"/>
      <c r="M353" s="231">
        <f t="shared" si="15"/>
        <v>0</v>
      </c>
      <c r="S353" s="231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228">
        <f t="shared" si="17"/>
        <v>352</v>
      </c>
      <c r="H354" s="52"/>
      <c r="I354" s="52"/>
      <c r="J354" s="52"/>
      <c r="K354" s="52"/>
      <c r="L354" s="52"/>
      <c r="M354" s="231">
        <f t="shared" si="15"/>
        <v>0</v>
      </c>
      <c r="S354" s="231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228">
        <f t="shared" si="17"/>
        <v>353</v>
      </c>
      <c r="H355" s="52"/>
      <c r="I355" s="52"/>
      <c r="J355" s="52"/>
      <c r="K355" s="52"/>
      <c r="L355" s="52"/>
      <c r="M355" s="231">
        <f t="shared" si="15"/>
        <v>0</v>
      </c>
      <c r="S355" s="231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228">
        <f t="shared" si="17"/>
        <v>354</v>
      </c>
      <c r="H356" s="52"/>
      <c r="I356" s="52"/>
      <c r="J356" s="52"/>
      <c r="K356" s="52"/>
      <c r="L356" s="52"/>
      <c r="M356" s="231">
        <f t="shared" si="15"/>
        <v>0</v>
      </c>
      <c r="S356" s="231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228">
        <f t="shared" si="17"/>
        <v>355</v>
      </c>
      <c r="H357" s="52"/>
      <c r="I357" s="52"/>
      <c r="J357" s="52"/>
      <c r="K357" s="52"/>
      <c r="L357" s="52"/>
      <c r="M357" s="231">
        <f t="shared" si="15"/>
        <v>0</v>
      </c>
      <c r="S357" s="231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228">
        <f t="shared" si="17"/>
        <v>356</v>
      </c>
      <c r="H358" s="52"/>
      <c r="I358" s="52"/>
      <c r="J358" s="52"/>
      <c r="K358" s="52"/>
      <c r="L358" s="52"/>
      <c r="M358" s="231">
        <f t="shared" si="15"/>
        <v>0</v>
      </c>
      <c r="S358" s="231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52"/>
      <c r="I359" s="52"/>
      <c r="J359" s="52"/>
      <c r="K359" s="52"/>
      <c r="L359" s="52"/>
      <c r="M359" s="231">
        <f t="shared" si="15"/>
        <v>0</v>
      </c>
      <c r="S359" s="231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52"/>
      <c r="I360" s="52"/>
      <c r="J360" s="52"/>
      <c r="K360" s="52"/>
      <c r="L360" s="52"/>
      <c r="M360" s="231">
        <f t="shared" si="15"/>
        <v>0</v>
      </c>
      <c r="S360" s="231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52"/>
      <c r="I361" s="52"/>
      <c r="J361" s="52"/>
      <c r="K361" s="52"/>
      <c r="L361" s="52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52"/>
      <c r="I362" s="52"/>
      <c r="J362" s="52"/>
      <c r="K362" s="52"/>
      <c r="L362" s="52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52"/>
      <c r="I363" s="52"/>
      <c r="J363" s="52"/>
      <c r="K363" s="52"/>
      <c r="L363" s="52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52"/>
      <c r="I364" s="52"/>
      <c r="J364" s="52"/>
      <c r="K364" s="52"/>
      <c r="L364" s="52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52"/>
      <c r="I365" s="52"/>
      <c r="J365" s="52"/>
      <c r="K365" s="52"/>
      <c r="L365" s="52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52"/>
      <c r="I366" s="52"/>
      <c r="J366" s="52"/>
      <c r="K366" s="52"/>
      <c r="L366" s="52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52"/>
      <c r="I367" s="52"/>
      <c r="J367" s="52"/>
      <c r="K367" s="52"/>
      <c r="L367" s="52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52"/>
      <c r="I368" s="52"/>
      <c r="J368" s="52"/>
      <c r="K368" s="52"/>
      <c r="L368" s="52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2"/>
      <c r="I369" s="52"/>
      <c r="J369" s="52"/>
      <c r="K369" s="52"/>
      <c r="L369" s="52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2"/>
      <c r="I370" s="52"/>
      <c r="J370" s="52"/>
      <c r="K370" s="52"/>
      <c r="L370" s="52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2"/>
      <c r="I371" s="52"/>
      <c r="J371" s="52"/>
      <c r="K371" s="52"/>
      <c r="L371" s="52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2"/>
      <c r="I372" s="52"/>
      <c r="J372" s="52"/>
      <c r="K372" s="52"/>
      <c r="L372" s="52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2"/>
      <c r="I373" s="52"/>
      <c r="J373" s="52"/>
      <c r="K373" s="52"/>
      <c r="L373" s="52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2"/>
      <c r="I374" s="52"/>
      <c r="J374" s="52"/>
      <c r="K374" s="52"/>
      <c r="L374" s="52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2"/>
      <c r="I375" s="52"/>
      <c r="J375" s="52"/>
      <c r="K375" s="52"/>
      <c r="L375" s="52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2"/>
      <c r="I376" s="52"/>
      <c r="J376" s="52"/>
      <c r="K376" s="52"/>
      <c r="L376" s="52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2"/>
      <c r="I377" s="52"/>
      <c r="J377" s="52"/>
      <c r="K377" s="52"/>
      <c r="L377" s="52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2"/>
      <c r="I378" s="52"/>
      <c r="J378" s="52"/>
      <c r="K378" s="52"/>
      <c r="L378" s="52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2"/>
      <c r="I379" s="52"/>
      <c r="J379" s="52"/>
      <c r="K379" s="52"/>
      <c r="L379" s="52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2"/>
      <c r="I380" s="52"/>
      <c r="J380" s="52"/>
      <c r="K380" s="52"/>
      <c r="L380" s="52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2"/>
      <c r="I381" s="52"/>
      <c r="J381" s="52"/>
      <c r="K381" s="52"/>
      <c r="L381" s="52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2"/>
      <c r="I382" s="52"/>
      <c r="J382" s="52"/>
      <c r="K382" s="52"/>
      <c r="L382" s="52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2"/>
      <c r="I383" s="52"/>
      <c r="J383" s="52"/>
      <c r="K383" s="52"/>
      <c r="L383" s="52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2"/>
      <c r="I384" s="52"/>
      <c r="J384" s="52"/>
      <c r="K384" s="52"/>
      <c r="L384" s="52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2"/>
      <c r="I385" s="52"/>
      <c r="J385" s="52"/>
      <c r="K385" s="52"/>
      <c r="L385" s="52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2"/>
      <c r="I386" s="52"/>
      <c r="J386" s="52"/>
      <c r="K386" s="52"/>
      <c r="L386" s="52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2"/>
      <c r="I387" s="52"/>
      <c r="J387" s="52"/>
      <c r="K387" s="52"/>
      <c r="L387" s="52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2"/>
      <c r="I388" s="52"/>
      <c r="J388" s="52"/>
      <c r="K388" s="52"/>
      <c r="L388" s="52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2"/>
      <c r="I389" s="52"/>
      <c r="J389" s="52"/>
      <c r="K389" s="52"/>
      <c r="L389" s="52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2"/>
      <c r="I390" s="52"/>
      <c r="J390" s="52"/>
      <c r="K390" s="52"/>
      <c r="L390" s="52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2"/>
      <c r="I391" s="52"/>
      <c r="J391" s="52"/>
      <c r="K391" s="52"/>
      <c r="L391" s="52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2"/>
      <c r="I392" s="52"/>
      <c r="J392" s="52"/>
      <c r="K392" s="52"/>
      <c r="L392" s="52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2"/>
      <c r="I393" s="52"/>
      <c r="J393" s="52"/>
      <c r="K393" s="52"/>
      <c r="L393" s="52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2"/>
      <c r="I394" s="52"/>
      <c r="J394" s="52"/>
      <c r="K394" s="52"/>
      <c r="L394" s="52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2"/>
      <c r="I395" s="52"/>
      <c r="J395" s="52"/>
      <c r="K395" s="52"/>
      <c r="L395" s="52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2"/>
      <c r="I396" s="52"/>
      <c r="J396" s="52"/>
      <c r="K396" s="52"/>
      <c r="L396" s="52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2"/>
      <c r="I397" s="52"/>
      <c r="J397" s="52"/>
      <c r="K397" s="52"/>
      <c r="L397" s="52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2"/>
      <c r="I398" s="52"/>
      <c r="J398" s="52"/>
      <c r="K398" s="52"/>
      <c r="L398" s="52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2"/>
      <c r="I399" s="52"/>
      <c r="J399" s="52"/>
      <c r="K399" s="52"/>
      <c r="L399" s="52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2"/>
      <c r="I400" s="52"/>
      <c r="J400" s="52"/>
      <c r="K400" s="52"/>
      <c r="L400" s="52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2"/>
      <c r="I401" s="52"/>
      <c r="J401" s="52"/>
      <c r="K401" s="52"/>
      <c r="L401" s="52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2"/>
      <c r="I402" s="52"/>
      <c r="J402" s="52"/>
      <c r="K402" s="52"/>
      <c r="L402" s="52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2"/>
      <c r="I403" s="52"/>
      <c r="J403" s="52"/>
      <c r="K403" s="52"/>
      <c r="L403" s="52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2"/>
      <c r="I404" s="52"/>
      <c r="J404" s="52"/>
      <c r="K404" s="52"/>
      <c r="L404" s="52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2"/>
      <c r="I405" s="52"/>
      <c r="J405" s="52"/>
      <c r="K405" s="52"/>
      <c r="L405" s="52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2"/>
      <c r="I406" s="52"/>
      <c r="J406" s="52"/>
      <c r="K406" s="52"/>
      <c r="L406" s="52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2"/>
      <c r="I407" s="52"/>
      <c r="J407" s="52"/>
      <c r="K407" s="52"/>
      <c r="L407" s="52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2"/>
      <c r="I408" s="52"/>
      <c r="J408" s="52"/>
      <c r="K408" s="52"/>
      <c r="L408" s="52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2"/>
      <c r="I409" s="52"/>
      <c r="J409" s="52"/>
      <c r="K409" s="52"/>
      <c r="L409" s="52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2"/>
      <c r="I410" s="52"/>
      <c r="J410" s="52"/>
      <c r="K410" s="52"/>
      <c r="L410" s="52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2"/>
      <c r="I411" s="52"/>
      <c r="J411" s="52"/>
      <c r="K411" s="52"/>
      <c r="L411" s="52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2"/>
      <c r="I412" s="52"/>
      <c r="J412" s="52"/>
      <c r="K412" s="52"/>
      <c r="L412" s="52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2"/>
      <c r="I413" s="52"/>
      <c r="J413" s="52"/>
      <c r="K413" s="52"/>
      <c r="L413" s="52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2"/>
      <c r="I414" s="52"/>
      <c r="J414" s="52"/>
      <c r="K414" s="52"/>
      <c r="L414" s="52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2"/>
      <c r="I415" s="52"/>
      <c r="J415" s="52"/>
      <c r="K415" s="52"/>
      <c r="L415" s="52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2"/>
      <c r="I416" s="52"/>
      <c r="J416" s="52"/>
      <c r="K416" s="52"/>
      <c r="L416" s="52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2"/>
      <c r="I417" s="52"/>
      <c r="J417" s="52"/>
      <c r="K417" s="52"/>
      <c r="L417" s="52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2"/>
      <c r="I418" s="52"/>
      <c r="J418" s="52"/>
      <c r="K418" s="52"/>
      <c r="L418" s="52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2"/>
      <c r="I419" s="52"/>
      <c r="J419" s="52"/>
      <c r="K419" s="52"/>
      <c r="L419" s="52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2"/>
      <c r="I420" s="52"/>
      <c r="J420" s="52"/>
      <c r="K420" s="52"/>
      <c r="L420" s="52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2"/>
      <c r="I421" s="52"/>
      <c r="J421" s="52"/>
      <c r="K421" s="52"/>
      <c r="L421" s="52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2"/>
      <c r="I422" s="52"/>
      <c r="J422" s="52"/>
      <c r="K422" s="52"/>
      <c r="L422" s="52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2"/>
      <c r="I423" s="52"/>
      <c r="J423" s="52"/>
      <c r="K423" s="52"/>
      <c r="L423" s="52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2"/>
      <c r="I424" s="52"/>
      <c r="J424" s="52"/>
      <c r="K424" s="52"/>
      <c r="L424" s="52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2"/>
      <c r="I425" s="52"/>
      <c r="J425" s="52"/>
      <c r="K425" s="52"/>
      <c r="L425" s="52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2"/>
      <c r="I426" s="52"/>
      <c r="J426" s="52"/>
      <c r="K426" s="52"/>
      <c r="L426" s="52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2"/>
      <c r="I427" s="52"/>
      <c r="J427" s="52"/>
      <c r="K427" s="52"/>
      <c r="L427" s="52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2"/>
      <c r="I428" s="52"/>
      <c r="J428" s="52"/>
      <c r="K428" s="52"/>
      <c r="L428" s="52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2"/>
      <c r="I429" s="52"/>
      <c r="J429" s="52"/>
      <c r="K429" s="52"/>
      <c r="L429" s="52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2"/>
      <c r="I430" s="52"/>
      <c r="J430" s="52"/>
      <c r="K430" s="52"/>
      <c r="L430" s="52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2"/>
      <c r="I431" s="52"/>
      <c r="J431" s="52"/>
      <c r="K431" s="52"/>
      <c r="L431" s="52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2"/>
      <c r="I432" s="52"/>
      <c r="J432" s="52"/>
      <c r="K432" s="52"/>
      <c r="L432" s="52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2"/>
      <c r="I433" s="52"/>
      <c r="J433" s="52"/>
      <c r="K433" s="52"/>
      <c r="L433" s="52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2"/>
      <c r="I434" s="52"/>
      <c r="J434" s="52"/>
      <c r="K434" s="52"/>
      <c r="L434" s="52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2"/>
      <c r="I435" s="52"/>
      <c r="J435" s="52"/>
      <c r="K435" s="52"/>
      <c r="L435" s="52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2"/>
      <c r="I436" s="52"/>
      <c r="J436" s="52"/>
      <c r="K436" s="52"/>
      <c r="L436" s="52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2"/>
      <c r="I437" s="52"/>
      <c r="J437" s="52"/>
      <c r="K437" s="52"/>
      <c r="L437" s="52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2"/>
      <c r="I438" s="52"/>
      <c r="J438" s="52"/>
      <c r="K438" s="52"/>
      <c r="L438" s="52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2"/>
      <c r="I439" s="52"/>
      <c r="J439" s="52"/>
      <c r="K439" s="52"/>
      <c r="L439" s="52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2"/>
      <c r="I440" s="52"/>
      <c r="J440" s="52"/>
      <c r="K440" s="52"/>
      <c r="L440" s="52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2"/>
      <c r="I441" s="52"/>
      <c r="J441" s="52"/>
      <c r="K441" s="52"/>
      <c r="L441" s="52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2"/>
      <c r="I442" s="52"/>
      <c r="J442" s="52"/>
      <c r="K442" s="52"/>
      <c r="L442" s="52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2"/>
      <c r="I443" s="52"/>
      <c r="J443" s="52"/>
      <c r="K443" s="52"/>
      <c r="L443" s="52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2"/>
      <c r="I444" s="52"/>
      <c r="J444" s="52"/>
      <c r="K444" s="52"/>
      <c r="L444" s="52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2"/>
      <c r="I445" s="52"/>
      <c r="J445" s="52"/>
      <c r="K445" s="52"/>
      <c r="L445" s="52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2"/>
      <c r="I446" s="52"/>
      <c r="J446" s="52"/>
      <c r="K446" s="52"/>
      <c r="L446" s="52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2"/>
      <c r="I447" s="52"/>
      <c r="J447" s="52"/>
      <c r="K447" s="52"/>
      <c r="L447" s="52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2"/>
      <c r="I448" s="52"/>
      <c r="J448" s="52"/>
      <c r="K448" s="52"/>
      <c r="L448" s="52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2"/>
      <c r="I449" s="52"/>
      <c r="J449" s="52"/>
      <c r="K449" s="52"/>
      <c r="L449" s="52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2"/>
      <c r="I450" s="52"/>
      <c r="J450" s="52"/>
      <c r="K450" s="52"/>
      <c r="L450" s="52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2"/>
      <c r="I451" s="52"/>
      <c r="J451" s="52"/>
      <c r="K451" s="52"/>
      <c r="L451" s="52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2"/>
      <c r="I452" s="52"/>
      <c r="J452" s="52"/>
      <c r="K452" s="52"/>
      <c r="L452" s="52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2"/>
      <c r="I453" s="52"/>
      <c r="J453" s="52"/>
      <c r="K453" s="52"/>
      <c r="L453" s="52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2"/>
      <c r="I454" s="52"/>
      <c r="J454" s="52"/>
      <c r="K454" s="52"/>
      <c r="L454" s="52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2"/>
      <c r="I455" s="52"/>
      <c r="J455" s="52"/>
      <c r="K455" s="52"/>
      <c r="L455" s="52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2"/>
      <c r="I456" s="52"/>
      <c r="J456" s="52"/>
      <c r="K456" s="52"/>
      <c r="L456" s="52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2"/>
      <c r="I457" s="52"/>
      <c r="J457" s="52"/>
      <c r="K457" s="52"/>
      <c r="L457" s="52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2"/>
      <c r="I458" s="52"/>
      <c r="J458" s="52"/>
      <c r="K458" s="52"/>
      <c r="L458" s="52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2"/>
      <c r="I459" s="52"/>
      <c r="J459" s="52"/>
      <c r="K459" s="52"/>
      <c r="L459" s="52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2"/>
      <c r="I460" s="52"/>
      <c r="J460" s="52"/>
      <c r="K460" s="52"/>
      <c r="L460" s="52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2"/>
      <c r="I461" s="52"/>
      <c r="J461" s="52"/>
      <c r="K461" s="52"/>
      <c r="L461" s="52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2"/>
      <c r="I462" s="52"/>
      <c r="J462" s="52"/>
      <c r="K462" s="52"/>
      <c r="L462" s="52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2"/>
      <c r="I463" s="52"/>
      <c r="J463" s="52"/>
      <c r="K463" s="52"/>
      <c r="L463" s="52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2"/>
      <c r="I464" s="52"/>
      <c r="J464" s="52"/>
      <c r="K464" s="52"/>
      <c r="L464" s="52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2"/>
      <c r="I465" s="52"/>
      <c r="J465" s="52"/>
      <c r="K465" s="52"/>
      <c r="L465" s="52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2"/>
      <c r="I466" s="52"/>
      <c r="J466" s="52"/>
      <c r="K466" s="52"/>
      <c r="L466" s="52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2"/>
      <c r="I467" s="52"/>
      <c r="J467" s="52"/>
      <c r="K467" s="52"/>
      <c r="L467" s="52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2"/>
      <c r="I468" s="52"/>
      <c r="J468" s="52"/>
      <c r="K468" s="52"/>
      <c r="L468" s="52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2"/>
      <c r="I469" s="52"/>
      <c r="J469" s="52"/>
      <c r="K469" s="52"/>
      <c r="L469" s="52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2"/>
      <c r="I470" s="52"/>
      <c r="J470" s="52"/>
      <c r="K470" s="52"/>
      <c r="L470" s="52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2"/>
      <c r="I471" s="52"/>
      <c r="J471" s="52"/>
      <c r="K471" s="52"/>
      <c r="L471" s="52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2"/>
      <c r="I472" s="52"/>
      <c r="J472" s="52"/>
      <c r="K472" s="52"/>
      <c r="L472" s="52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2"/>
      <c r="I473" s="52"/>
      <c r="J473" s="52"/>
      <c r="K473" s="52"/>
      <c r="L473" s="52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2"/>
      <c r="I474" s="52"/>
      <c r="J474" s="52"/>
      <c r="K474" s="52"/>
      <c r="L474" s="52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2"/>
      <c r="I475" s="52"/>
      <c r="J475" s="52"/>
      <c r="K475" s="52"/>
      <c r="L475" s="52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2"/>
      <c r="I476" s="52"/>
      <c r="J476" s="52"/>
      <c r="K476" s="52"/>
      <c r="L476" s="52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2"/>
      <c r="I477" s="52"/>
      <c r="J477" s="52"/>
      <c r="K477" s="52"/>
      <c r="L477" s="52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2"/>
      <c r="I478" s="52"/>
      <c r="J478" s="52"/>
      <c r="K478" s="52"/>
      <c r="L478" s="52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8">
    <mergeCell ref="AH1:AH2"/>
    <mergeCell ref="AI1:AI2"/>
    <mergeCell ref="B6:B7"/>
    <mergeCell ref="F6:F7"/>
    <mergeCell ref="AB1:AB2"/>
    <mergeCell ref="AC1:AC2"/>
    <mergeCell ref="AD1:AD2"/>
    <mergeCell ref="AE1:AE2"/>
    <mergeCell ref="AF1:AF2"/>
    <mergeCell ref="AG1:AG2"/>
    <mergeCell ref="N1:R1"/>
    <mergeCell ref="S1:S2"/>
    <mergeCell ref="T1:X1"/>
    <mergeCell ref="Y1:Y2"/>
    <mergeCell ref="Z1:Z2"/>
    <mergeCell ref="AA1:AA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A359:XFD1048576">
    <cfRule type="cellIs" dxfId="1" priority="2" operator="equal">
      <formula>0</formula>
    </cfRule>
  </conditionalFormatting>
  <conditionalFormatting sqref="A3:XFD6 B1:XFD2 A8:XFD358 A7 C7:E7 G7:XFD7">
    <cfRule type="cellIs" dxfId="0" priority="1" operator="equal">
      <formula>0</formula>
    </cfRule>
  </conditionalFormatting>
  <dataValidations count="4">
    <dataValidation type="list" allowBlank="1" showInputMessage="1" showErrorMessage="1" sqref="D1:D358">
      <formula1>$AT$3:$AT$5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F1:F6 F8:F358">
      <formula1>$AQ$3:$AQ$4</formula1>
    </dataValidation>
    <dataValidation type="list" allowBlank="1" showInputMessage="1" showErrorMessage="1" sqref="H1:L358">
      <formula1>$BA:$BA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topLeftCell="A22" zoomScale="130" zoomScaleNormal="130" workbookViewId="0">
      <selection activeCell="F38" sqref="F38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90"/>
    <col min="11" max="13" width="0" style="90" hidden="1" customWidth="1"/>
    <col min="14" max="42" width="9.140625" style="90"/>
  </cols>
  <sheetData>
    <row r="1" spans="1:13" ht="24" customHeight="1">
      <c r="A1" s="87" t="s">
        <v>609</v>
      </c>
      <c r="B1" s="87" t="s">
        <v>602</v>
      </c>
      <c r="C1" s="87" t="s">
        <v>610</v>
      </c>
      <c r="D1" s="87" t="s">
        <v>611</v>
      </c>
      <c r="E1" s="87" t="s">
        <v>277</v>
      </c>
      <c r="F1" s="87" t="s">
        <v>612</v>
      </c>
      <c r="G1" s="87" t="s">
        <v>695</v>
      </c>
    </row>
    <row r="2" spans="1:13">
      <c r="A2" s="10" t="s">
        <v>724</v>
      </c>
      <c r="B2" s="10" t="s">
        <v>929</v>
      </c>
      <c r="G2" s="10" t="s">
        <v>935</v>
      </c>
    </row>
    <row r="3" spans="1:13">
      <c r="A3" s="10" t="s">
        <v>724</v>
      </c>
      <c r="B3" s="10" t="s">
        <v>930</v>
      </c>
      <c r="G3" s="10" t="s">
        <v>935</v>
      </c>
      <c r="K3" s="90" t="s">
        <v>719</v>
      </c>
      <c r="L3" s="90" t="s">
        <v>727</v>
      </c>
      <c r="M3" s="90" t="s">
        <v>732</v>
      </c>
    </row>
    <row r="4" spans="1:13">
      <c r="A4" s="10" t="s">
        <v>724</v>
      </c>
      <c r="B4" s="10" t="s">
        <v>929</v>
      </c>
      <c r="G4" s="10" t="s">
        <v>936</v>
      </c>
      <c r="K4" s="90" t="s">
        <v>720</v>
      </c>
      <c r="L4" s="90" t="s">
        <v>728</v>
      </c>
      <c r="M4" s="90" t="s">
        <v>733</v>
      </c>
    </row>
    <row r="5" spans="1:13">
      <c r="A5" s="10" t="s">
        <v>923</v>
      </c>
      <c r="B5" s="10" t="s">
        <v>931</v>
      </c>
      <c r="G5" s="10" t="s">
        <v>937</v>
      </c>
      <c r="K5" s="90" t="s">
        <v>721</v>
      </c>
      <c r="L5" s="90" t="s">
        <v>729</v>
      </c>
      <c r="M5" s="90" t="s">
        <v>734</v>
      </c>
    </row>
    <row r="6" spans="1:13">
      <c r="A6" s="10" t="s">
        <v>923</v>
      </c>
      <c r="B6" s="10" t="s">
        <v>932</v>
      </c>
      <c r="G6" s="10" t="s">
        <v>937</v>
      </c>
      <c r="K6" s="90" t="s">
        <v>722</v>
      </c>
      <c r="L6" s="90" t="s">
        <v>730</v>
      </c>
    </row>
    <row r="7" spans="1:13">
      <c r="A7" s="10" t="s">
        <v>924</v>
      </c>
      <c r="G7" s="10" t="s">
        <v>938</v>
      </c>
      <c r="K7" s="90" t="s">
        <v>723</v>
      </c>
      <c r="L7" s="90" t="s">
        <v>731</v>
      </c>
    </row>
    <row r="8" spans="1:13">
      <c r="A8" s="10" t="s">
        <v>719</v>
      </c>
      <c r="B8" s="10" t="s">
        <v>933</v>
      </c>
      <c r="G8" s="10" t="s">
        <v>937</v>
      </c>
      <c r="K8" s="90" t="s">
        <v>724</v>
      </c>
    </row>
    <row r="9" spans="1:13">
      <c r="A9" s="10" t="s">
        <v>719</v>
      </c>
      <c r="B9" s="10" t="s">
        <v>933</v>
      </c>
      <c r="G9" s="10" t="s">
        <v>937</v>
      </c>
      <c r="K9" s="90" t="s">
        <v>725</v>
      </c>
    </row>
    <row r="10" spans="1:13">
      <c r="A10" s="10" t="s">
        <v>719</v>
      </c>
      <c r="B10" s="10" t="s">
        <v>933</v>
      </c>
      <c r="G10" s="10" t="s">
        <v>937</v>
      </c>
      <c r="K10" s="90" t="s">
        <v>726</v>
      </c>
    </row>
    <row r="11" spans="1:13">
      <c r="A11" s="10" t="s">
        <v>923</v>
      </c>
      <c r="B11" s="10" t="s">
        <v>931</v>
      </c>
      <c r="G11" s="10" t="s">
        <v>937</v>
      </c>
    </row>
    <row r="12" spans="1:13">
      <c r="A12" s="10" t="s">
        <v>923</v>
      </c>
      <c r="B12" s="10" t="s">
        <v>931</v>
      </c>
      <c r="G12" s="10" t="s">
        <v>73</v>
      </c>
      <c r="K12" s="90" t="s">
        <v>725</v>
      </c>
    </row>
    <row r="13" spans="1:13">
      <c r="A13" s="10" t="s">
        <v>926</v>
      </c>
      <c r="G13" s="10" t="s">
        <v>939</v>
      </c>
    </row>
    <row r="14" spans="1:13">
      <c r="A14" s="10" t="s">
        <v>925</v>
      </c>
      <c r="D14" s="12"/>
      <c r="G14" s="10" t="s">
        <v>938</v>
      </c>
    </row>
    <row r="15" spans="1:13">
      <c r="A15" s="10" t="s">
        <v>719</v>
      </c>
      <c r="G15" s="10" t="s">
        <v>937</v>
      </c>
    </row>
    <row r="16" spans="1:13">
      <c r="A16" s="10" t="s">
        <v>719</v>
      </c>
      <c r="D16" s="12"/>
      <c r="E16" s="12"/>
      <c r="G16" s="10" t="s">
        <v>937</v>
      </c>
    </row>
    <row r="17" spans="1:7">
      <c r="A17" s="10" t="s">
        <v>719</v>
      </c>
      <c r="D17" s="12"/>
      <c r="G17" s="10" t="s">
        <v>937</v>
      </c>
    </row>
    <row r="18" spans="1:7">
      <c r="A18" s="10" t="s">
        <v>725</v>
      </c>
      <c r="D18" s="12"/>
      <c r="G18" s="10" t="s">
        <v>937</v>
      </c>
    </row>
    <row r="19" spans="1:7">
      <c r="A19" s="10" t="s">
        <v>725</v>
      </c>
      <c r="D19" s="12"/>
      <c r="G19" s="10" t="s">
        <v>937</v>
      </c>
    </row>
    <row r="20" spans="1:7">
      <c r="A20" s="10" t="s">
        <v>927</v>
      </c>
      <c r="G20" s="10" t="s">
        <v>940</v>
      </c>
    </row>
    <row r="21" spans="1:7">
      <c r="A21" s="10" t="s">
        <v>726</v>
      </c>
      <c r="D21" s="12"/>
      <c r="G21" s="10" t="s">
        <v>937</v>
      </c>
    </row>
    <row r="22" spans="1:7">
      <c r="A22" s="10" t="s">
        <v>719</v>
      </c>
      <c r="B22" s="10" t="s">
        <v>934</v>
      </c>
      <c r="G22" s="10" t="s">
        <v>937</v>
      </c>
    </row>
    <row r="23" spans="1:7">
      <c r="A23" s="10" t="s">
        <v>719</v>
      </c>
      <c r="B23" s="10" t="s">
        <v>934</v>
      </c>
      <c r="D23" s="12"/>
      <c r="G23" s="10" t="s">
        <v>937</v>
      </c>
    </row>
    <row r="24" spans="1:7">
      <c r="A24" s="10" t="s">
        <v>719</v>
      </c>
      <c r="B24" s="10" t="s">
        <v>934</v>
      </c>
      <c r="D24" s="12"/>
      <c r="G24" s="10" t="s">
        <v>937</v>
      </c>
    </row>
    <row r="25" spans="1:7">
      <c r="A25" s="10" t="s">
        <v>927</v>
      </c>
      <c r="G25" s="10" t="s">
        <v>940</v>
      </c>
    </row>
    <row r="26" spans="1:7">
      <c r="A26" s="10" t="s">
        <v>928</v>
      </c>
      <c r="G26" s="10" t="s">
        <v>941</v>
      </c>
    </row>
    <row r="27" spans="1:7">
      <c r="A27" s="10" t="s">
        <v>927</v>
      </c>
      <c r="G27" s="10" t="s">
        <v>940</v>
      </c>
    </row>
    <row r="28" spans="1:7">
      <c r="A28" s="10" t="s">
        <v>942</v>
      </c>
      <c r="G28" s="10" t="s">
        <v>937</v>
      </c>
    </row>
    <row r="29" spans="1:7">
      <c r="A29" s="10" t="s">
        <v>942</v>
      </c>
      <c r="G29" s="10" t="s">
        <v>937</v>
      </c>
    </row>
    <row r="30" spans="1:7">
      <c r="A30" s="10" t="s">
        <v>942</v>
      </c>
      <c r="G30" s="10" t="s">
        <v>937</v>
      </c>
    </row>
    <row r="31" spans="1:7">
      <c r="A31" s="10" t="s">
        <v>942</v>
      </c>
      <c r="D31" s="12"/>
      <c r="G31" s="10" t="s">
        <v>937</v>
      </c>
    </row>
    <row r="32" spans="1:7">
      <c r="A32" s="10" t="s">
        <v>943</v>
      </c>
      <c r="D32" s="12"/>
      <c r="G32" s="10" t="s">
        <v>938</v>
      </c>
    </row>
    <row r="33" spans="1:7">
      <c r="A33" s="10" t="s">
        <v>946</v>
      </c>
      <c r="B33" s="10" t="s">
        <v>947</v>
      </c>
      <c r="D33" s="12"/>
      <c r="G33" s="10" t="s">
        <v>944</v>
      </c>
    </row>
    <row r="34" spans="1:7">
      <c r="A34" s="10" t="s">
        <v>946</v>
      </c>
      <c r="B34" s="10" t="s">
        <v>948</v>
      </c>
      <c r="D34" s="12"/>
      <c r="G34" s="10" t="s">
        <v>945</v>
      </c>
    </row>
    <row r="35" spans="1:7">
      <c r="A35" s="10" t="s">
        <v>946</v>
      </c>
      <c r="B35" s="10" t="s">
        <v>948</v>
      </c>
      <c r="D35" s="12"/>
    </row>
    <row r="36" spans="1:7">
      <c r="A36" s="10" t="s">
        <v>946</v>
      </c>
      <c r="B36" s="10" t="s">
        <v>949</v>
      </c>
      <c r="G36" s="199" t="s">
        <v>950</v>
      </c>
    </row>
    <row r="37" spans="1:7">
      <c r="A37" s="10" t="s">
        <v>946</v>
      </c>
      <c r="B37" s="10" t="s">
        <v>949</v>
      </c>
      <c r="D37" s="12"/>
      <c r="G37" s="200"/>
    </row>
    <row r="38" spans="1:7">
      <c r="A38" s="10" t="s">
        <v>946</v>
      </c>
      <c r="B38" s="10" t="s">
        <v>949</v>
      </c>
      <c r="G38" s="201"/>
    </row>
    <row r="40" spans="1:7">
      <c r="D40" s="12"/>
    </row>
  </sheetData>
  <mergeCells count="1">
    <mergeCell ref="G36:G38"/>
  </mergeCells>
  <conditionalFormatting sqref="B24:B29 C1:C21 C36:C1048576 C23:C29 B1:B2 A1:A27 A29:A1048576 B4:B22 B34:B1048576 D1 E1:G36 D30:D1048576 E39:G1048576 E37:F38">
    <cfRule type="cellIs" dxfId="2" priority="11" operator="equal">
      <formula>0</formula>
    </cfRule>
  </conditionalFormatting>
  <dataValidations count="1">
    <dataValidation type="list" allowBlank="1" showInputMessage="1" showErrorMessage="1" sqref="F2:F1048576">
      <formula1>$L$3:$L$7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02" t="s">
        <v>770</v>
      </c>
      <c r="B1" s="202"/>
    </row>
    <row r="2" spans="1:2">
      <c r="A2" s="10" t="s">
        <v>767</v>
      </c>
      <c r="B2" s="10"/>
    </row>
    <row r="3" spans="1:2">
      <c r="A3" s="10" t="s">
        <v>766</v>
      </c>
      <c r="B3" s="10"/>
    </row>
    <row r="4" spans="1:2">
      <c r="A4" s="10" t="s">
        <v>762</v>
      </c>
      <c r="B4" s="10"/>
    </row>
    <row r="5" spans="1:2">
      <c r="A5" s="10" t="s">
        <v>764</v>
      </c>
      <c r="B5" s="10"/>
    </row>
    <row r="6" spans="1:2">
      <c r="A6" s="10" t="s">
        <v>763</v>
      </c>
      <c r="B6" s="10"/>
    </row>
    <row r="7" spans="1:2">
      <c r="A7" s="10" t="s">
        <v>765</v>
      </c>
      <c r="B7" s="10"/>
    </row>
    <row r="8" spans="1:2">
      <c r="A8" s="10" t="s">
        <v>768</v>
      </c>
      <c r="B8" s="10"/>
    </row>
    <row r="9" spans="1:2">
      <c r="A9" s="10" t="s">
        <v>769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55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56" t="s">
        <v>613</v>
      </c>
      <c r="B1" s="56" t="s">
        <v>680</v>
      </c>
      <c r="C1" s="56" t="s">
        <v>614</v>
      </c>
      <c r="D1" s="56" t="s">
        <v>615</v>
      </c>
      <c r="E1" s="56" t="s">
        <v>616</v>
      </c>
      <c r="F1" s="56" t="s">
        <v>617</v>
      </c>
      <c r="G1" s="59" t="s">
        <v>682</v>
      </c>
      <c r="H1" s="59" t="s">
        <v>683</v>
      </c>
      <c r="I1" s="59" t="s">
        <v>684</v>
      </c>
    </row>
    <row r="2" spans="1:9">
      <c r="A2" s="57" t="s">
        <v>618</v>
      </c>
      <c r="B2" s="58"/>
      <c r="C2" s="57" t="s">
        <v>619</v>
      </c>
      <c r="D2" s="57"/>
      <c r="E2" s="57"/>
      <c r="F2" s="57"/>
      <c r="G2" s="57">
        <f>SUM(D2:D8)</f>
        <v>0</v>
      </c>
      <c r="H2" s="57">
        <f t="shared" ref="H2:I2" si="0">SUM(E2:E8)</f>
        <v>0</v>
      </c>
      <c r="I2" s="57">
        <f t="shared" si="0"/>
        <v>0</v>
      </c>
    </row>
    <row r="3" spans="1:9">
      <c r="A3" s="57" t="s">
        <v>618</v>
      </c>
      <c r="B3" s="58"/>
      <c r="C3" s="57" t="s">
        <v>620</v>
      </c>
      <c r="D3" s="57"/>
      <c r="E3" s="57"/>
      <c r="F3" s="57"/>
      <c r="G3" s="57"/>
      <c r="H3" s="57"/>
      <c r="I3" s="57"/>
    </row>
    <row r="4" spans="1:9">
      <c r="A4" s="57" t="s">
        <v>618</v>
      </c>
      <c r="B4" s="58"/>
      <c r="C4" s="57" t="s">
        <v>621</v>
      </c>
      <c r="D4" s="57"/>
      <c r="E4" s="57"/>
      <c r="F4" s="57"/>
      <c r="G4" s="57"/>
      <c r="H4" s="57"/>
      <c r="I4" s="57"/>
    </row>
    <row r="5" spans="1:9">
      <c r="A5" s="57" t="s">
        <v>618</v>
      </c>
      <c r="B5" s="58"/>
      <c r="C5" s="57" t="s">
        <v>622</v>
      </c>
      <c r="D5" s="57"/>
      <c r="E5" s="57"/>
      <c r="F5" s="57"/>
      <c r="G5" s="57"/>
      <c r="H5" s="57"/>
      <c r="I5" s="57"/>
    </row>
    <row r="6" spans="1:9">
      <c r="A6" s="57" t="s">
        <v>618</v>
      </c>
      <c r="B6" s="58"/>
      <c r="C6" s="57" t="s">
        <v>623</v>
      </c>
      <c r="D6" s="57"/>
      <c r="E6" s="57"/>
      <c r="F6" s="57"/>
      <c r="G6" s="57"/>
      <c r="H6" s="57"/>
      <c r="I6" s="57"/>
    </row>
    <row r="7" spans="1:9">
      <c r="A7" s="57" t="s">
        <v>618</v>
      </c>
      <c r="B7" s="58"/>
      <c r="C7" s="57" t="s">
        <v>624</v>
      </c>
      <c r="D7" s="57"/>
      <c r="E7" s="57"/>
      <c r="F7" s="57"/>
      <c r="G7" s="57"/>
      <c r="H7" s="57"/>
      <c r="I7" s="57"/>
    </row>
    <row r="8" spans="1:9">
      <c r="A8" s="57" t="s">
        <v>618</v>
      </c>
      <c r="B8" s="58"/>
      <c r="C8" s="57" t="s">
        <v>625</v>
      </c>
      <c r="D8" s="57"/>
      <c r="E8" s="57"/>
      <c r="F8" s="57"/>
      <c r="G8" s="57"/>
      <c r="H8" s="57"/>
      <c r="I8" s="57"/>
    </row>
    <row r="9" spans="1:9">
      <c r="A9" s="10" t="s">
        <v>626</v>
      </c>
      <c r="B9" s="54">
        <v>1</v>
      </c>
      <c r="C9" s="10" t="s">
        <v>627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626</v>
      </c>
      <c r="B10" s="54">
        <v>1</v>
      </c>
      <c r="C10" s="10" t="s">
        <v>628</v>
      </c>
      <c r="D10" s="10"/>
      <c r="E10" s="10"/>
      <c r="F10" s="10"/>
      <c r="G10" s="10"/>
      <c r="H10" s="10"/>
      <c r="I10" s="10"/>
    </row>
    <row r="11" spans="1:9">
      <c r="A11" s="10" t="s">
        <v>626</v>
      </c>
      <c r="B11" s="54">
        <v>1</v>
      </c>
      <c r="C11" s="10" t="s">
        <v>629</v>
      </c>
      <c r="D11" s="10"/>
      <c r="E11" s="10"/>
      <c r="F11" s="10"/>
      <c r="G11" s="10"/>
      <c r="H11" s="10"/>
      <c r="I11" s="10"/>
    </row>
    <row r="12" spans="1:9">
      <c r="A12" s="10" t="s">
        <v>626</v>
      </c>
      <c r="B12" s="54">
        <v>1</v>
      </c>
      <c r="C12" s="10" t="s">
        <v>630</v>
      </c>
      <c r="D12" s="10"/>
      <c r="E12" s="10"/>
      <c r="F12" s="10"/>
      <c r="G12" s="10"/>
      <c r="H12" s="10"/>
      <c r="I12" s="10"/>
    </row>
    <row r="13" spans="1:9">
      <c r="A13" s="10" t="s">
        <v>626</v>
      </c>
      <c r="B13" s="54">
        <v>1</v>
      </c>
      <c r="C13" s="10" t="s">
        <v>631</v>
      </c>
      <c r="D13" s="10"/>
      <c r="E13" s="10"/>
      <c r="F13" s="10"/>
      <c r="G13" s="10"/>
      <c r="H13" s="10"/>
      <c r="I13" s="10"/>
    </row>
    <row r="14" spans="1:9">
      <c r="A14" s="10" t="s">
        <v>626</v>
      </c>
      <c r="B14" s="54">
        <v>1</v>
      </c>
      <c r="C14" s="10" t="s">
        <v>632</v>
      </c>
      <c r="D14" s="10"/>
      <c r="E14" s="10"/>
      <c r="F14" s="10"/>
      <c r="G14" s="10"/>
      <c r="H14" s="10"/>
      <c r="I14" s="10"/>
    </row>
    <row r="15" spans="1:9">
      <c r="A15" s="10" t="s">
        <v>626</v>
      </c>
      <c r="B15" s="54">
        <v>1</v>
      </c>
      <c r="C15" s="10" t="s">
        <v>633</v>
      </c>
      <c r="D15" s="10"/>
      <c r="E15" s="10"/>
      <c r="F15" s="10"/>
      <c r="G15" s="10"/>
      <c r="H15" s="10"/>
      <c r="I15" s="10"/>
    </row>
    <row r="16" spans="1:9">
      <c r="A16" s="10" t="s">
        <v>626</v>
      </c>
      <c r="B16" s="54">
        <v>1</v>
      </c>
      <c r="C16" s="10" t="s">
        <v>634</v>
      </c>
      <c r="D16" s="10"/>
      <c r="E16" s="10"/>
      <c r="F16" s="10"/>
      <c r="G16" s="10"/>
      <c r="H16" s="10"/>
      <c r="I16" s="10"/>
    </row>
    <row r="17" spans="1:9">
      <c r="A17" s="10" t="s">
        <v>626</v>
      </c>
      <c r="B17" s="54">
        <v>1</v>
      </c>
      <c r="C17" s="10" t="s">
        <v>635</v>
      </c>
      <c r="D17" s="10"/>
      <c r="E17" s="10"/>
      <c r="F17" s="10"/>
      <c r="G17" s="10"/>
      <c r="H17" s="10"/>
      <c r="I17" s="10"/>
    </row>
    <row r="18" spans="1:9">
      <c r="A18" s="10" t="s">
        <v>626</v>
      </c>
      <c r="B18" s="54">
        <v>1</v>
      </c>
      <c r="C18" s="10" t="s">
        <v>636</v>
      </c>
      <c r="D18" s="10"/>
      <c r="E18" s="10"/>
      <c r="F18" s="10"/>
      <c r="G18" s="10"/>
      <c r="H18" s="10"/>
      <c r="I18" s="10"/>
    </row>
    <row r="19" spans="1:9">
      <c r="A19" s="10" t="s">
        <v>626</v>
      </c>
      <c r="B19" s="54">
        <v>1</v>
      </c>
      <c r="C19" s="10" t="s">
        <v>637</v>
      </c>
      <c r="D19" s="10"/>
      <c r="E19" s="10"/>
      <c r="F19" s="10"/>
      <c r="G19" s="10"/>
      <c r="H19" s="10"/>
      <c r="I19" s="10"/>
    </row>
    <row r="20" spans="1:9">
      <c r="A20" s="10" t="s">
        <v>626</v>
      </c>
      <c r="B20" s="54">
        <v>1</v>
      </c>
      <c r="C20" s="10" t="s">
        <v>638</v>
      </c>
      <c r="D20" s="10"/>
      <c r="E20" s="10"/>
      <c r="F20" s="10"/>
      <c r="G20" s="10"/>
      <c r="H20" s="10"/>
      <c r="I20" s="10"/>
    </row>
    <row r="21" spans="1:9">
      <c r="A21" s="10" t="s">
        <v>626</v>
      </c>
      <c r="B21" s="54">
        <v>1</v>
      </c>
      <c r="C21" s="10" t="s">
        <v>639</v>
      </c>
      <c r="D21" s="10"/>
      <c r="E21" s="10"/>
      <c r="F21" s="10"/>
      <c r="G21" s="10"/>
      <c r="H21" s="10"/>
      <c r="I21" s="10"/>
    </row>
    <row r="22" spans="1:9">
      <c r="A22" s="10" t="s">
        <v>626</v>
      </c>
      <c r="B22" s="54">
        <v>1</v>
      </c>
      <c r="C22" s="10" t="s">
        <v>681</v>
      </c>
      <c r="D22" s="10"/>
      <c r="E22" s="10"/>
      <c r="F22" s="10"/>
      <c r="G22" s="10"/>
      <c r="H22" s="10"/>
      <c r="I22" s="10"/>
    </row>
    <row r="23" spans="1:9">
      <c r="A23" s="57" t="s">
        <v>640</v>
      </c>
      <c r="B23" s="58">
        <v>2</v>
      </c>
      <c r="C23" s="57" t="s">
        <v>641</v>
      </c>
      <c r="D23" s="57"/>
      <c r="E23" s="57"/>
      <c r="F23" s="57"/>
      <c r="G23" s="57">
        <f>SUM(D23:D31)</f>
        <v>0</v>
      </c>
      <c r="H23" s="57">
        <f t="shared" ref="H23:I23" si="2">SUM(E23:E31)</f>
        <v>0</v>
      </c>
      <c r="I23" s="57">
        <f t="shared" si="2"/>
        <v>0</v>
      </c>
    </row>
    <row r="24" spans="1:9">
      <c r="A24" s="57" t="s">
        <v>640</v>
      </c>
      <c r="B24" s="58">
        <v>2</v>
      </c>
      <c r="C24" s="57" t="s">
        <v>642</v>
      </c>
      <c r="D24" s="57"/>
      <c r="E24" s="57"/>
      <c r="F24" s="57"/>
      <c r="G24" s="57"/>
      <c r="H24" s="57"/>
      <c r="I24" s="57"/>
    </row>
    <row r="25" spans="1:9">
      <c r="A25" s="57" t="s">
        <v>640</v>
      </c>
      <c r="B25" s="58">
        <v>2</v>
      </c>
      <c r="C25" s="57" t="s">
        <v>643</v>
      </c>
      <c r="D25" s="57"/>
      <c r="E25" s="57"/>
      <c r="F25" s="57"/>
      <c r="G25" s="57"/>
      <c r="H25" s="57"/>
      <c r="I25" s="57"/>
    </row>
    <row r="26" spans="1:9">
      <c r="A26" s="57" t="s">
        <v>640</v>
      </c>
      <c r="B26" s="58">
        <v>2</v>
      </c>
      <c r="C26" s="57" t="s">
        <v>644</v>
      </c>
      <c r="D26" s="57"/>
      <c r="E26" s="57"/>
      <c r="F26" s="57"/>
      <c r="G26" s="57"/>
      <c r="H26" s="57"/>
      <c r="I26" s="57"/>
    </row>
    <row r="27" spans="1:9">
      <c r="A27" s="57" t="s">
        <v>640</v>
      </c>
      <c r="B27" s="58">
        <v>2</v>
      </c>
      <c r="C27" s="57" t="s">
        <v>645</v>
      </c>
      <c r="D27" s="57"/>
      <c r="E27" s="57"/>
      <c r="F27" s="57"/>
      <c r="G27" s="57"/>
      <c r="H27" s="57"/>
      <c r="I27" s="57"/>
    </row>
    <row r="28" spans="1:9">
      <c r="A28" s="57" t="s">
        <v>640</v>
      </c>
      <c r="B28" s="58">
        <v>2</v>
      </c>
      <c r="C28" s="57" t="s">
        <v>646</v>
      </c>
      <c r="D28" s="57"/>
      <c r="E28" s="57"/>
      <c r="F28" s="57"/>
      <c r="G28" s="57"/>
      <c r="H28" s="57"/>
      <c r="I28" s="57"/>
    </row>
    <row r="29" spans="1:9">
      <c r="A29" s="57" t="s">
        <v>640</v>
      </c>
      <c r="B29" s="58">
        <v>2</v>
      </c>
      <c r="C29" s="57" t="s">
        <v>647</v>
      </c>
      <c r="D29" s="57"/>
      <c r="E29" s="57"/>
      <c r="F29" s="57"/>
      <c r="G29" s="57"/>
      <c r="H29" s="57"/>
      <c r="I29" s="57"/>
    </row>
    <row r="30" spans="1:9">
      <c r="A30" s="57" t="s">
        <v>640</v>
      </c>
      <c r="B30" s="58">
        <v>2</v>
      </c>
      <c r="C30" s="57" t="s">
        <v>648</v>
      </c>
      <c r="D30" s="57"/>
      <c r="E30" s="57"/>
      <c r="F30" s="57"/>
      <c r="G30" s="57"/>
      <c r="H30" s="57"/>
      <c r="I30" s="57"/>
    </row>
    <row r="31" spans="1:9">
      <c r="A31" s="57" t="s">
        <v>640</v>
      </c>
      <c r="B31" s="58">
        <v>2</v>
      </c>
      <c r="C31" s="57" t="s">
        <v>649</v>
      </c>
      <c r="D31" s="57"/>
      <c r="E31" s="57"/>
      <c r="F31" s="57"/>
      <c r="G31" s="57"/>
      <c r="H31" s="57"/>
      <c r="I31" s="57"/>
    </row>
    <row r="32" spans="1:9">
      <c r="A32" s="10" t="s">
        <v>640</v>
      </c>
      <c r="B32" s="54">
        <v>3</v>
      </c>
      <c r="C32" s="10" t="s">
        <v>650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640</v>
      </c>
      <c r="B33" s="54">
        <v>3</v>
      </c>
      <c r="C33" s="10" t="s">
        <v>651</v>
      </c>
      <c r="D33" s="10"/>
      <c r="E33" s="10"/>
      <c r="F33" s="10"/>
      <c r="G33" s="10"/>
      <c r="H33" s="10"/>
      <c r="I33" s="10"/>
    </row>
    <row r="34" spans="1:9">
      <c r="A34" s="10" t="s">
        <v>640</v>
      </c>
      <c r="B34" s="54">
        <v>3</v>
      </c>
      <c r="C34" s="10" t="s">
        <v>652</v>
      </c>
      <c r="D34" s="10"/>
      <c r="E34" s="10"/>
      <c r="F34" s="10"/>
      <c r="G34" s="10"/>
      <c r="H34" s="10"/>
      <c r="I34" s="10"/>
    </row>
    <row r="35" spans="1:9">
      <c r="A35" s="57" t="s">
        <v>640</v>
      </c>
      <c r="B35" s="58">
        <v>4</v>
      </c>
      <c r="C35" s="57" t="s">
        <v>653</v>
      </c>
      <c r="D35" s="57"/>
      <c r="E35" s="57"/>
      <c r="F35" s="57"/>
      <c r="G35" s="57">
        <f>SUM(D35:D37)</f>
        <v>0</v>
      </c>
      <c r="H35" s="57">
        <f t="shared" ref="H35:I35" si="4">SUM(E35:E37)</f>
        <v>0</v>
      </c>
      <c r="I35" s="57">
        <f t="shared" si="4"/>
        <v>0</v>
      </c>
    </row>
    <row r="36" spans="1:9">
      <c r="A36" s="57" t="s">
        <v>640</v>
      </c>
      <c r="B36" s="58">
        <v>4</v>
      </c>
      <c r="C36" s="57" t="s">
        <v>654</v>
      </c>
      <c r="D36" s="57"/>
      <c r="E36" s="57"/>
      <c r="F36" s="57"/>
      <c r="G36" s="57"/>
      <c r="H36" s="57"/>
      <c r="I36" s="57"/>
    </row>
    <row r="37" spans="1:9">
      <c r="A37" s="57" t="s">
        <v>640</v>
      </c>
      <c r="B37" s="58">
        <v>4</v>
      </c>
      <c r="C37" s="57" t="s">
        <v>655</v>
      </c>
      <c r="D37" s="57"/>
      <c r="E37" s="57"/>
      <c r="F37" s="57"/>
      <c r="G37" s="57"/>
      <c r="H37" s="57"/>
      <c r="I37" s="57"/>
    </row>
    <row r="38" spans="1:9">
      <c r="A38" s="10" t="s">
        <v>656</v>
      </c>
      <c r="B38" s="54">
        <v>5</v>
      </c>
      <c r="C38" s="10" t="s">
        <v>657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656</v>
      </c>
      <c r="B39" s="54">
        <v>5</v>
      </c>
      <c r="C39" s="10" t="s">
        <v>658</v>
      </c>
      <c r="D39" s="10"/>
      <c r="E39" s="10"/>
      <c r="F39" s="10"/>
      <c r="G39" s="10"/>
      <c r="H39" s="10"/>
      <c r="I39" s="10"/>
    </row>
    <row r="40" spans="1:9">
      <c r="A40" s="10" t="s">
        <v>656</v>
      </c>
      <c r="B40" s="54">
        <v>5</v>
      </c>
      <c r="C40" s="10" t="s">
        <v>659</v>
      </c>
      <c r="D40" s="10"/>
      <c r="E40" s="10"/>
      <c r="F40" s="10"/>
      <c r="G40" s="10"/>
      <c r="H40" s="10"/>
      <c r="I40" s="10"/>
    </row>
    <row r="41" spans="1:9">
      <c r="A41" s="10" t="s">
        <v>656</v>
      </c>
      <c r="B41" s="54">
        <v>5</v>
      </c>
      <c r="C41" s="10" t="s">
        <v>660</v>
      </c>
      <c r="D41" s="10"/>
      <c r="E41" s="10"/>
      <c r="F41" s="10"/>
      <c r="G41" s="10"/>
      <c r="H41" s="10"/>
      <c r="I41" s="10"/>
    </row>
    <row r="42" spans="1:9">
      <c r="A42" s="10" t="s">
        <v>656</v>
      </c>
      <c r="B42" s="54">
        <v>5</v>
      </c>
      <c r="C42" s="10" t="s">
        <v>661</v>
      </c>
      <c r="D42" s="10"/>
      <c r="E42" s="10"/>
      <c r="F42" s="10"/>
      <c r="G42" s="10"/>
      <c r="H42" s="10"/>
      <c r="I42" s="10"/>
    </row>
    <row r="43" spans="1:9">
      <c r="A43" s="10" t="s">
        <v>656</v>
      </c>
      <c r="B43" s="54">
        <v>5</v>
      </c>
      <c r="C43" s="10" t="s">
        <v>662</v>
      </c>
      <c r="D43" s="10"/>
      <c r="E43" s="10"/>
      <c r="F43" s="10"/>
      <c r="G43" s="10"/>
      <c r="H43" s="10"/>
      <c r="I43" s="10"/>
    </row>
    <row r="44" spans="1:9">
      <c r="A44" s="10" t="s">
        <v>656</v>
      </c>
      <c r="B44" s="54">
        <v>5</v>
      </c>
      <c r="C44" s="10" t="s">
        <v>663</v>
      </c>
      <c r="D44" s="10"/>
      <c r="E44" s="10"/>
      <c r="F44" s="10"/>
      <c r="G44" s="10"/>
      <c r="H44" s="10"/>
      <c r="I44" s="10"/>
    </row>
    <row r="45" spans="1:9">
      <c r="A45" s="57" t="s">
        <v>656</v>
      </c>
      <c r="B45" s="58">
        <v>6</v>
      </c>
      <c r="C45" s="57" t="s">
        <v>664</v>
      </c>
      <c r="D45" s="57"/>
      <c r="E45" s="57"/>
      <c r="F45" s="57"/>
      <c r="G45" s="57">
        <f>SUM(D45:D46)</f>
        <v>0</v>
      </c>
      <c r="H45" s="57">
        <f t="shared" ref="H45:I45" si="6">SUM(E45:E46)</f>
        <v>0</v>
      </c>
      <c r="I45" s="57">
        <f t="shared" si="6"/>
        <v>0</v>
      </c>
    </row>
    <row r="46" spans="1:9">
      <c r="A46" s="57" t="s">
        <v>656</v>
      </c>
      <c r="B46" s="58">
        <v>6</v>
      </c>
      <c r="C46" s="57" t="s">
        <v>665</v>
      </c>
      <c r="D46" s="57"/>
      <c r="E46" s="57"/>
      <c r="F46" s="57"/>
      <c r="G46" s="57"/>
      <c r="H46" s="57"/>
      <c r="I46" s="57"/>
    </row>
    <row r="47" spans="1:9">
      <c r="A47" s="10" t="s">
        <v>656</v>
      </c>
      <c r="B47" s="54">
        <v>7</v>
      </c>
      <c r="C47" s="10" t="s">
        <v>666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656</v>
      </c>
      <c r="B48" s="54">
        <v>7</v>
      </c>
      <c r="C48" s="10" t="s">
        <v>667</v>
      </c>
      <c r="D48" s="10"/>
      <c r="E48" s="10"/>
      <c r="F48" s="10"/>
      <c r="G48" s="10"/>
      <c r="H48" s="10"/>
      <c r="I48" s="10"/>
    </row>
    <row r="49" spans="1:9">
      <c r="A49" s="57" t="s">
        <v>656</v>
      </c>
      <c r="B49" s="58">
        <v>8</v>
      </c>
      <c r="C49" s="57" t="s">
        <v>668</v>
      </c>
      <c r="D49" s="57"/>
      <c r="E49" s="57"/>
      <c r="F49" s="57"/>
      <c r="G49" s="57">
        <f>SUM(D49:D57)</f>
        <v>0</v>
      </c>
      <c r="H49" s="57">
        <f t="shared" ref="H49:I49" si="8">SUM(E49:E57)</f>
        <v>0</v>
      </c>
      <c r="I49" s="57">
        <f t="shared" si="8"/>
        <v>0</v>
      </c>
    </row>
    <row r="50" spans="1:9">
      <c r="A50" s="57" t="s">
        <v>656</v>
      </c>
      <c r="B50" s="58">
        <v>8</v>
      </c>
      <c r="C50" s="57" t="s">
        <v>669</v>
      </c>
      <c r="D50" s="57"/>
      <c r="E50" s="57"/>
      <c r="F50" s="57"/>
      <c r="G50" s="57"/>
      <c r="H50" s="57"/>
      <c r="I50" s="57"/>
    </row>
    <row r="51" spans="1:9">
      <c r="A51" s="57" t="s">
        <v>656</v>
      </c>
      <c r="B51" s="58">
        <v>8</v>
      </c>
      <c r="C51" s="57" t="s">
        <v>669</v>
      </c>
      <c r="D51" s="57"/>
      <c r="E51" s="57"/>
      <c r="F51" s="57"/>
      <c r="G51" s="57"/>
      <c r="H51" s="57"/>
      <c r="I51" s="57"/>
    </row>
    <row r="52" spans="1:9">
      <c r="A52" s="57" t="s">
        <v>656</v>
      </c>
      <c r="B52" s="58">
        <v>8</v>
      </c>
      <c r="C52" s="57" t="s">
        <v>670</v>
      </c>
      <c r="D52" s="57"/>
      <c r="E52" s="57"/>
      <c r="F52" s="57"/>
      <c r="G52" s="57"/>
      <c r="H52" s="57"/>
      <c r="I52" s="57"/>
    </row>
    <row r="53" spans="1:9">
      <c r="A53" s="57" t="s">
        <v>656</v>
      </c>
      <c r="B53" s="58">
        <v>8</v>
      </c>
      <c r="C53" s="57" t="s">
        <v>671</v>
      </c>
      <c r="D53" s="57"/>
      <c r="E53" s="57"/>
      <c r="F53" s="57"/>
      <c r="G53" s="57"/>
      <c r="H53" s="57"/>
      <c r="I53" s="57"/>
    </row>
    <row r="54" spans="1:9">
      <c r="A54" s="57" t="s">
        <v>656</v>
      </c>
      <c r="B54" s="58">
        <v>8</v>
      </c>
      <c r="C54" s="57" t="s">
        <v>672</v>
      </c>
      <c r="D54" s="57"/>
      <c r="E54" s="57"/>
      <c r="F54" s="57"/>
      <c r="G54" s="57"/>
      <c r="H54" s="57"/>
      <c r="I54" s="57"/>
    </row>
    <row r="55" spans="1:9">
      <c r="A55" s="57" t="s">
        <v>656</v>
      </c>
      <c r="B55" s="58">
        <v>8</v>
      </c>
      <c r="C55" s="57" t="s">
        <v>674</v>
      </c>
      <c r="D55" s="57"/>
      <c r="E55" s="57"/>
      <c r="F55" s="57"/>
      <c r="G55" s="57"/>
      <c r="H55" s="57"/>
      <c r="I55" s="57"/>
    </row>
    <row r="56" spans="1:9">
      <c r="A56" s="57" t="s">
        <v>656</v>
      </c>
      <c r="B56" s="58">
        <v>8</v>
      </c>
      <c r="C56" s="57" t="s">
        <v>673</v>
      </c>
      <c r="D56" s="57"/>
      <c r="E56" s="57"/>
      <c r="F56" s="57"/>
      <c r="G56" s="57"/>
      <c r="H56" s="57"/>
      <c r="I56" s="57"/>
    </row>
    <row r="57" spans="1:9">
      <c r="A57" s="57" t="s">
        <v>656</v>
      </c>
      <c r="B57" s="58">
        <v>8</v>
      </c>
      <c r="C57" s="57" t="s">
        <v>675</v>
      </c>
      <c r="D57" s="57"/>
      <c r="E57" s="57"/>
      <c r="F57" s="57"/>
      <c r="G57" s="57"/>
      <c r="H57" s="57"/>
      <c r="I57" s="57"/>
    </row>
    <row r="58" spans="1:9">
      <c r="A58" s="62" t="s">
        <v>656</v>
      </c>
      <c r="B58" s="63">
        <v>9</v>
      </c>
      <c r="C58" s="62" t="s">
        <v>697</v>
      </c>
      <c r="D58" s="62"/>
      <c r="E58" s="62"/>
      <c r="F58" s="62"/>
      <c r="G58" s="62">
        <f>SUM(D58:D60)</f>
        <v>0</v>
      </c>
      <c r="H58" s="62">
        <f t="shared" ref="H58" si="9">SUM(E58:E60)</f>
        <v>0</v>
      </c>
      <c r="I58" s="62">
        <f t="shared" ref="I58" si="10">SUM(F58:F60)</f>
        <v>0</v>
      </c>
    </row>
    <row r="59" spans="1:9">
      <c r="A59" s="62" t="s">
        <v>656</v>
      </c>
      <c r="B59" s="63">
        <v>9</v>
      </c>
      <c r="C59" s="62" t="s">
        <v>698</v>
      </c>
      <c r="D59" s="62"/>
      <c r="E59" s="62"/>
      <c r="F59" s="62"/>
      <c r="G59" s="62"/>
      <c r="H59" s="62"/>
      <c r="I59" s="62"/>
    </row>
    <row r="60" spans="1:9">
      <c r="A60" s="62" t="s">
        <v>656</v>
      </c>
      <c r="B60" s="63">
        <v>9</v>
      </c>
      <c r="C60" s="62" t="s">
        <v>699</v>
      </c>
      <c r="D60" s="62"/>
      <c r="E60" s="62"/>
      <c r="F60" s="62"/>
      <c r="G60" s="62"/>
      <c r="H60" s="62"/>
      <c r="I60" s="62"/>
    </row>
    <row r="61" spans="1:9">
      <c r="A61" s="62" t="s">
        <v>656</v>
      </c>
      <c r="B61" s="63">
        <v>9</v>
      </c>
      <c r="C61" s="62" t="s">
        <v>700</v>
      </c>
      <c r="D61" s="62"/>
      <c r="E61" s="62"/>
      <c r="F61" s="62"/>
      <c r="G61" s="62"/>
      <c r="H61" s="62"/>
      <c r="I61" s="62"/>
    </row>
    <row r="62" spans="1:9">
      <c r="A62" s="62" t="s">
        <v>656</v>
      </c>
      <c r="B62" s="63">
        <v>9</v>
      </c>
      <c r="C62" s="62" t="s">
        <v>701</v>
      </c>
      <c r="D62" s="62"/>
      <c r="E62" s="62"/>
      <c r="F62" s="62"/>
      <c r="G62" s="62"/>
      <c r="H62" s="62"/>
      <c r="I62" s="62"/>
    </row>
    <row r="63" spans="1:9">
      <c r="A63" s="57" t="s">
        <v>685</v>
      </c>
      <c r="B63" s="58">
        <v>10</v>
      </c>
      <c r="C63" s="57" t="s">
        <v>686</v>
      </c>
      <c r="D63" s="57"/>
      <c r="E63" s="57"/>
      <c r="F63" s="57"/>
      <c r="G63" s="57">
        <f>SUM(D63:D65)</f>
        <v>0</v>
      </c>
      <c r="H63" s="57">
        <f t="shared" ref="H63:I63" si="11">SUM(E63:E65)</f>
        <v>0</v>
      </c>
      <c r="I63" s="57">
        <f t="shared" si="11"/>
        <v>0</v>
      </c>
    </row>
    <row r="64" spans="1:9">
      <c r="A64" s="57" t="s">
        <v>685</v>
      </c>
      <c r="B64" s="58">
        <v>10</v>
      </c>
      <c r="C64" s="57" t="s">
        <v>687</v>
      </c>
      <c r="D64" s="57"/>
      <c r="E64" s="57"/>
      <c r="F64" s="57"/>
      <c r="G64" s="57"/>
      <c r="H64" s="57"/>
      <c r="I64" s="57"/>
    </row>
    <row r="65" spans="1:9">
      <c r="A65" s="57" t="s">
        <v>685</v>
      </c>
      <c r="B65" s="58">
        <v>10</v>
      </c>
      <c r="C65" s="57" t="s">
        <v>688</v>
      </c>
      <c r="D65" s="57"/>
      <c r="E65" s="57"/>
      <c r="F65" s="57"/>
      <c r="G65" s="57"/>
      <c r="H65" s="57"/>
      <c r="I65" s="57"/>
    </row>
    <row r="66" spans="1:9">
      <c r="A66" s="60" t="s">
        <v>685</v>
      </c>
      <c r="B66" s="54">
        <v>11</v>
      </c>
      <c r="C66" s="60" t="s">
        <v>689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60" t="s">
        <v>685</v>
      </c>
      <c r="B67" s="54">
        <v>11</v>
      </c>
      <c r="C67" s="60" t="s">
        <v>690</v>
      </c>
      <c r="D67" s="10"/>
      <c r="E67" s="10"/>
      <c r="F67" s="10"/>
      <c r="G67" s="10"/>
      <c r="H67" s="10"/>
      <c r="I67" s="10"/>
    </row>
    <row r="68" spans="1:9">
      <c r="A68" s="57" t="s">
        <v>685</v>
      </c>
      <c r="B68" s="58">
        <v>12</v>
      </c>
      <c r="C68" s="57" t="s">
        <v>691</v>
      </c>
      <c r="D68" s="57"/>
      <c r="E68" s="57"/>
      <c r="F68" s="57"/>
      <c r="G68" s="57">
        <f>SUM(D68:D70)</f>
        <v>0</v>
      </c>
      <c r="H68" s="57">
        <f t="shared" ref="H68:I68" si="12">SUM(E68:E70)</f>
        <v>0</v>
      </c>
      <c r="I68" s="57">
        <f t="shared" si="12"/>
        <v>0</v>
      </c>
    </row>
    <row r="69" spans="1:9">
      <c r="A69" s="57" t="s">
        <v>685</v>
      </c>
      <c r="B69" s="58">
        <v>12</v>
      </c>
      <c r="C69" s="57" t="s">
        <v>692</v>
      </c>
      <c r="D69" s="57"/>
      <c r="E69" s="57"/>
      <c r="F69" s="57"/>
      <c r="G69" s="57"/>
      <c r="H69" s="57"/>
      <c r="I69" s="57"/>
    </row>
    <row r="70" spans="1:9">
      <c r="A70" s="57" t="s">
        <v>685</v>
      </c>
      <c r="B70" s="58">
        <v>12</v>
      </c>
      <c r="C70" s="57" t="s">
        <v>693</v>
      </c>
      <c r="D70" s="57"/>
      <c r="E70" s="57"/>
      <c r="F70" s="57"/>
      <c r="G70" s="57"/>
      <c r="H70" s="57"/>
      <c r="I70" s="57"/>
    </row>
    <row r="71" spans="1:9">
      <c r="A71" s="10" t="s">
        <v>676</v>
      </c>
      <c r="B71" s="54"/>
      <c r="C71" s="10" t="s">
        <v>677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676</v>
      </c>
      <c r="B72" s="54"/>
      <c r="C72" s="10" t="s">
        <v>678</v>
      </c>
      <c r="D72" s="10"/>
      <c r="E72" s="10"/>
      <c r="F72" s="10"/>
      <c r="G72" s="10"/>
      <c r="H72" s="10"/>
      <c r="I72" s="10"/>
    </row>
    <row r="73" spans="1:9">
      <c r="A73" s="10" t="s">
        <v>676</v>
      </c>
      <c r="B73" s="54"/>
      <c r="C73" s="10" t="s">
        <v>679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workbookViewId="0">
      <selection activeCell="G263" sqref="G263"/>
    </sheetView>
  </sheetViews>
  <sheetFormatPr defaultColWidth="9.140625" defaultRowHeight="15" outlineLevelRow="3"/>
  <cols>
    <col min="1" max="1" width="7" bestFit="1" customWidth="1"/>
    <col min="2" max="2" width="35.5703125" customWidth="1"/>
    <col min="3" max="3" width="22.85546875" customWidth="1"/>
    <col min="4" max="5" width="15.28515625" bestFit="1" customWidth="1"/>
    <col min="7" max="7" width="15.5703125" bestFit="1" customWidth="1"/>
    <col min="8" max="8" width="25.140625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3257900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1670900</v>
      </c>
      <c r="D2" s="26">
        <f>D3+D67</f>
        <v>1670900</v>
      </c>
      <c r="E2" s="26">
        <f>E3+E67</f>
        <v>1670900</v>
      </c>
      <c r="G2" s="39" t="s">
        <v>60</v>
      </c>
      <c r="H2" s="41">
        <f>C2</f>
        <v>1670900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703950</v>
      </c>
      <c r="D3" s="23">
        <f>D4+D11+D38+D61</f>
        <v>703950</v>
      </c>
      <c r="E3" s="23">
        <f>E4+E11+E38+E61</f>
        <v>703950</v>
      </c>
      <c r="G3" s="39" t="s">
        <v>57</v>
      </c>
      <c r="H3" s="41">
        <f t="shared" ref="H3:H66" si="0">C3</f>
        <v>703950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123000</v>
      </c>
      <c r="D4" s="21">
        <f>SUM(D5:D10)</f>
        <v>123000</v>
      </c>
      <c r="E4" s="21">
        <f>SUM(E5:E10)</f>
        <v>123000</v>
      </c>
      <c r="F4" s="17"/>
      <c r="G4" s="39" t="s">
        <v>53</v>
      </c>
      <c r="H4" s="41">
        <f t="shared" si="0"/>
        <v>123000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233900</v>
      </c>
      <c r="D11" s="21">
        <f>SUM(D12:D37)</f>
        <v>233900</v>
      </c>
      <c r="E11" s="21">
        <f>SUM(E12:E37)</f>
        <v>233900</v>
      </c>
      <c r="F11" s="17"/>
      <c r="G11" s="39" t="s">
        <v>54</v>
      </c>
      <c r="H11" s="41">
        <f t="shared" si="0"/>
        <v>233900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215000</v>
      </c>
      <c r="D12" s="2">
        <f>C12</f>
        <v>215000</v>
      </c>
      <c r="E12" s="2">
        <f>D12</f>
        <v>215000</v>
      </c>
      <c r="H12" s="41">
        <f t="shared" si="0"/>
        <v>215000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12400</v>
      </c>
      <c r="D15" s="2">
        <f t="shared" si="2"/>
        <v>12400</v>
      </c>
      <c r="E15" s="2">
        <f t="shared" si="2"/>
        <v>12400</v>
      </c>
      <c r="H15" s="41">
        <f t="shared" si="0"/>
        <v>12400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38" t="s">
        <v>145</v>
      </c>
      <c r="B38" s="139"/>
      <c r="C38" s="21">
        <f>SUM(C39:C60)</f>
        <v>347050</v>
      </c>
      <c r="D38" s="21">
        <f>SUM(D39:D60)</f>
        <v>347050</v>
      </c>
      <c r="E38" s="21">
        <f>SUM(E39:E60)</f>
        <v>347050</v>
      </c>
      <c r="G38" s="39" t="s">
        <v>55</v>
      </c>
      <c r="H38" s="41">
        <f t="shared" si="0"/>
        <v>347050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hidden="1" outlineLevel="1">
      <c r="A49" s="20">
        <v>3207</v>
      </c>
      <c r="B49" s="20" t="s">
        <v>149</v>
      </c>
      <c r="C49" s="2">
        <v>250</v>
      </c>
      <c r="D49" s="2">
        <f t="shared" si="4"/>
        <v>250</v>
      </c>
      <c r="E49" s="2">
        <f t="shared" si="4"/>
        <v>250</v>
      </c>
      <c r="H49" s="41">
        <f t="shared" si="0"/>
        <v>250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 collapsed="1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37" t="s">
        <v>579</v>
      </c>
      <c r="B67" s="137"/>
      <c r="C67" s="25">
        <f>C97+C68</f>
        <v>966950</v>
      </c>
      <c r="D67" s="25">
        <f>D97+D68</f>
        <v>966950</v>
      </c>
      <c r="E67" s="25">
        <f>E97+E68</f>
        <v>966950</v>
      </c>
      <c r="G67" s="39" t="s">
        <v>59</v>
      </c>
      <c r="H67" s="41">
        <f t="shared" ref="H67:H130" si="7">C67</f>
        <v>966950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202950</v>
      </c>
      <c r="D68" s="21">
        <f>SUM(D69:D96)</f>
        <v>202950</v>
      </c>
      <c r="E68" s="21">
        <f>SUM(E69:E96)</f>
        <v>202950</v>
      </c>
      <c r="G68" s="39" t="s">
        <v>56</v>
      </c>
      <c r="H68" s="41">
        <f t="shared" si="7"/>
        <v>202950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200</v>
      </c>
      <c r="D73" s="2">
        <f t="shared" si="8"/>
        <v>200</v>
      </c>
      <c r="E73" s="2">
        <f t="shared" si="8"/>
        <v>200</v>
      </c>
      <c r="H73" s="41">
        <f t="shared" si="7"/>
        <v>200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103650</v>
      </c>
      <c r="D94" s="2">
        <f t="shared" si="9"/>
        <v>103650</v>
      </c>
      <c r="E94" s="2">
        <f t="shared" si="9"/>
        <v>103650</v>
      </c>
      <c r="H94" s="41">
        <f t="shared" si="7"/>
        <v>103650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764000</v>
      </c>
      <c r="D97" s="21">
        <f>SUM(D98:D113)</f>
        <v>764000</v>
      </c>
      <c r="E97" s="21">
        <f>SUM(E98:E113)</f>
        <v>764000</v>
      </c>
      <c r="G97" s="39" t="s">
        <v>58</v>
      </c>
      <c r="H97" s="41">
        <f t="shared" si="7"/>
        <v>764000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530000</v>
      </c>
      <c r="D98" s="2">
        <f>C98</f>
        <v>530000</v>
      </c>
      <c r="E98" s="2">
        <f>D98</f>
        <v>530000</v>
      </c>
      <c r="H98" s="41">
        <f t="shared" si="7"/>
        <v>530000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230000</v>
      </c>
      <c r="D100" s="2">
        <f t="shared" si="10"/>
        <v>230000</v>
      </c>
      <c r="E100" s="2">
        <f t="shared" si="10"/>
        <v>230000</v>
      </c>
      <c r="H100" s="41">
        <f t="shared" si="7"/>
        <v>230000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 collapsed="1">
      <c r="A114" s="142" t="s">
        <v>62</v>
      </c>
      <c r="B114" s="143"/>
      <c r="C114" s="26">
        <f>C115+C152+C177</f>
        <v>1587000</v>
      </c>
      <c r="D114" s="26">
        <f>D115+D152+D177</f>
        <v>1587000</v>
      </c>
      <c r="E114" s="26">
        <f>E115+E152+E177</f>
        <v>1587000</v>
      </c>
      <c r="G114" s="39" t="s">
        <v>62</v>
      </c>
      <c r="H114" s="41">
        <f t="shared" si="7"/>
        <v>1587000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1064390</v>
      </c>
      <c r="D115" s="23">
        <f>D116+D135</f>
        <v>1064390</v>
      </c>
      <c r="E115" s="23">
        <f>E116+E135</f>
        <v>1064390</v>
      </c>
      <c r="G115" s="39" t="s">
        <v>61</v>
      </c>
      <c r="H115" s="41">
        <f t="shared" si="7"/>
        <v>1064390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684000</v>
      </c>
      <c r="D116" s="21">
        <f>D117+D120+D123+D126+D129+D132</f>
        <v>684000</v>
      </c>
      <c r="E116" s="21">
        <f>E117+E120+E123+E126+E129+E132</f>
        <v>684000</v>
      </c>
      <c r="G116" s="39" t="s">
        <v>583</v>
      </c>
      <c r="H116" s="41">
        <f t="shared" si="7"/>
        <v>684000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674000</v>
      </c>
      <c r="D117" s="2">
        <f>D118+D119</f>
        <v>674000</v>
      </c>
      <c r="E117" s="2">
        <f>E118+E119</f>
        <v>674000</v>
      </c>
      <c r="H117" s="41">
        <f t="shared" si="7"/>
        <v>674000</v>
      </c>
    </row>
    <row r="118" spans="1:10" ht="15" hidden="1" customHeight="1" outlineLevel="2">
      <c r="A118" s="103"/>
      <c r="B118" s="102" t="s">
        <v>810</v>
      </c>
      <c r="C118" s="101"/>
      <c r="D118" s="101">
        <f>C118</f>
        <v>0</v>
      </c>
      <c r="E118" s="101">
        <f>D118</f>
        <v>0</v>
      </c>
      <c r="H118" s="41">
        <f t="shared" si="7"/>
        <v>0</v>
      </c>
    </row>
    <row r="119" spans="1:10" ht="15" hidden="1" customHeight="1" outlineLevel="2">
      <c r="A119" s="103"/>
      <c r="B119" s="102" t="s">
        <v>815</v>
      </c>
      <c r="C119" s="101">
        <v>674000</v>
      </c>
      <c r="D119" s="101">
        <f>C119</f>
        <v>674000</v>
      </c>
      <c r="E119" s="101">
        <f>D119</f>
        <v>674000</v>
      </c>
      <c r="H119" s="41">
        <f t="shared" si="7"/>
        <v>674000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10000</v>
      </c>
      <c r="D126" s="2">
        <f>D127+D128</f>
        <v>10000</v>
      </c>
      <c r="E126" s="2">
        <f>E127+E128</f>
        <v>10000</v>
      </c>
      <c r="H126" s="41">
        <f t="shared" si="7"/>
        <v>10000</v>
      </c>
    </row>
    <row r="127" spans="1:10" ht="15" hidden="1" customHeight="1" outlineLevel="2">
      <c r="A127" s="103"/>
      <c r="B127" s="102" t="s">
        <v>810</v>
      </c>
      <c r="C127" s="101">
        <v>10000</v>
      </c>
      <c r="D127" s="101">
        <f>C127</f>
        <v>10000</v>
      </c>
      <c r="E127" s="101">
        <f>D127</f>
        <v>10000</v>
      </c>
      <c r="H127" s="41">
        <f t="shared" si="7"/>
        <v>10000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380390</v>
      </c>
      <c r="D135" s="21">
        <f>D136+D140+D143+D146+D149</f>
        <v>380390</v>
      </c>
      <c r="E135" s="21">
        <f>E136+E140+E143+E146+E149</f>
        <v>380390</v>
      </c>
      <c r="G135" s="39" t="s">
        <v>584</v>
      </c>
      <c r="H135" s="41">
        <f t="shared" si="11"/>
        <v>380390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380390</v>
      </c>
      <c r="D136" s="2">
        <f>D137+D138+D139</f>
        <v>380390</v>
      </c>
      <c r="E136" s="2">
        <f>E137+E138+E139</f>
        <v>380390</v>
      </c>
      <c r="H136" s="41">
        <f t="shared" si="11"/>
        <v>380390</v>
      </c>
    </row>
    <row r="137" spans="1:10" ht="15" hidden="1" customHeight="1" outlineLevel="2">
      <c r="A137" s="103"/>
      <c r="B137" s="102" t="s">
        <v>810</v>
      </c>
      <c r="C137" s="101">
        <v>106420</v>
      </c>
      <c r="D137" s="101">
        <f>C137</f>
        <v>106420</v>
      </c>
      <c r="E137" s="101">
        <f>D137</f>
        <v>106420</v>
      </c>
      <c r="H137" s="41">
        <f t="shared" si="11"/>
        <v>106420</v>
      </c>
    </row>
    <row r="138" spans="1:10" ht="15" hidden="1" customHeight="1" outlineLevel="2">
      <c r="A138" s="103"/>
      <c r="B138" s="102" t="s">
        <v>817</v>
      </c>
      <c r="C138" s="101">
        <v>237570</v>
      </c>
      <c r="D138" s="101">
        <f t="shared" ref="D138:E139" si="12">C138</f>
        <v>237570</v>
      </c>
      <c r="E138" s="101">
        <f t="shared" si="12"/>
        <v>237570</v>
      </c>
      <c r="H138" s="41">
        <f t="shared" si="11"/>
        <v>237570</v>
      </c>
    </row>
    <row r="139" spans="1:10" ht="15" hidden="1" customHeight="1" outlineLevel="2">
      <c r="A139" s="103"/>
      <c r="B139" s="102" t="s">
        <v>816</v>
      </c>
      <c r="C139" s="101">
        <v>36400</v>
      </c>
      <c r="D139" s="101">
        <f t="shared" si="12"/>
        <v>36400</v>
      </c>
      <c r="E139" s="101">
        <f t="shared" si="12"/>
        <v>36400</v>
      </c>
      <c r="H139" s="41">
        <f t="shared" si="11"/>
        <v>36400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522610</v>
      </c>
      <c r="D152" s="23">
        <f>D153+D163+D170</f>
        <v>522610</v>
      </c>
      <c r="E152" s="23">
        <f>E153+E163+E170</f>
        <v>522610</v>
      </c>
      <c r="G152" s="39" t="s">
        <v>66</v>
      </c>
      <c r="H152" s="41">
        <f t="shared" si="11"/>
        <v>522610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522610</v>
      </c>
      <c r="D153" s="21">
        <f>D154+D157+D160</f>
        <v>522610</v>
      </c>
      <c r="E153" s="21">
        <f>E154+E157+E160</f>
        <v>522610</v>
      </c>
      <c r="G153" s="39" t="s">
        <v>585</v>
      </c>
      <c r="H153" s="41">
        <f t="shared" si="11"/>
        <v>522610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522610</v>
      </c>
      <c r="D154" s="2">
        <f>D155+D156</f>
        <v>522610</v>
      </c>
      <c r="E154" s="2">
        <f>E155+E156</f>
        <v>522610</v>
      </c>
      <c r="H154" s="41">
        <f t="shared" si="11"/>
        <v>522610</v>
      </c>
    </row>
    <row r="155" spans="1:10" ht="15" hidden="1" customHeight="1" outlineLevel="2">
      <c r="A155" s="103"/>
      <c r="B155" s="102" t="s">
        <v>810</v>
      </c>
      <c r="C155" s="101">
        <v>6066</v>
      </c>
      <c r="D155" s="101">
        <f>C155</f>
        <v>6066</v>
      </c>
      <c r="E155" s="101">
        <f>D155</f>
        <v>6066</v>
      </c>
      <c r="H155" s="41">
        <f t="shared" si="11"/>
        <v>6066</v>
      </c>
    </row>
    <row r="156" spans="1:10" ht="15" hidden="1" customHeight="1" outlineLevel="2">
      <c r="A156" s="103"/>
      <c r="B156" s="102" t="s">
        <v>815</v>
      </c>
      <c r="C156" s="101">
        <v>516544</v>
      </c>
      <c r="D156" s="101">
        <f>C156</f>
        <v>516544</v>
      </c>
      <c r="E156" s="101">
        <f>D156</f>
        <v>516544</v>
      </c>
      <c r="H156" s="41">
        <f t="shared" si="11"/>
        <v>516544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/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C257+C559</f>
        <v>3257900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1554900</v>
      </c>
      <c r="D257" s="37">
        <f>D258+D550</f>
        <v>1153596</v>
      </c>
      <c r="E257" s="37">
        <f>E258+E550</f>
        <v>1554900</v>
      </c>
      <c r="G257" s="39" t="s">
        <v>60</v>
      </c>
      <c r="H257" s="41">
        <f>C257</f>
        <v>1554900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1485900</v>
      </c>
      <c r="D258" s="36">
        <f>D259+D339+D483+D547</f>
        <v>1084596</v>
      </c>
      <c r="E258" s="36">
        <f>E259+E339+E483+E547</f>
        <v>1485900</v>
      </c>
      <c r="G258" s="39" t="s">
        <v>57</v>
      </c>
      <c r="H258" s="41">
        <f t="shared" ref="H258:H321" si="21">C258</f>
        <v>1485900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822260</v>
      </c>
      <c r="D259" s="33">
        <f>D260+D263+D314</f>
        <v>420956</v>
      </c>
      <c r="E259" s="33">
        <f>E260+E263+E314</f>
        <v>822260</v>
      </c>
      <c r="G259" s="39" t="s">
        <v>590</v>
      </c>
      <c r="H259" s="41">
        <f t="shared" si="21"/>
        <v>822260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hidden="1" outlineLevel="1">
      <c r="A263" s="146" t="s">
        <v>269</v>
      </c>
      <c r="B263" s="147"/>
      <c r="C263" s="32">
        <f>C264+C265+C289+C296+C298+C302+C305+C308+C313</f>
        <v>785300</v>
      </c>
      <c r="D263" s="32">
        <f>D264+D265+D289+D296+D298+D302+D305+D308+D313</f>
        <v>418996</v>
      </c>
      <c r="E263" s="32">
        <f>E264+E265+E289+E296+E298+E302+E305+E308+E313</f>
        <v>785300</v>
      </c>
      <c r="H263" s="41">
        <f t="shared" si="21"/>
        <v>785300</v>
      </c>
    </row>
    <row r="264" spans="1:10" hidden="1" outlineLevel="2">
      <c r="A264" s="6">
        <v>1101</v>
      </c>
      <c r="B264" s="4" t="s">
        <v>34</v>
      </c>
      <c r="C264" s="5">
        <v>418996</v>
      </c>
      <c r="D264" s="5">
        <f>C264</f>
        <v>418996</v>
      </c>
      <c r="E264" s="5">
        <f>D264</f>
        <v>418996</v>
      </c>
      <c r="H264" s="41">
        <f t="shared" si="21"/>
        <v>418996</v>
      </c>
    </row>
    <row r="265" spans="1:10" hidden="1" outlineLevel="2">
      <c r="A265" s="6">
        <v>1101</v>
      </c>
      <c r="B265" s="4" t="s">
        <v>35</v>
      </c>
      <c r="C265" s="5">
        <v>226034</v>
      </c>
      <c r="D265" s="5">
        <f>SUM(D266:D288)</f>
        <v>0</v>
      </c>
      <c r="E265" s="5">
        <f>C265</f>
        <v>226034</v>
      </c>
      <c r="H265" s="41">
        <f t="shared" si="21"/>
        <v>226034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8213</v>
      </c>
      <c r="D289" s="5">
        <f>SUM(D290:D295)</f>
        <v>0</v>
      </c>
      <c r="E289" s="5">
        <f>C289</f>
        <v>8213</v>
      </c>
      <c r="H289" s="41">
        <f t="shared" si="21"/>
        <v>8213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C296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32610</v>
      </c>
      <c r="D298" s="5">
        <f>SUM(D299:D301)</f>
        <v>0</v>
      </c>
      <c r="E298" s="5">
        <f>C298</f>
        <v>32610</v>
      </c>
      <c r="H298" s="41">
        <f t="shared" si="21"/>
        <v>32610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7960</v>
      </c>
      <c r="D305" s="5">
        <f>SUM(D306:D307)</f>
        <v>0</v>
      </c>
      <c r="E305" s="5">
        <f>C305</f>
        <v>7960</v>
      </c>
      <c r="H305" s="41">
        <f t="shared" si="21"/>
        <v>7960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90887</v>
      </c>
      <c r="D308" s="5">
        <f>SUM(D309:D312)</f>
        <v>0</v>
      </c>
      <c r="E308" s="5">
        <f>C308</f>
        <v>90887</v>
      </c>
      <c r="H308" s="41">
        <f t="shared" si="21"/>
        <v>90887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35000</v>
      </c>
      <c r="D314" s="32">
        <f>D315+D325+D331+D336+D337+D338+D328</f>
        <v>0</v>
      </c>
      <c r="E314" s="32">
        <f>E315+E325+E331+E336+E337+E338+E328</f>
        <v>35000</v>
      </c>
      <c r="H314" s="41">
        <f t="shared" si="21"/>
        <v>35000</v>
      </c>
    </row>
    <row r="315" spans="1:8" hidden="1" outlineLevel="2">
      <c r="A315" s="6">
        <v>1102</v>
      </c>
      <c r="B315" s="4" t="s">
        <v>65</v>
      </c>
      <c r="C315" s="5">
        <v>30000</v>
      </c>
      <c r="D315" s="5">
        <f>SUM(D316:D324)</f>
        <v>0</v>
      </c>
      <c r="E315" s="5">
        <f>C315</f>
        <v>30000</v>
      </c>
      <c r="H315" s="41">
        <f t="shared" si="21"/>
        <v>30000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5000</v>
      </c>
      <c r="D331" s="5">
        <f>SUM(D332:D335)</f>
        <v>0</v>
      </c>
      <c r="E331" s="5">
        <f>C331</f>
        <v>5000</v>
      </c>
      <c r="H331" s="41">
        <f t="shared" si="28"/>
        <v>5000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8" t="s">
        <v>270</v>
      </c>
      <c r="B339" s="149"/>
      <c r="C339" s="33">
        <f>C340+C444+C482</f>
        <v>534090</v>
      </c>
      <c r="D339" s="33">
        <f>D340+D444+D482</f>
        <v>534090</v>
      </c>
      <c r="E339" s="33">
        <f>E340+E444+E482</f>
        <v>534090</v>
      </c>
      <c r="G339" s="39" t="s">
        <v>591</v>
      </c>
      <c r="H339" s="41">
        <f t="shared" si="28"/>
        <v>534090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C341+C342+C343+C344+C347+C348+C353+C356+C357+C362+C367+C368+C371+C372+C373+C376+C377+C378+C382+C388+C391+C392+C395+C398+C399+C404+C407+C408+C409+C412+C415+C416+C419+C420+C421+C422+C429+C443</f>
        <v>442590</v>
      </c>
      <c r="D340" s="32">
        <f>D341+D342+D343+D344+D347+D348+D353+D356+D357+D362+D367+BH290668+D371+D372+D373+D376+D377+D378+D382+D388+D391+D392+D395+D398+D399+D404+D407+D408+D409+D412+D415+D416+D419+D420+D421+D422+D429+D443</f>
        <v>442590</v>
      </c>
      <c r="E340" s="32">
        <f>E341+E342+E343+E344+E347+E348+E353+E356+E357+E362+E367+BI290668+E371+E372+E373+E376+E377+E378+E382+E388+E391+E392+E395+E398+E399+E404+E407+E408+E409+E412+E415+E416+E419+E420+E421+E422+E429+E443</f>
        <v>442590</v>
      </c>
      <c r="H340" s="41">
        <f t="shared" si="28"/>
        <v>442590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14000</v>
      </c>
      <c r="D342" s="5">
        <f t="shared" ref="D342:E343" si="31">C342</f>
        <v>14000</v>
      </c>
      <c r="E342" s="5">
        <f t="shared" si="31"/>
        <v>14000</v>
      </c>
      <c r="H342" s="41">
        <f t="shared" si="28"/>
        <v>14000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hidden="1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900</v>
      </c>
      <c r="D353" s="5">
        <f>SUM(D354:D355)</f>
        <v>900</v>
      </c>
      <c r="E353" s="5">
        <f>SUM(E354:E355)</f>
        <v>900</v>
      </c>
      <c r="H353" s="41">
        <f t="shared" si="28"/>
        <v>900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900</v>
      </c>
      <c r="D355" s="30">
        <f t="shared" si="34"/>
        <v>900</v>
      </c>
      <c r="E355" s="30">
        <f t="shared" si="34"/>
        <v>900</v>
      </c>
      <c r="H355" s="41">
        <f t="shared" si="28"/>
        <v>900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8700</v>
      </c>
      <c r="D357" s="5">
        <f>SUM(D358:D361)</f>
        <v>8700</v>
      </c>
      <c r="E357" s="5">
        <f>SUM(E358:E361)</f>
        <v>8700</v>
      </c>
      <c r="H357" s="41">
        <f t="shared" si="28"/>
        <v>8700</v>
      </c>
    </row>
    <row r="358" spans="1:8" hidden="1" outlineLevel="3">
      <c r="A358" s="29"/>
      <c r="B358" s="28" t="s">
        <v>286</v>
      </c>
      <c r="C358" s="30">
        <v>7400</v>
      </c>
      <c r="D358" s="30">
        <f>C358</f>
        <v>7400</v>
      </c>
      <c r="E358" s="30">
        <f>D358</f>
        <v>7400</v>
      </c>
      <c r="H358" s="41">
        <f t="shared" si="28"/>
        <v>7400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66000</v>
      </c>
      <c r="D362" s="5">
        <f>SUM(D363:D366)</f>
        <v>66000</v>
      </c>
      <c r="E362" s="5">
        <f>SUM(E363:E366)</f>
        <v>66000</v>
      </c>
      <c r="H362" s="41">
        <f t="shared" si="28"/>
        <v>66000</v>
      </c>
    </row>
    <row r="363" spans="1:8" hidden="1" outlineLevel="3">
      <c r="A363" s="29"/>
      <c r="B363" s="28" t="s">
        <v>291</v>
      </c>
      <c r="C363" s="30">
        <v>19000</v>
      </c>
      <c r="D363" s="30">
        <f>C363</f>
        <v>19000</v>
      </c>
      <c r="E363" s="30">
        <f>D363</f>
        <v>19000</v>
      </c>
      <c r="H363" s="41">
        <f t="shared" si="28"/>
        <v>19000</v>
      </c>
    </row>
    <row r="364" spans="1:8" hidden="1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hidden="1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13000</v>
      </c>
      <c r="D392" s="5">
        <f>SUM(D393:D394)</f>
        <v>13000</v>
      </c>
      <c r="E392" s="5">
        <f>SUM(E393:E394)</f>
        <v>13000</v>
      </c>
      <c r="H392" s="41">
        <f t="shared" si="41"/>
        <v>13000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  <c r="H394" s="41">
        <f t="shared" si="41"/>
        <v>13000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160</v>
      </c>
      <c r="D399" s="5">
        <f>SUM(D400:D403)</f>
        <v>160</v>
      </c>
      <c r="E399" s="5">
        <f>SUM(E400:E403)</f>
        <v>160</v>
      </c>
      <c r="H399" s="41">
        <f t="shared" si="41"/>
        <v>160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160</v>
      </c>
      <c r="D403" s="30">
        <f t="shared" si="44"/>
        <v>160</v>
      </c>
      <c r="E403" s="30">
        <f t="shared" si="44"/>
        <v>160</v>
      </c>
      <c r="H403" s="41">
        <f t="shared" si="41"/>
        <v>160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7500</v>
      </c>
      <c r="D409" s="5">
        <f>SUM(D410:D411)</f>
        <v>7500</v>
      </c>
      <c r="E409" s="5">
        <f>SUM(E410:E411)</f>
        <v>7500</v>
      </c>
      <c r="H409" s="41">
        <f t="shared" si="41"/>
        <v>7500</v>
      </c>
    </row>
    <row r="410" spans="1:8" hidden="1" outlineLevel="3" collapsed="1">
      <c r="A410" s="29"/>
      <c r="B410" s="28" t="s">
        <v>49</v>
      </c>
      <c r="C410" s="30">
        <v>7000</v>
      </c>
      <c r="D410" s="30">
        <f>C410</f>
        <v>7000</v>
      </c>
      <c r="E410" s="30">
        <f>D410</f>
        <v>7000</v>
      </c>
      <c r="H410" s="41">
        <f t="shared" si="41"/>
        <v>7000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7000</v>
      </c>
      <c r="D415" s="5">
        <f t="shared" si="46"/>
        <v>7000</v>
      </c>
      <c r="E415" s="5">
        <f t="shared" si="46"/>
        <v>7000</v>
      </c>
      <c r="H415" s="41">
        <f t="shared" si="41"/>
        <v>7000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33350</v>
      </c>
      <c r="D429" s="5">
        <f>SUM(D430:D442)</f>
        <v>33350</v>
      </c>
      <c r="E429" s="5">
        <f>SUM(E430:E442)</f>
        <v>33350</v>
      </c>
      <c r="H429" s="41">
        <f t="shared" si="41"/>
        <v>33350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700</v>
      </c>
      <c r="D431" s="30">
        <f t="shared" ref="D431:E442" si="49">C431</f>
        <v>700</v>
      </c>
      <c r="E431" s="30">
        <f t="shared" si="49"/>
        <v>700</v>
      </c>
      <c r="H431" s="41">
        <f t="shared" si="41"/>
        <v>700</v>
      </c>
    </row>
    <row r="432" spans="1:8" hidden="1" outlineLevel="3">
      <c r="A432" s="29"/>
      <c r="B432" s="28" t="s">
        <v>345</v>
      </c>
      <c r="C432" s="30">
        <v>10750</v>
      </c>
      <c r="D432" s="30">
        <f t="shared" si="49"/>
        <v>10750</v>
      </c>
      <c r="E432" s="30">
        <f t="shared" si="49"/>
        <v>10750</v>
      </c>
      <c r="H432" s="41">
        <f t="shared" si="41"/>
        <v>10750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9900</v>
      </c>
      <c r="D441" s="30">
        <f t="shared" si="49"/>
        <v>9900</v>
      </c>
      <c r="E441" s="30">
        <f t="shared" si="49"/>
        <v>9900</v>
      </c>
      <c r="H441" s="41">
        <f t="shared" si="41"/>
        <v>9900</v>
      </c>
    </row>
    <row r="442" spans="1:8" hidden="1" outlineLevel="3">
      <c r="A442" s="29"/>
      <c r="B442" s="28" t="s">
        <v>355</v>
      </c>
      <c r="C442" s="30">
        <v>11000</v>
      </c>
      <c r="D442" s="30">
        <f t="shared" si="49"/>
        <v>11000</v>
      </c>
      <c r="E442" s="30">
        <f t="shared" si="49"/>
        <v>11000</v>
      </c>
      <c r="H442" s="41">
        <f t="shared" si="41"/>
        <v>11000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91500</v>
      </c>
      <c r="D444" s="32">
        <f>D445+D454+D455+D459+D462+D463+D468+D474+D477+D480+D481+D450</f>
        <v>91500</v>
      </c>
      <c r="E444" s="32">
        <f>E445+E454+E455+E459+E462+E463+E468+E474+E477+E480+E481+E450</f>
        <v>91500</v>
      </c>
      <c r="H444" s="41">
        <f t="shared" si="41"/>
        <v>91500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8000</v>
      </c>
      <c r="D445" s="5">
        <f>SUM(D446:D449)</f>
        <v>8000</v>
      </c>
      <c r="E445" s="5">
        <f>SUM(E446:E449)</f>
        <v>8000</v>
      </c>
      <c r="H445" s="41">
        <f t="shared" si="41"/>
        <v>8000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25000</v>
      </c>
      <c r="D454" s="5">
        <f>C454</f>
        <v>25000</v>
      </c>
      <c r="E454" s="5">
        <f>D454</f>
        <v>25000</v>
      </c>
      <c r="H454" s="41">
        <f t="shared" si="51"/>
        <v>25000</v>
      </c>
    </row>
    <row r="455" spans="1:8" hidden="1" outlineLevel="2">
      <c r="A455" s="6">
        <v>2202</v>
      </c>
      <c r="B455" s="4" t="s">
        <v>120</v>
      </c>
      <c r="C455" s="5">
        <f>SUM(C456:C458)</f>
        <v>45500</v>
      </c>
      <c r="D455" s="5">
        <f>SUM(D456:D458)</f>
        <v>45500</v>
      </c>
      <c r="E455" s="5">
        <f>SUM(E456:E458)</f>
        <v>45500</v>
      </c>
      <c r="H455" s="41">
        <f t="shared" si="51"/>
        <v>45500</v>
      </c>
    </row>
    <row r="456" spans="1:8" ht="15" hidden="1" customHeight="1" outlineLevel="3">
      <c r="A456" s="28"/>
      <c r="B456" s="28" t="s">
        <v>367</v>
      </c>
      <c r="C456" s="30">
        <v>45000</v>
      </c>
      <c r="D456" s="30">
        <f>C456</f>
        <v>45000</v>
      </c>
      <c r="E456" s="30">
        <f>D456</f>
        <v>45000</v>
      </c>
      <c r="H456" s="41">
        <f t="shared" si="51"/>
        <v>45000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4"/>
        <v>2000</v>
      </c>
      <c r="E462" s="5">
        <f t="shared" si="54"/>
        <v>2000</v>
      </c>
      <c r="H462" s="41">
        <f t="shared" si="51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hidden="1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1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7">C478</f>
        <v>2000</v>
      </c>
      <c r="E478" s="30">
        <f t="shared" si="57"/>
        <v>2000</v>
      </c>
      <c r="H478" s="41">
        <f t="shared" si="51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1500</v>
      </c>
      <c r="D481" s="5">
        <f t="shared" si="57"/>
        <v>1500</v>
      </c>
      <c r="E481" s="5">
        <f t="shared" si="57"/>
        <v>1500</v>
      </c>
      <c r="H481" s="41">
        <f t="shared" si="51"/>
        <v>1500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6" t="s">
        <v>389</v>
      </c>
      <c r="B483" s="157"/>
      <c r="C483" s="35">
        <f>C484+C504+C509+C522+C528+C538</f>
        <v>129550</v>
      </c>
      <c r="D483" s="35">
        <f>D484+D504+D509+D522+D528+D538</f>
        <v>129550</v>
      </c>
      <c r="E483" s="35">
        <f>E484+E504+E509+E522+E528+E538</f>
        <v>129550</v>
      </c>
      <c r="G483" s="39" t="s">
        <v>592</v>
      </c>
      <c r="H483" s="41">
        <f t="shared" si="51"/>
        <v>129550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34500</v>
      </c>
      <c r="D484" s="32">
        <f>D485+D486+D490+D491+D494+D497+D500+D501+D502+D503</f>
        <v>34500</v>
      </c>
      <c r="E484" s="32">
        <f>E485+E486+E490+E491+E494+E497+E500+E501+E502+E503</f>
        <v>34500</v>
      </c>
      <c r="H484" s="41">
        <f t="shared" si="51"/>
        <v>34500</v>
      </c>
    </row>
    <row r="485" spans="1:10" hidden="1" outlineLevel="2">
      <c r="A485" s="6">
        <v>3302</v>
      </c>
      <c r="B485" s="4" t="s">
        <v>391</v>
      </c>
      <c r="C485" s="5">
        <v>19000</v>
      </c>
      <c r="D485" s="5">
        <f>C485</f>
        <v>19000</v>
      </c>
      <c r="E485" s="5">
        <f>D485</f>
        <v>19000</v>
      </c>
      <c r="H485" s="41">
        <f t="shared" si="51"/>
        <v>19000</v>
      </c>
    </row>
    <row r="486" spans="1:10" hidden="1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  <c r="H486" s="41">
        <f t="shared" si="51"/>
        <v>9000</v>
      </c>
    </row>
    <row r="487" spans="1:10" ht="15" hidden="1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hidden="1" customHeight="1" outlineLevel="3">
      <c r="A488" s="28"/>
      <c r="B488" s="28" t="s">
        <v>394</v>
      </c>
      <c r="C488" s="30">
        <v>8500</v>
      </c>
      <c r="D488" s="30">
        <f t="shared" ref="D488:E489" si="58">C488</f>
        <v>8500</v>
      </c>
      <c r="E488" s="30">
        <f t="shared" si="58"/>
        <v>8500</v>
      </c>
      <c r="H488" s="41">
        <f t="shared" si="51"/>
        <v>8500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6" t="s">
        <v>410</v>
      </c>
      <c r="B504" s="147"/>
      <c r="C504" s="32">
        <f>SUM(C505:C508)</f>
        <v>4500</v>
      </c>
      <c r="D504" s="32">
        <f>SUM(D505:D508)</f>
        <v>4500</v>
      </c>
      <c r="E504" s="32">
        <f>SUM(E505:E508)</f>
        <v>4500</v>
      </c>
      <c r="H504" s="41">
        <f t="shared" si="51"/>
        <v>4500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3000</v>
      </c>
      <c r="D507" s="5">
        <f t="shared" si="60"/>
        <v>3000</v>
      </c>
      <c r="E507" s="5">
        <f t="shared" si="60"/>
        <v>3000</v>
      </c>
      <c r="H507" s="41">
        <f t="shared" si="51"/>
        <v>3000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6" t="s">
        <v>414</v>
      </c>
      <c r="B509" s="147"/>
      <c r="C509" s="32">
        <f>C510+C511+C512+C513+C517+C518+C519+C520+C521</f>
        <v>89550</v>
      </c>
      <c r="D509" s="32">
        <f>D510+D511+D512+D513+D517+D518+D519+D520+D521</f>
        <v>89550</v>
      </c>
      <c r="E509" s="32">
        <f>E510+E511+E512+E513+E517+E518+E519+E520+E521</f>
        <v>89550</v>
      </c>
      <c r="F509" s="51"/>
      <c r="H509" s="41">
        <f t="shared" si="51"/>
        <v>89550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9700</v>
      </c>
      <c r="D517" s="5">
        <f t="shared" si="62"/>
        <v>9700</v>
      </c>
      <c r="E517" s="5">
        <f t="shared" si="62"/>
        <v>9700</v>
      </c>
      <c r="H517" s="41">
        <f t="shared" si="63"/>
        <v>9700</v>
      </c>
    </row>
    <row r="518" spans="1:8" hidden="1" outlineLevel="2">
      <c r="A518" s="6">
        <v>3305</v>
      </c>
      <c r="B518" s="4" t="s">
        <v>423</v>
      </c>
      <c r="C518" s="5">
        <v>1350</v>
      </c>
      <c r="D518" s="5">
        <f t="shared" si="62"/>
        <v>1350</v>
      </c>
      <c r="E518" s="5">
        <f t="shared" si="62"/>
        <v>1350</v>
      </c>
      <c r="H518" s="41">
        <f t="shared" si="63"/>
        <v>1350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77500</v>
      </c>
      <c r="D520" s="5">
        <f t="shared" si="62"/>
        <v>77500</v>
      </c>
      <c r="E520" s="5">
        <f t="shared" si="62"/>
        <v>77500</v>
      </c>
      <c r="H520" s="41">
        <f t="shared" si="63"/>
        <v>77500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4" t="s">
        <v>449</v>
      </c>
      <c r="B547" s="15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6" t="s">
        <v>451</v>
      </c>
      <c r="B549" s="14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52" t="s">
        <v>455</v>
      </c>
      <c r="B550" s="153"/>
      <c r="C550" s="36">
        <f>C551</f>
        <v>69000</v>
      </c>
      <c r="D550" s="36">
        <f>D551</f>
        <v>69000</v>
      </c>
      <c r="E550" s="36">
        <f>E551</f>
        <v>69000</v>
      </c>
      <c r="G550" s="39" t="s">
        <v>59</v>
      </c>
      <c r="H550" s="41">
        <f t="shared" si="63"/>
        <v>69000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69000</v>
      </c>
      <c r="D551" s="33">
        <f>D552+D556</f>
        <v>69000</v>
      </c>
      <c r="E551" s="33">
        <f>E552+E556</f>
        <v>69000</v>
      </c>
      <c r="G551" s="39" t="s">
        <v>594</v>
      </c>
      <c r="H551" s="41">
        <f t="shared" si="63"/>
        <v>69000</v>
      </c>
      <c r="I551" s="42"/>
      <c r="J551" s="40" t="b">
        <f>AND(H551=I551)</f>
        <v>0</v>
      </c>
    </row>
    <row r="552" spans="1:10" hidden="1" outlineLevel="1">
      <c r="A552" s="146" t="s">
        <v>457</v>
      </c>
      <c r="B552" s="147"/>
      <c r="C552" s="32">
        <f>SUM(C553:C555)</f>
        <v>69000</v>
      </c>
      <c r="D552" s="32">
        <f>SUM(D553:D555)</f>
        <v>69000</v>
      </c>
      <c r="E552" s="32">
        <f>SUM(E553:E555)</f>
        <v>69000</v>
      </c>
      <c r="H552" s="41">
        <f t="shared" si="63"/>
        <v>69000</v>
      </c>
    </row>
    <row r="553" spans="1:10" hidden="1" outlineLevel="2" collapsed="1">
      <c r="A553" s="6">
        <v>5500</v>
      </c>
      <c r="B553" s="4" t="s">
        <v>458</v>
      </c>
      <c r="C553" s="5">
        <v>69000</v>
      </c>
      <c r="D553" s="5">
        <f t="shared" ref="D553:E555" si="67">C553</f>
        <v>69000</v>
      </c>
      <c r="E553" s="5">
        <f t="shared" si="67"/>
        <v>69000</v>
      </c>
      <c r="H553" s="41">
        <f t="shared" si="63"/>
        <v>69000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0" t="s">
        <v>62</v>
      </c>
      <c r="B559" s="151"/>
      <c r="C559" s="37">
        <f>C560+C716+C725</f>
        <v>1703000</v>
      </c>
      <c r="D559" s="37">
        <f>D560+D716+D725</f>
        <v>1703000</v>
      </c>
      <c r="E559" s="37">
        <f>E560+E716+E725</f>
        <v>1703000</v>
      </c>
      <c r="G559" s="39" t="s">
        <v>62</v>
      </c>
      <c r="H559" s="41">
        <f t="shared" si="63"/>
        <v>1703000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1587000</v>
      </c>
      <c r="D560" s="36">
        <f>D561+D638+D642+D645</f>
        <v>1587000</v>
      </c>
      <c r="E560" s="36">
        <f>E561+E638+E642+E645</f>
        <v>1587000</v>
      </c>
      <c r="G560" s="39" t="s">
        <v>61</v>
      </c>
      <c r="H560" s="41">
        <f t="shared" si="63"/>
        <v>1587000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1587000</v>
      </c>
      <c r="D561" s="38">
        <f>D562+D567+D568+D569+D576+D577+D581+D584+D585+D586+D587+D592+D595+D599+D603+D610+D616+D628</f>
        <v>1587000</v>
      </c>
      <c r="E561" s="38">
        <f>E562+E567+E568+E569+E576+E577+E581+E584+E585+E586+E587+E592+E595+E599+E603+E610+E616+E628</f>
        <v>1587000</v>
      </c>
      <c r="G561" s="39" t="s">
        <v>595</v>
      </c>
      <c r="H561" s="41">
        <f t="shared" si="63"/>
        <v>1587000</v>
      </c>
      <c r="I561" s="42"/>
      <c r="J561" s="40" t="b">
        <f>AND(H561=I561)</f>
        <v>0</v>
      </c>
    </row>
    <row r="562" spans="1:10" hidden="1" outlineLevel="1">
      <c r="A562" s="146" t="s">
        <v>466</v>
      </c>
      <c r="B562" s="147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hidden="1" outlineLevel="1">
      <c r="A567" s="146" t="s">
        <v>467</v>
      </c>
      <c r="B567" s="14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6" t="s">
        <v>473</v>
      </c>
      <c r="B569" s="147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hidden="1" outlineLevel="1">
      <c r="A576" s="146" t="s">
        <v>480</v>
      </c>
      <c r="B576" s="147"/>
      <c r="C576" s="32">
        <v>20000</v>
      </c>
      <c r="D576" s="32">
        <f>C576</f>
        <v>20000</v>
      </c>
      <c r="E576" s="32">
        <f>D576</f>
        <v>20000</v>
      </c>
      <c r="H576" s="41">
        <f t="shared" si="63"/>
        <v>20000</v>
      </c>
    </row>
    <row r="577" spans="1:8" hidden="1" outlineLevel="1">
      <c r="A577" s="146" t="s">
        <v>481</v>
      </c>
      <c r="B577" s="14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46" t="s">
        <v>485</v>
      </c>
      <c r="B581" s="147"/>
      <c r="C581" s="32">
        <f>SUM(C582:C583)</f>
        <v>161000</v>
      </c>
      <c r="D581" s="32">
        <f>SUM(D582:D583)</f>
        <v>161000</v>
      </c>
      <c r="E581" s="32">
        <f>SUM(E582:E583)</f>
        <v>161000</v>
      </c>
      <c r="H581" s="41">
        <f t="shared" si="71"/>
        <v>161000</v>
      </c>
    </row>
    <row r="582" spans="1:8" hidden="1" outlineLevel="2">
      <c r="A582" s="7">
        <v>6606</v>
      </c>
      <c r="B582" s="4" t="s">
        <v>486</v>
      </c>
      <c r="C582" s="5">
        <v>161000</v>
      </c>
      <c r="D582" s="5">
        <f t="shared" ref="D582:E586" si="72">C582</f>
        <v>161000</v>
      </c>
      <c r="E582" s="5">
        <f t="shared" si="72"/>
        <v>161000</v>
      </c>
      <c r="H582" s="41">
        <f t="shared" si="71"/>
        <v>161000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46" t="s">
        <v>488</v>
      </c>
      <c r="B584" s="14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6" t="s">
        <v>489</v>
      </c>
      <c r="B585" s="147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hidden="1" outlineLevel="1" collapsed="1">
      <c r="A586" s="146" t="s">
        <v>490</v>
      </c>
      <c r="B586" s="14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6" t="s">
        <v>491</v>
      </c>
      <c r="B587" s="147"/>
      <c r="C587" s="32">
        <f>SUM(C588:C591)</f>
        <v>156000</v>
      </c>
      <c r="D587" s="32">
        <f>SUM(D588:D591)</f>
        <v>156000</v>
      </c>
      <c r="E587" s="32">
        <f>SUM(E588:E591)</f>
        <v>156000</v>
      </c>
      <c r="H587" s="41">
        <f t="shared" si="71"/>
        <v>156000</v>
      </c>
    </row>
    <row r="588" spans="1:8" hidden="1" outlineLevel="2">
      <c r="A588" s="7">
        <v>6610</v>
      </c>
      <c r="B588" s="4" t="s">
        <v>492</v>
      </c>
      <c r="C588" s="5">
        <v>156000</v>
      </c>
      <c r="D588" s="5">
        <f>C588</f>
        <v>156000</v>
      </c>
      <c r="E588" s="5">
        <f>D588</f>
        <v>156000</v>
      </c>
      <c r="H588" s="41">
        <f t="shared" si="71"/>
        <v>156000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6" t="s">
        <v>502</v>
      </c>
      <c r="B595" s="147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hidden="1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1"/>
        <v>100000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6" t="s">
        <v>503</v>
      </c>
      <c r="B599" s="147"/>
      <c r="C599" s="32">
        <f>SUM(C600:C602)</f>
        <v>608000</v>
      </c>
      <c r="D599" s="32">
        <f>SUM(D600:D602)</f>
        <v>608000</v>
      </c>
      <c r="E599" s="32">
        <f>SUM(E600:E602)</f>
        <v>608000</v>
      </c>
      <c r="H599" s="41">
        <f t="shared" si="71"/>
        <v>608000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608000</v>
      </c>
      <c r="D601" s="5">
        <f t="shared" si="75"/>
        <v>608000</v>
      </c>
      <c r="E601" s="5">
        <f t="shared" si="75"/>
        <v>608000</v>
      </c>
      <c r="H601" s="41">
        <f t="shared" si="71"/>
        <v>608000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6" t="s">
        <v>506</v>
      </c>
      <c r="B603" s="147"/>
      <c r="C603" s="32">
        <f>SUM(C604:C609)</f>
        <v>470000</v>
      </c>
      <c r="D603" s="32">
        <f>SUM(D604:D609)</f>
        <v>470000</v>
      </c>
      <c r="E603" s="32">
        <f>SUM(E604:E609)</f>
        <v>470000</v>
      </c>
      <c r="H603" s="41">
        <f t="shared" si="71"/>
        <v>470000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10000</v>
      </c>
      <c r="D608" s="5">
        <f t="shared" si="76"/>
        <v>10000</v>
      </c>
      <c r="E608" s="5">
        <f t="shared" si="76"/>
        <v>10000</v>
      </c>
      <c r="H608" s="41">
        <f t="shared" si="71"/>
        <v>10000</v>
      </c>
    </row>
    <row r="609" spans="1:8" hidden="1" outlineLevel="2">
      <c r="A609" s="7">
        <v>6614</v>
      </c>
      <c r="B609" s="4" t="s">
        <v>512</v>
      </c>
      <c r="C609" s="5">
        <v>460000</v>
      </c>
      <c r="D609" s="5">
        <f t="shared" si="76"/>
        <v>460000</v>
      </c>
      <c r="E609" s="5">
        <f t="shared" si="76"/>
        <v>460000</v>
      </c>
      <c r="H609" s="41">
        <f t="shared" si="71"/>
        <v>460000</v>
      </c>
    </row>
    <row r="610" spans="1:8" hidden="1" outlineLevel="1">
      <c r="A610" s="146" t="s">
        <v>513</v>
      </c>
      <c r="B610" s="147"/>
      <c r="C610" s="32">
        <f>SUM(C611:C615)</f>
        <v>30000</v>
      </c>
      <c r="D610" s="32">
        <f>SUM(D611:D615)</f>
        <v>30000</v>
      </c>
      <c r="E610" s="32">
        <f>SUM(E611:E615)</f>
        <v>30000</v>
      </c>
      <c r="H610" s="41">
        <f t="shared" si="71"/>
        <v>30000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30000</v>
      </c>
      <c r="D613" s="5">
        <f t="shared" si="77"/>
        <v>30000</v>
      </c>
      <c r="E613" s="5">
        <f t="shared" si="77"/>
        <v>30000</v>
      </c>
      <c r="H613" s="41">
        <f t="shared" si="71"/>
        <v>30000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6" t="s">
        <v>519</v>
      </c>
      <c r="B616" s="147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 t="shared" si="71"/>
        <v>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2000</v>
      </c>
      <c r="D620" s="5">
        <f t="shared" si="78"/>
        <v>2000</v>
      </c>
      <c r="E620" s="5">
        <f t="shared" si="78"/>
        <v>2000</v>
      </c>
      <c r="H620" s="41">
        <f t="shared" si="71"/>
        <v>2000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6" t="s">
        <v>531</v>
      </c>
      <c r="B628" s="14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6" t="s">
        <v>542</v>
      </c>
      <c r="B639" s="14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6" t="s">
        <v>543</v>
      </c>
      <c r="B640" s="14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6" t="s">
        <v>544</v>
      </c>
      <c r="B641" s="14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6" t="s">
        <v>556</v>
      </c>
      <c r="B668" s="14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6" t="s">
        <v>557</v>
      </c>
      <c r="B669" s="14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6" t="s">
        <v>558</v>
      </c>
      <c r="B670" s="14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6" t="s">
        <v>567</v>
      </c>
      <c r="B713" s="14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6" t="s">
        <v>568</v>
      </c>
      <c r="B714" s="14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6" t="s">
        <v>569</v>
      </c>
      <c r="B715" s="14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52" t="s">
        <v>570</v>
      </c>
      <c r="B716" s="153"/>
      <c r="C716" s="36">
        <f>C717</f>
        <v>116000</v>
      </c>
      <c r="D716" s="36">
        <f>D717</f>
        <v>116000</v>
      </c>
      <c r="E716" s="36">
        <f>E717</f>
        <v>116000</v>
      </c>
      <c r="G716" s="39" t="s">
        <v>66</v>
      </c>
      <c r="H716" s="41">
        <f t="shared" si="92"/>
        <v>116000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116000</v>
      </c>
      <c r="D717" s="33">
        <f>D718+D722</f>
        <v>116000</v>
      </c>
      <c r="E717" s="33">
        <f>E718+E722</f>
        <v>116000</v>
      </c>
      <c r="G717" s="39" t="s">
        <v>599</v>
      </c>
      <c r="H717" s="41">
        <f t="shared" si="92"/>
        <v>116000</v>
      </c>
      <c r="I717" s="42"/>
      <c r="J717" s="40" t="b">
        <f>AND(H717=I717)</f>
        <v>0</v>
      </c>
    </row>
    <row r="718" spans="1:10" hidden="1" outlineLevel="1" collapsed="1">
      <c r="A718" s="158" t="s">
        <v>806</v>
      </c>
      <c r="B718" s="159"/>
      <c r="C718" s="31">
        <f>SUM(C719:C721)</f>
        <v>116000</v>
      </c>
      <c r="D718" s="31">
        <f>SUM(D719:D721)</f>
        <v>116000</v>
      </c>
      <c r="E718" s="31">
        <f>SUM(E719:E721)</f>
        <v>116000</v>
      </c>
      <c r="H718" s="41">
        <f t="shared" si="92"/>
        <v>116000</v>
      </c>
    </row>
    <row r="719" spans="1:10" ht="15" hidden="1" customHeight="1" outlineLevel="2">
      <c r="A719" s="6">
        <v>10950</v>
      </c>
      <c r="B719" s="4" t="s">
        <v>572</v>
      </c>
      <c r="C719" s="5">
        <v>116000</v>
      </c>
      <c r="D719" s="5">
        <f>C719</f>
        <v>116000</v>
      </c>
      <c r="E719" s="5">
        <f>D719</f>
        <v>116000</v>
      </c>
      <c r="H719" s="41">
        <f t="shared" si="92"/>
        <v>116000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803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777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98"/>
        <v>0</v>
      </c>
      <c r="E753" s="97">
        <f t="shared" si="98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786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774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774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773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64" zoomScaleNormal="100" workbookViewId="0">
      <selection activeCell="C86" sqref="C8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5703125" bestFit="1" customWidth="1"/>
    <col min="4" max="5" width="1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4" t="s">
        <v>808</v>
      </c>
      <c r="E1" s="134" t="s">
        <v>807</v>
      </c>
      <c r="G1" s="43" t="s">
        <v>31</v>
      </c>
      <c r="H1" s="44">
        <f>C2+C114</f>
        <v>3570819.6069999998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1971600</v>
      </c>
      <c r="D2" s="26">
        <f>D3+D67</f>
        <v>1971600</v>
      </c>
      <c r="E2" s="26">
        <f>E3+E67</f>
        <v>1971600</v>
      </c>
      <c r="G2" s="39" t="s">
        <v>60</v>
      </c>
      <c r="H2" s="41">
        <f>C2</f>
        <v>1971600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863650</v>
      </c>
      <c r="D3" s="23">
        <f>D4+D11+D38+D61</f>
        <v>863650</v>
      </c>
      <c r="E3" s="23">
        <f>E4+E11+E38+E61</f>
        <v>863650</v>
      </c>
      <c r="G3" s="39" t="s">
        <v>57</v>
      </c>
      <c r="H3" s="41">
        <f t="shared" ref="H3:H66" si="0">C3</f>
        <v>863650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173000</v>
      </c>
      <c r="D4" s="21">
        <f>SUM(D5:D10)</f>
        <v>173000</v>
      </c>
      <c r="E4" s="21">
        <f>SUM(E5:E10)</f>
        <v>173000</v>
      </c>
      <c r="F4" s="17"/>
      <c r="G4" s="39" t="s">
        <v>53</v>
      </c>
      <c r="H4" s="41">
        <f t="shared" si="0"/>
        <v>173000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38" t="s">
        <v>125</v>
      </c>
      <c r="B11" s="139"/>
      <c r="C11" s="21">
        <f>SUM(C12:C37)</f>
        <v>244600</v>
      </c>
      <c r="D11" s="21">
        <f>SUM(D12:D37)</f>
        <v>244600</v>
      </c>
      <c r="E11" s="21">
        <f>SUM(E12:E37)</f>
        <v>244600</v>
      </c>
      <c r="F11" s="17"/>
      <c r="G11" s="39" t="s">
        <v>54</v>
      </c>
      <c r="H11" s="41">
        <f t="shared" si="0"/>
        <v>244600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228000</v>
      </c>
      <c r="D12" s="2">
        <f>C12</f>
        <v>228000</v>
      </c>
      <c r="E12" s="2">
        <f>D12</f>
        <v>228000</v>
      </c>
      <c r="H12" s="41">
        <f t="shared" si="0"/>
        <v>228000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10100</v>
      </c>
      <c r="D14" s="2">
        <f t="shared" si="2"/>
        <v>10100</v>
      </c>
      <c r="E14" s="2">
        <f t="shared" si="2"/>
        <v>10100</v>
      </c>
      <c r="H14" s="41">
        <f t="shared" si="0"/>
        <v>10100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38" t="s">
        <v>145</v>
      </c>
      <c r="B38" s="139"/>
      <c r="C38" s="21">
        <f>SUM(C39:C60)</f>
        <v>446050</v>
      </c>
      <c r="D38" s="21">
        <f>SUM(D39:D60)</f>
        <v>446050</v>
      </c>
      <c r="E38" s="21">
        <f>SUM(E39:E60)</f>
        <v>446050</v>
      </c>
      <c r="G38" s="39" t="s">
        <v>55</v>
      </c>
      <c r="H38" s="41">
        <f t="shared" si="0"/>
        <v>446050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>
        <v>250</v>
      </c>
      <c r="D49" s="2">
        <f t="shared" si="4"/>
        <v>250</v>
      </c>
      <c r="E49" s="2">
        <f t="shared" si="4"/>
        <v>250</v>
      </c>
      <c r="H49" s="41">
        <f t="shared" si="0"/>
        <v>250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>
        <v>95000</v>
      </c>
      <c r="D56" s="2">
        <f t="shared" ref="D56:E60" si="5">C56</f>
        <v>95000</v>
      </c>
      <c r="E56" s="2">
        <f t="shared" si="5"/>
        <v>95000</v>
      </c>
      <c r="H56" s="41">
        <f t="shared" si="0"/>
        <v>95000</v>
      </c>
    </row>
    <row r="57" spans="1:10" outlineLevel="1">
      <c r="A57" s="20">
        <v>3304</v>
      </c>
      <c r="B57" s="20" t="s">
        <v>155</v>
      </c>
      <c r="C57" s="2">
        <v>2500</v>
      </c>
      <c r="D57" s="2">
        <f t="shared" si="5"/>
        <v>2500</v>
      </c>
      <c r="E57" s="2">
        <f t="shared" si="5"/>
        <v>2500</v>
      </c>
      <c r="H57" s="41">
        <f t="shared" si="0"/>
        <v>2500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</v>
      </c>
      <c r="D60" s="2">
        <f t="shared" si="5"/>
        <v>300</v>
      </c>
      <c r="E60" s="2">
        <f t="shared" si="5"/>
        <v>300</v>
      </c>
      <c r="H60" s="41">
        <f t="shared" si="0"/>
        <v>300</v>
      </c>
    </row>
    <row r="61" spans="1:10">
      <c r="A61" s="138" t="s">
        <v>158</v>
      </c>
      <c r="B61" s="13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37" t="s">
        <v>579</v>
      </c>
      <c r="B67" s="137"/>
      <c r="C67" s="25">
        <f>C97+C68</f>
        <v>1107950</v>
      </c>
      <c r="D67" s="25">
        <f>D97+D68</f>
        <v>1107950</v>
      </c>
      <c r="E67" s="25">
        <f>E97+E68</f>
        <v>1107950</v>
      </c>
      <c r="G67" s="39" t="s">
        <v>59</v>
      </c>
      <c r="H67" s="41">
        <f t="shared" ref="H67:H130" si="7">C67</f>
        <v>1107950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202950</v>
      </c>
      <c r="D68" s="21">
        <f>SUM(D69:D96)</f>
        <v>202950</v>
      </c>
      <c r="E68" s="21">
        <f>SUM(E69:E96)</f>
        <v>202950</v>
      </c>
      <c r="G68" s="39" t="s">
        <v>56</v>
      </c>
      <c r="H68" s="41">
        <f t="shared" si="7"/>
        <v>202950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200</v>
      </c>
      <c r="D73" s="2">
        <f t="shared" si="8"/>
        <v>200</v>
      </c>
      <c r="E73" s="2">
        <f t="shared" si="8"/>
        <v>200</v>
      </c>
      <c r="H73" s="41">
        <f t="shared" si="7"/>
        <v>200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103650</v>
      </c>
      <c r="D94" s="2">
        <f t="shared" si="9"/>
        <v>103650</v>
      </c>
      <c r="E94" s="2">
        <f t="shared" si="9"/>
        <v>103650</v>
      </c>
      <c r="H94" s="41">
        <f t="shared" si="7"/>
        <v>103650</v>
      </c>
    </row>
    <row r="95" spans="1:8" ht="13.5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>
      <c r="A97" s="19" t="s">
        <v>184</v>
      </c>
      <c r="B97" s="24"/>
      <c r="C97" s="21">
        <f>SUM(C98:C113)</f>
        <v>905000</v>
      </c>
      <c r="D97" s="21">
        <f>SUM(D98:D113)</f>
        <v>905000</v>
      </c>
      <c r="E97" s="21">
        <f>SUM(E98:E113)</f>
        <v>905000</v>
      </c>
      <c r="G97" s="39" t="s">
        <v>58</v>
      </c>
      <c r="H97" s="41">
        <f t="shared" si="7"/>
        <v>905000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500000</v>
      </c>
      <c r="D98" s="2">
        <f>C98</f>
        <v>500000</v>
      </c>
      <c r="E98" s="2">
        <f>D98</f>
        <v>500000</v>
      </c>
      <c r="H98" s="41">
        <f t="shared" si="7"/>
        <v>500000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400000</v>
      </c>
      <c r="D100" s="2">
        <f t="shared" si="10"/>
        <v>400000</v>
      </c>
      <c r="E100" s="2">
        <f t="shared" si="10"/>
        <v>400000</v>
      </c>
      <c r="H100" s="41">
        <f t="shared" si="7"/>
        <v>400000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200</v>
      </c>
      <c r="D111" s="2">
        <f t="shared" si="10"/>
        <v>200</v>
      </c>
      <c r="E111" s="2">
        <f t="shared" si="10"/>
        <v>200</v>
      </c>
      <c r="H111" s="41">
        <f t="shared" si="7"/>
        <v>200</v>
      </c>
    </row>
    <row r="112" spans="1:10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>
      <c r="A114" s="142" t="s">
        <v>62</v>
      </c>
      <c r="B114" s="143"/>
      <c r="C114" s="26">
        <f>C115+C152+C177</f>
        <v>1599219.6070000001</v>
      </c>
      <c r="D114" s="26">
        <f>D115+D152+D177</f>
        <v>1599219.6070000001</v>
      </c>
      <c r="E114" s="26">
        <f>E115+E152+E177</f>
        <v>1599219.6070000001</v>
      </c>
      <c r="G114" s="39" t="s">
        <v>62</v>
      </c>
      <c r="H114" s="41">
        <f t="shared" si="7"/>
        <v>1599219.6070000001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1599219.6070000001</v>
      </c>
      <c r="D115" s="23">
        <f>D116+D135</f>
        <v>1599219.6070000001</v>
      </c>
      <c r="E115" s="23">
        <f>E116+E135</f>
        <v>1599219.6070000001</v>
      </c>
      <c r="G115" s="39" t="s">
        <v>61</v>
      </c>
      <c r="H115" s="41">
        <f t="shared" si="7"/>
        <v>1599219.6070000001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902345</v>
      </c>
      <c r="D116" s="21">
        <f>D117+D120+D123+D126+D129+D132</f>
        <v>902345</v>
      </c>
      <c r="E116" s="21">
        <f>E117+E120+E123+E126+E129+E132</f>
        <v>902345</v>
      </c>
      <c r="G116" s="39" t="s">
        <v>583</v>
      </c>
      <c r="H116" s="41">
        <f t="shared" si="7"/>
        <v>902345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902345</v>
      </c>
      <c r="D117" s="2">
        <f>D118+D119</f>
        <v>902345</v>
      </c>
      <c r="E117" s="2">
        <f>E118+E119</f>
        <v>902345</v>
      </c>
      <c r="H117" s="41">
        <f t="shared" si="7"/>
        <v>902345</v>
      </c>
    </row>
    <row r="118" spans="1:10" ht="15" hidden="1" customHeight="1" outlineLevel="2">
      <c r="A118" s="103"/>
      <c r="B118" s="102" t="s">
        <v>810</v>
      </c>
      <c r="C118" s="101">
        <v>140000</v>
      </c>
      <c r="D118" s="101">
        <f>C118</f>
        <v>140000</v>
      </c>
      <c r="E118" s="101">
        <f>D118</f>
        <v>140000</v>
      </c>
      <c r="H118" s="41">
        <f t="shared" si="7"/>
        <v>140000</v>
      </c>
    </row>
    <row r="119" spans="1:10" ht="15" hidden="1" customHeight="1" outlineLevel="2">
      <c r="A119" s="103"/>
      <c r="B119" s="102" t="s">
        <v>815</v>
      </c>
      <c r="C119" s="101">
        <v>762345</v>
      </c>
      <c r="D119" s="101">
        <f>C119</f>
        <v>762345</v>
      </c>
      <c r="E119" s="101">
        <f>D119</f>
        <v>762345</v>
      </c>
      <c r="H119" s="41">
        <f t="shared" si="7"/>
        <v>762345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696874.60700000008</v>
      </c>
      <c r="D135" s="21">
        <f>D136+D140+D143+D146+D149</f>
        <v>696874.60700000008</v>
      </c>
      <c r="E135" s="21">
        <f>E136+E140+E143+E146+E149</f>
        <v>696874.60700000008</v>
      </c>
      <c r="G135" s="39" t="s">
        <v>584</v>
      </c>
      <c r="H135" s="41">
        <f t="shared" si="11"/>
        <v>696874.60700000008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496874.60700000002</v>
      </c>
      <c r="D136" s="2">
        <f>D137+D138+D139</f>
        <v>496874.60700000002</v>
      </c>
      <c r="E136" s="2">
        <f>E137+E138+E139</f>
        <v>496874.60700000002</v>
      </c>
      <c r="H136" s="41">
        <f t="shared" si="11"/>
        <v>496874.60700000002</v>
      </c>
    </row>
    <row r="137" spans="1:10" ht="15" hidden="1" customHeight="1" outlineLevel="2">
      <c r="A137" s="103"/>
      <c r="B137" s="102" t="s">
        <v>810</v>
      </c>
      <c r="C137" s="101">
        <v>258333.28700000001</v>
      </c>
      <c r="D137" s="101">
        <f>C137</f>
        <v>258333.28700000001</v>
      </c>
      <c r="E137" s="101">
        <f>D137</f>
        <v>258333.28700000001</v>
      </c>
      <c r="H137" s="41">
        <f t="shared" si="11"/>
        <v>258333.28700000001</v>
      </c>
    </row>
    <row r="138" spans="1:10" ht="15" hidden="1" customHeight="1" outlineLevel="2">
      <c r="A138" s="103"/>
      <c r="B138" s="102" t="s">
        <v>817</v>
      </c>
      <c r="C138" s="101">
        <v>179148.69</v>
      </c>
      <c r="D138" s="101">
        <f t="shared" ref="D138:E139" si="12">C138</f>
        <v>179148.69</v>
      </c>
      <c r="E138" s="101">
        <f t="shared" si="12"/>
        <v>179148.69</v>
      </c>
      <c r="H138" s="41">
        <f t="shared" si="11"/>
        <v>179148.69</v>
      </c>
    </row>
    <row r="139" spans="1:10" ht="15" hidden="1" customHeight="1" outlineLevel="2">
      <c r="A139" s="103"/>
      <c r="B139" s="102" t="s">
        <v>816</v>
      </c>
      <c r="C139" s="101">
        <v>59392.63</v>
      </c>
      <c r="D139" s="101">
        <f t="shared" si="12"/>
        <v>59392.63</v>
      </c>
      <c r="E139" s="101">
        <f t="shared" si="12"/>
        <v>59392.63</v>
      </c>
      <c r="H139" s="41">
        <f t="shared" si="11"/>
        <v>59392.63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200000</v>
      </c>
      <c r="D140" s="2">
        <f>D141+D142</f>
        <v>200000</v>
      </c>
      <c r="E140" s="2">
        <f>E141+E142</f>
        <v>200000</v>
      </c>
      <c r="H140" s="41">
        <f t="shared" si="11"/>
        <v>200000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>
        <v>200000</v>
      </c>
      <c r="D142" s="101">
        <f>C142</f>
        <v>200000</v>
      </c>
      <c r="E142" s="101">
        <f>D142</f>
        <v>200000</v>
      </c>
      <c r="H142" s="41">
        <f t="shared" si="11"/>
        <v>200000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38" t="s">
        <v>208</v>
      </c>
      <c r="B153" s="13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03"/>
      <c r="B155" s="102" t="s">
        <v>810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hidden="1" customHeight="1" outlineLevel="2">
      <c r="A156" s="103"/>
      <c r="B156" s="102" t="s">
        <v>815</v>
      </c>
      <c r="C156" s="101"/>
      <c r="D156" s="101">
        <f>C156</f>
        <v>0</v>
      </c>
      <c r="E156" s="101">
        <f>D156</f>
        <v>0</v>
      </c>
      <c r="H156" s="41">
        <f t="shared" si="11"/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outlineLevel="1" collapsed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outlineLevel="1" collapsed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outlineLevel="1" collapsed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outlineLevel="1" collapsed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outlineLevel="1" collapsed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outlineLevel="1" collapsed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outlineLevel="1" collapsed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outlineLevel="1" collapsed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outlineLevel="1" collapsed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outlineLevel="1" collapsed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outlineLevel="1" collapsed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outlineLevel="1" collapsed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/>
    <row r="256" spans="1:10" ht="18.75">
      <c r="A256" s="135" t="s">
        <v>67</v>
      </c>
      <c r="B256" s="135"/>
      <c r="C256" s="135"/>
      <c r="D256" s="134" t="s">
        <v>808</v>
      </c>
      <c r="E256" s="134" t="s">
        <v>807</v>
      </c>
      <c r="G256" s="47" t="s">
        <v>589</v>
      </c>
      <c r="H256" s="48">
        <f>C257+C559</f>
        <v>3570819.6069999998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1845600</v>
      </c>
      <c r="D257" s="37">
        <f>D258+D550</f>
        <v>1706590</v>
      </c>
      <c r="E257" s="37">
        <f>E258+E550</f>
        <v>1845600</v>
      </c>
      <c r="G257" s="39" t="s">
        <v>60</v>
      </c>
      <c r="H257" s="41">
        <f>C257</f>
        <v>1845600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1783600</v>
      </c>
      <c r="D258" s="36">
        <f>D259+D339+D483+D547</f>
        <v>1644590</v>
      </c>
      <c r="E258" s="36">
        <f>E259+E339+E483+E547</f>
        <v>1783600</v>
      </c>
      <c r="G258" s="39" t="s">
        <v>57</v>
      </c>
      <c r="H258" s="41">
        <f t="shared" ref="H258:H321" si="21">C258</f>
        <v>1783600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863560</v>
      </c>
      <c r="D259" s="33">
        <f>D260+D263+D314</f>
        <v>863560</v>
      </c>
      <c r="E259" s="33">
        <f>E260+E263+E314</f>
        <v>863560</v>
      </c>
      <c r="G259" s="39" t="s">
        <v>590</v>
      </c>
      <c r="H259" s="41">
        <f t="shared" si="21"/>
        <v>863560</v>
      </c>
      <c r="I259" s="42"/>
      <c r="J259" s="40" t="b">
        <f>AND(H259=I259)</f>
        <v>0</v>
      </c>
    </row>
    <row r="260" spans="1:10" outlineLevel="1">
      <c r="A260" s="146" t="s">
        <v>268</v>
      </c>
      <c r="B260" s="147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outlineLevel="1" collapsed="1">
      <c r="A263" s="146" t="s">
        <v>269</v>
      </c>
      <c r="B263" s="147"/>
      <c r="C263" s="32">
        <f>C264+C265+C289+C296+C298+C302+C305+C308+C313</f>
        <v>846000</v>
      </c>
      <c r="D263" s="32">
        <f>D264+D265+D289+D296+D298+D302+D305+D308+D313</f>
        <v>846000</v>
      </c>
      <c r="E263" s="32">
        <f>E264+E265+E289+E296+E298+E302+E305+E308+E313</f>
        <v>846000</v>
      </c>
      <c r="H263" s="41">
        <f t="shared" si="21"/>
        <v>846000</v>
      </c>
    </row>
    <row r="264" spans="1:10" hidden="1" outlineLevel="2">
      <c r="A264" s="6">
        <v>1101</v>
      </c>
      <c r="B264" s="4" t="s">
        <v>34</v>
      </c>
      <c r="C264" s="5">
        <v>340000</v>
      </c>
      <c r="D264" s="5">
        <f>C264</f>
        <v>340000</v>
      </c>
      <c r="E264" s="5">
        <f>D264</f>
        <v>340000</v>
      </c>
      <c r="H264" s="41">
        <f t="shared" si="21"/>
        <v>340000</v>
      </c>
    </row>
    <row r="265" spans="1:10" hidden="1" outlineLevel="2">
      <c r="A265" s="6">
        <v>1101</v>
      </c>
      <c r="B265" s="4" t="s">
        <v>35</v>
      </c>
      <c r="C265" s="5">
        <v>326000</v>
      </c>
      <c r="D265" s="5">
        <f>C265</f>
        <v>326000</v>
      </c>
      <c r="E265" s="5">
        <f>C265</f>
        <v>326000</v>
      </c>
      <c r="H265" s="41">
        <f t="shared" si="21"/>
        <v>326000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16000</v>
      </c>
      <c r="D289" s="5">
        <f>C289</f>
        <v>16000</v>
      </c>
      <c r="E289" s="5">
        <f>C289</f>
        <v>16000</v>
      </c>
      <c r="H289" s="41">
        <f t="shared" si="21"/>
        <v>16000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C296</f>
        <v>600</v>
      </c>
      <c r="E296" s="5">
        <f>C296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28000</v>
      </c>
      <c r="D298" s="5">
        <f>C298</f>
        <v>28000</v>
      </c>
      <c r="E298" s="5">
        <f>C298</f>
        <v>28000</v>
      </c>
      <c r="H298" s="41">
        <f t="shared" si="21"/>
        <v>28000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10000</v>
      </c>
      <c r="D305" s="5">
        <f>C305</f>
        <v>10000</v>
      </c>
      <c r="E305" s="5">
        <f>C305</f>
        <v>10000</v>
      </c>
      <c r="H305" s="41">
        <f t="shared" si="21"/>
        <v>10000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125400</v>
      </c>
      <c r="D308" s="5">
        <f>C308</f>
        <v>125400</v>
      </c>
      <c r="E308" s="5">
        <f>C308</f>
        <v>125400</v>
      </c>
      <c r="H308" s="41">
        <f t="shared" si="21"/>
        <v>125400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 collapsed="1">
      <c r="A314" s="146" t="s">
        <v>601</v>
      </c>
      <c r="B314" s="147"/>
      <c r="C314" s="32">
        <f>C315+C325+C331+C336+C337+C338+C328</f>
        <v>15600</v>
      </c>
      <c r="D314" s="32">
        <f>D315+D325+D331+D336+D337+D338+D328</f>
        <v>15600</v>
      </c>
      <c r="E314" s="32">
        <f>E315+E325+E331+E336+E337+E338+E328</f>
        <v>15600</v>
      </c>
      <c r="H314" s="41">
        <f t="shared" si="21"/>
        <v>15600</v>
      </c>
    </row>
    <row r="315" spans="1:8" hidden="1" outlineLevel="2">
      <c r="A315" s="6">
        <v>1102</v>
      </c>
      <c r="B315" s="4" t="s">
        <v>65</v>
      </c>
      <c r="C315" s="5">
        <v>13000</v>
      </c>
      <c r="D315" s="5">
        <f>C315</f>
        <v>13000</v>
      </c>
      <c r="E315" s="5">
        <f>C315</f>
        <v>13000</v>
      </c>
      <c r="H315" s="41">
        <f t="shared" si="21"/>
        <v>13000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2600</v>
      </c>
      <c r="D331" s="5">
        <f>C331</f>
        <v>2600</v>
      </c>
      <c r="E331" s="5">
        <f>C331</f>
        <v>2600</v>
      </c>
      <c r="H331" s="41">
        <f t="shared" si="28"/>
        <v>2600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48" t="s">
        <v>270</v>
      </c>
      <c r="B339" s="149"/>
      <c r="C339" s="33">
        <f>C340+C444+C482</f>
        <v>697980</v>
      </c>
      <c r="D339" s="33">
        <f>D340+D444+D482</f>
        <v>622980</v>
      </c>
      <c r="E339" s="33">
        <f>E340+E444+E482</f>
        <v>712980</v>
      </c>
      <c r="G339" s="39" t="s">
        <v>591</v>
      </c>
      <c r="H339" s="41">
        <f t="shared" si="28"/>
        <v>697980</v>
      </c>
      <c r="I339" s="42"/>
      <c r="J339" s="40" t="b">
        <f>AND(H339=I339)</f>
        <v>0</v>
      </c>
    </row>
    <row r="340" spans="1:10" outlineLevel="1">
      <c r="A340" s="146" t="s">
        <v>271</v>
      </c>
      <c r="B340" s="147"/>
      <c r="C340" s="32">
        <f>C341+C342+C343+C344+C347+C348+C353+C356+C357+C362+C367+C368+C371+C372+C373+C376+C377+C378+C382+C388+C391+C392+C395+C398+C399+C404+C407+C408+C409+C412+C415+C416+C419+C420+C421+C422+C429+C443</f>
        <v>586880</v>
      </c>
      <c r="D340" s="32">
        <f>D341+D342+D343+D344+D347+D348+D353+D356+D357+D362+D367+BH290668+D371+D372+D373+D376+D377+D378+D382+D388+D391+D392+D395+D398+D399+D404+D407+D408+D409+D412+D415+D416+D419+D420+D421+D422+D429+D443</f>
        <v>511880</v>
      </c>
      <c r="E340" s="32">
        <f>E341+E342+E343+E344+E347+E348+E353+E356+E357+E362+E367+BI290668+E371+E372+E373+E376+E377+E378+E382+E388+E391+E392+E395+E398+E399+E404+E407+E408+E409+E412+E415+E416+E419+E420+E421+E422+E429+E443</f>
        <v>601880</v>
      </c>
      <c r="H340" s="41">
        <f t="shared" si="28"/>
        <v>586880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14000</v>
      </c>
      <c r="D342" s="5">
        <f t="shared" ref="D342:E343" si="31">C342</f>
        <v>14000</v>
      </c>
      <c r="E342" s="5">
        <f t="shared" si="31"/>
        <v>14000</v>
      </c>
      <c r="H342" s="41">
        <f t="shared" si="28"/>
        <v>14000</v>
      </c>
    </row>
    <row r="343" spans="1:10" hidden="1" outlineLevel="2">
      <c r="A343" s="6">
        <v>2201</v>
      </c>
      <c r="B343" s="4" t="s">
        <v>41</v>
      </c>
      <c r="C343" s="5">
        <v>193000</v>
      </c>
      <c r="D343" s="5">
        <f t="shared" si="31"/>
        <v>193000</v>
      </c>
      <c r="E343" s="5">
        <f t="shared" si="31"/>
        <v>193000</v>
      </c>
      <c r="H343" s="41">
        <f t="shared" si="28"/>
        <v>193000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25000</v>
      </c>
      <c r="D347" s="5">
        <f t="shared" si="32"/>
        <v>25000</v>
      </c>
      <c r="E347" s="5">
        <f t="shared" si="32"/>
        <v>25000</v>
      </c>
      <c r="H347" s="41">
        <f t="shared" si="28"/>
        <v>25000</v>
      </c>
    </row>
    <row r="348" spans="1:10" hidden="1" outlineLevel="2">
      <c r="A348" s="6">
        <v>2201</v>
      </c>
      <c r="B348" s="4" t="s">
        <v>277</v>
      </c>
      <c r="C348" s="5">
        <f>SUM(C349:C352)</f>
        <v>51000</v>
      </c>
      <c r="D348" s="5">
        <f>SUM(D349:D352)</f>
        <v>51000</v>
      </c>
      <c r="E348" s="5">
        <f>SUM(E349:E352)</f>
        <v>51000</v>
      </c>
      <c r="H348" s="41">
        <f t="shared" si="28"/>
        <v>51000</v>
      </c>
    </row>
    <row r="349" spans="1:10" hidden="1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4"/>
        <v>600</v>
      </c>
      <c r="E355" s="30">
        <f t="shared" si="34"/>
        <v>600</v>
      </c>
      <c r="H355" s="41">
        <f t="shared" si="28"/>
        <v>600</v>
      </c>
    </row>
    <row r="356" spans="1:8" hidden="1" outlineLevel="2">
      <c r="A356" s="6">
        <v>2201</v>
      </c>
      <c r="B356" s="4" t="s">
        <v>284</v>
      </c>
      <c r="C356" s="5">
        <v>20000</v>
      </c>
      <c r="D356" s="5">
        <f t="shared" si="34"/>
        <v>20000</v>
      </c>
      <c r="E356" s="5">
        <f t="shared" si="34"/>
        <v>20000</v>
      </c>
      <c r="H356" s="41">
        <f t="shared" si="28"/>
        <v>20000</v>
      </c>
    </row>
    <row r="357" spans="1:8" hidden="1" outlineLevel="2">
      <c r="A357" s="6">
        <v>2201</v>
      </c>
      <c r="B357" s="4" t="s">
        <v>285</v>
      </c>
      <c r="C357" s="5">
        <f>SUM(C358:C361)</f>
        <v>13300</v>
      </c>
      <c r="D357" s="5">
        <f>SUM(D358:D361)</f>
        <v>13300</v>
      </c>
      <c r="E357" s="5">
        <f>SUM(E358:E361)</f>
        <v>13300</v>
      </c>
      <c r="H357" s="41">
        <f t="shared" si="28"/>
        <v>13300</v>
      </c>
    </row>
    <row r="358" spans="1:8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130000</v>
      </c>
      <c r="D362" s="5">
        <f>SUM(D363:D366)</f>
        <v>55000</v>
      </c>
      <c r="E362" s="5">
        <f>SUM(E363:E366)</f>
        <v>145000</v>
      </c>
      <c r="H362" s="41">
        <f t="shared" si="28"/>
        <v>130000</v>
      </c>
    </row>
    <row r="363" spans="1:8" hidden="1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hidden="1" outlineLevel="3">
      <c r="A364" s="29"/>
      <c r="B364" s="28" t="s">
        <v>292</v>
      </c>
      <c r="C364" s="30">
        <v>90000</v>
      </c>
      <c r="D364" s="30">
        <v>15000</v>
      </c>
      <c r="E364" s="30">
        <v>105000</v>
      </c>
      <c r="H364" s="41">
        <f t="shared" si="28"/>
        <v>90000</v>
      </c>
    </row>
    <row r="365" spans="1:8" hidden="1" outlineLevel="3">
      <c r="A365" s="29"/>
      <c r="B365" s="28" t="s">
        <v>293</v>
      </c>
      <c r="C365" s="30">
        <v>5000</v>
      </c>
      <c r="D365" s="30">
        <f t="shared" ref="D365:E366" si="36">C365</f>
        <v>5000</v>
      </c>
      <c r="E365" s="30">
        <f t="shared" si="36"/>
        <v>5000</v>
      </c>
      <c r="H365" s="41">
        <f t="shared" si="28"/>
        <v>5000</v>
      </c>
    </row>
    <row r="366" spans="1:8" hidden="1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hidden="1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0"/>
        <v>4000</v>
      </c>
      <c r="E386" s="30">
        <f t="shared" si="40"/>
        <v>4000</v>
      </c>
      <c r="H386" s="41">
        <f t="shared" ref="H386:H449" si="41">C386</f>
        <v>4000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hidden="1" outlineLevel="3">
      <c r="A393" s="29"/>
      <c r="B393" s="28" t="s">
        <v>313</v>
      </c>
      <c r="C393" s="30">
        <v>14000</v>
      </c>
      <c r="D393" s="30">
        <f>C393</f>
        <v>14000</v>
      </c>
      <c r="E393" s="30">
        <f>D393</f>
        <v>14000</v>
      </c>
      <c r="H393" s="41">
        <f t="shared" si="41"/>
        <v>14000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  <c r="H395" s="41">
        <f t="shared" si="41"/>
        <v>200</v>
      </c>
    </row>
    <row r="396" spans="1:8" hidden="1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1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5">C405</f>
        <v>200</v>
      </c>
      <c r="E405" s="30">
        <f t="shared" si="45"/>
        <v>200</v>
      </c>
      <c r="H405" s="41">
        <f t="shared" si="41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4500</v>
      </c>
      <c r="D409" s="5">
        <f>SUM(D410:D411)</f>
        <v>4500</v>
      </c>
      <c r="E409" s="5">
        <f>SUM(E410:E411)</f>
        <v>4500</v>
      </c>
      <c r="H409" s="41">
        <f t="shared" si="41"/>
        <v>4500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7000</v>
      </c>
      <c r="D415" s="5">
        <f t="shared" si="46"/>
        <v>7000</v>
      </c>
      <c r="E415" s="5">
        <f t="shared" si="46"/>
        <v>7000</v>
      </c>
      <c r="H415" s="41">
        <f t="shared" si="41"/>
        <v>7000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8180</v>
      </c>
      <c r="D422" s="5">
        <f>SUM(D423:D428)</f>
        <v>8180</v>
      </c>
      <c r="E422" s="5">
        <f>SUM(E423:E428)</f>
        <v>8180</v>
      </c>
      <c r="H422" s="41">
        <f t="shared" si="41"/>
        <v>8180</v>
      </c>
    </row>
    <row r="423" spans="1:8" hidden="1" outlineLevel="3">
      <c r="A423" s="29"/>
      <c r="B423" s="28" t="s">
        <v>336</v>
      </c>
      <c r="C423" s="30">
        <v>5000</v>
      </c>
      <c r="D423" s="30">
        <f>C423</f>
        <v>5000</v>
      </c>
      <c r="E423" s="30">
        <f>D423</f>
        <v>5000</v>
      </c>
      <c r="H423" s="41">
        <f t="shared" si="41"/>
        <v>5000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44500</v>
      </c>
      <c r="D429" s="5">
        <f>SUM(D430:D442)</f>
        <v>44500</v>
      </c>
      <c r="E429" s="5">
        <f>SUM(E430:E442)</f>
        <v>44500</v>
      </c>
      <c r="H429" s="41">
        <f t="shared" si="41"/>
        <v>44500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</v>
      </c>
      <c r="D431" s="30">
        <f t="shared" ref="D431:E442" si="49">C431</f>
        <v>1000</v>
      </c>
      <c r="E431" s="30">
        <f t="shared" si="49"/>
        <v>1000</v>
      </c>
      <c r="H431" s="41">
        <f t="shared" si="41"/>
        <v>1000</v>
      </c>
    </row>
    <row r="432" spans="1:8" hidden="1" outlineLevel="3">
      <c r="A432" s="29"/>
      <c r="B432" s="28" t="s">
        <v>345</v>
      </c>
      <c r="C432" s="30">
        <v>8500</v>
      </c>
      <c r="D432" s="30">
        <f t="shared" si="49"/>
        <v>8500</v>
      </c>
      <c r="E432" s="30">
        <f t="shared" si="49"/>
        <v>8500</v>
      </c>
      <c r="H432" s="41">
        <f t="shared" si="41"/>
        <v>8500</v>
      </c>
    </row>
    <row r="433" spans="1:8" hidden="1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4000</v>
      </c>
      <c r="D441" s="30">
        <f t="shared" si="49"/>
        <v>4000</v>
      </c>
      <c r="E441" s="30">
        <f t="shared" si="49"/>
        <v>4000</v>
      </c>
      <c r="H441" s="41">
        <f t="shared" si="41"/>
        <v>4000</v>
      </c>
    </row>
    <row r="442" spans="1:8" hidden="1" outlineLevel="3">
      <c r="A442" s="29"/>
      <c r="B442" s="28" t="s">
        <v>355</v>
      </c>
      <c r="C442" s="30">
        <v>30000</v>
      </c>
      <c r="D442" s="30">
        <f t="shared" si="49"/>
        <v>30000</v>
      </c>
      <c r="E442" s="30">
        <f t="shared" si="49"/>
        <v>30000</v>
      </c>
      <c r="H442" s="41">
        <f t="shared" si="41"/>
        <v>30000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 collapsed="1">
      <c r="A444" s="146" t="s">
        <v>357</v>
      </c>
      <c r="B444" s="147"/>
      <c r="C444" s="32">
        <f>C445+C454+C455+C459+C462+C463+C468+C474+C477+C480+C481+C450</f>
        <v>111100</v>
      </c>
      <c r="D444" s="32">
        <f>D445+D454+D455+D459+D462+D463+D468+D474+D477+D480+D481+D450</f>
        <v>111100</v>
      </c>
      <c r="E444" s="32">
        <f>E445+E454+E455+E459+E462+E463+E468+E474+E477+E480+E481+E450</f>
        <v>111100</v>
      </c>
      <c r="H444" s="41">
        <f t="shared" si="41"/>
        <v>111100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17000</v>
      </c>
      <c r="D445" s="5">
        <f>SUM(D446:D449)</f>
        <v>17000</v>
      </c>
      <c r="E445" s="5">
        <f>SUM(E446:E449)</f>
        <v>17000</v>
      </c>
      <c r="H445" s="41">
        <f t="shared" si="41"/>
        <v>17000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35000</v>
      </c>
      <c r="D454" s="5">
        <f>C454</f>
        <v>35000</v>
      </c>
      <c r="E454" s="5">
        <f>D454</f>
        <v>35000</v>
      </c>
      <c r="H454" s="41">
        <f t="shared" si="51"/>
        <v>35000</v>
      </c>
    </row>
    <row r="455" spans="1:8" hidden="1" outlineLevel="2">
      <c r="A455" s="6">
        <v>2202</v>
      </c>
      <c r="B455" s="4" t="s">
        <v>120</v>
      </c>
      <c r="C455" s="5">
        <f>SUM(C456:C458)</f>
        <v>40500</v>
      </c>
      <c r="D455" s="5">
        <f>SUM(D456:D458)</f>
        <v>40500</v>
      </c>
      <c r="E455" s="5">
        <f>SUM(E456:E458)</f>
        <v>40500</v>
      </c>
      <c r="H455" s="41">
        <f t="shared" si="51"/>
        <v>40500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1100</v>
      </c>
      <c r="D459" s="5">
        <f>SUM(D460:D461)</f>
        <v>1100</v>
      </c>
      <c r="E459" s="5">
        <f>SUM(E460:E461)</f>
        <v>1100</v>
      </c>
      <c r="H459" s="41">
        <f t="shared" si="51"/>
        <v>1100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4">C460</f>
        <v>100</v>
      </c>
      <c r="E460" s="30">
        <f t="shared" si="54"/>
        <v>100</v>
      </c>
      <c r="H460" s="41">
        <f t="shared" si="51"/>
        <v>100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hidden="1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  <c r="H464" s="41">
        <f t="shared" si="51"/>
        <v>1000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5"/>
        <v>500</v>
      </c>
      <c r="E466" s="30">
        <f t="shared" si="55"/>
        <v>500</v>
      </c>
      <c r="H466" s="41">
        <f t="shared" si="51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 collapsed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6" t="s">
        <v>389</v>
      </c>
      <c r="B483" s="157"/>
      <c r="C483" s="35">
        <f>C484+C504+C509+C522+C528+C538</f>
        <v>143050</v>
      </c>
      <c r="D483" s="35">
        <f>D484+D504+D509+D522+D528+D538</f>
        <v>143050</v>
      </c>
      <c r="E483" s="35">
        <f>E484+E504+E509+E522+E528+E538</f>
        <v>143050</v>
      </c>
      <c r="G483" s="39" t="s">
        <v>592</v>
      </c>
      <c r="H483" s="41">
        <f t="shared" si="51"/>
        <v>143050</v>
      </c>
      <c r="I483" s="42"/>
      <c r="J483" s="40" t="b">
        <f>AND(H483=I483)</f>
        <v>0</v>
      </c>
    </row>
    <row r="484" spans="1:10" outlineLevel="1">
      <c r="A484" s="146" t="s">
        <v>390</v>
      </c>
      <c r="B484" s="147"/>
      <c r="C484" s="32">
        <f>C485+C486+C490+C491+C494+C497+C500+C501+C502+C503</f>
        <v>41500</v>
      </c>
      <c r="D484" s="32">
        <f>D485+D486+D490+D491+D494+D497+D500+D501+D502+D503</f>
        <v>41500</v>
      </c>
      <c r="E484" s="32">
        <f>E485+E486+E490+E491+E494+E497+E500+E501+E502+E503</f>
        <v>41500</v>
      </c>
      <c r="H484" s="41">
        <f t="shared" si="51"/>
        <v>41500</v>
      </c>
    </row>
    <row r="485" spans="1:10" hidden="1" outlineLevel="2">
      <c r="A485" s="6">
        <v>3302</v>
      </c>
      <c r="B485" s="4" t="s">
        <v>391</v>
      </c>
      <c r="C485" s="5">
        <v>19000</v>
      </c>
      <c r="D485" s="5">
        <f>C485</f>
        <v>19000</v>
      </c>
      <c r="E485" s="5">
        <f>D485</f>
        <v>19000</v>
      </c>
      <c r="H485" s="41">
        <f t="shared" si="51"/>
        <v>19000</v>
      </c>
    </row>
    <row r="486" spans="1:10" hidden="1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9000</v>
      </c>
      <c r="H486" s="41">
        <f t="shared" si="51"/>
        <v>9000</v>
      </c>
    </row>
    <row r="487" spans="1:10" ht="15" hidden="1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 collapsed="1">
      <c r="A504" s="146" t="s">
        <v>410</v>
      </c>
      <c r="B504" s="147"/>
      <c r="C504" s="32">
        <f>SUM(C505:C508)</f>
        <v>5500</v>
      </c>
      <c r="D504" s="32">
        <f>SUM(D505:D508)</f>
        <v>5500</v>
      </c>
      <c r="E504" s="32">
        <f>SUM(E505:E508)</f>
        <v>5500</v>
      </c>
      <c r="H504" s="41">
        <f t="shared" si="51"/>
        <v>5500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4000</v>
      </c>
      <c r="D507" s="5">
        <f t="shared" si="60"/>
        <v>4000</v>
      </c>
      <c r="E507" s="5">
        <f t="shared" si="60"/>
        <v>4000</v>
      </c>
      <c r="H507" s="41">
        <f t="shared" si="51"/>
        <v>4000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 collapsed="1">
      <c r="A509" s="146" t="s">
        <v>414</v>
      </c>
      <c r="B509" s="147"/>
      <c r="C509" s="32">
        <f>C510+C511+C512+C513+C517+C518+C519+C520+C521</f>
        <v>95050</v>
      </c>
      <c r="D509" s="32">
        <f>D510+D511+D512+D513+D517+D518+D519+D520+D521</f>
        <v>95050</v>
      </c>
      <c r="E509" s="32">
        <f>E510+E511+E512+E513+E517+E518+E519+E520+E521</f>
        <v>95050</v>
      </c>
      <c r="F509" s="51"/>
      <c r="H509" s="41">
        <f t="shared" si="51"/>
        <v>95050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10700</v>
      </c>
      <c r="D517" s="5">
        <f t="shared" si="62"/>
        <v>10700</v>
      </c>
      <c r="E517" s="5">
        <f t="shared" si="62"/>
        <v>10700</v>
      </c>
      <c r="H517" s="41">
        <f t="shared" si="63"/>
        <v>10700</v>
      </c>
    </row>
    <row r="518" spans="1:8" hidden="1" outlineLevel="2">
      <c r="A518" s="6">
        <v>3305</v>
      </c>
      <c r="B518" s="4" t="s">
        <v>423</v>
      </c>
      <c r="C518" s="5">
        <v>1350</v>
      </c>
      <c r="D518" s="5">
        <f t="shared" si="62"/>
        <v>1350</v>
      </c>
      <c r="E518" s="5">
        <f t="shared" si="62"/>
        <v>1350</v>
      </c>
      <c r="H518" s="41">
        <f t="shared" si="63"/>
        <v>1350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82000</v>
      </c>
      <c r="D520" s="5">
        <f t="shared" si="62"/>
        <v>82000</v>
      </c>
      <c r="E520" s="5">
        <f t="shared" si="62"/>
        <v>82000</v>
      </c>
      <c r="H520" s="41">
        <f t="shared" si="63"/>
        <v>82000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 collapsed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 collapsed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 collapsed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4" t="s">
        <v>449</v>
      </c>
      <c r="B547" s="155"/>
      <c r="C547" s="35">
        <f>C548+C549</f>
        <v>79010</v>
      </c>
      <c r="D547" s="35">
        <f>D548+D549</f>
        <v>15000</v>
      </c>
      <c r="E547" s="35">
        <f>E548+E549</f>
        <v>64010</v>
      </c>
      <c r="G547" s="39" t="s">
        <v>593</v>
      </c>
      <c r="H547" s="41">
        <f t="shared" si="63"/>
        <v>79010</v>
      </c>
      <c r="I547" s="42"/>
      <c r="J547" s="40" t="b">
        <f>AND(H547=I547)</f>
        <v>0</v>
      </c>
    </row>
    <row r="548" spans="1:10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46" t="s">
        <v>451</v>
      </c>
      <c r="B549" s="147"/>
      <c r="C549" s="32">
        <v>79010</v>
      </c>
      <c r="D549" s="32">
        <v>15000</v>
      </c>
      <c r="E549" s="32">
        <v>64010</v>
      </c>
      <c r="H549" s="41">
        <f t="shared" si="63"/>
        <v>79010</v>
      </c>
    </row>
    <row r="550" spans="1:10">
      <c r="A550" s="152" t="s">
        <v>455</v>
      </c>
      <c r="B550" s="153"/>
      <c r="C550" s="36">
        <f>C551</f>
        <v>62000</v>
      </c>
      <c r="D550" s="36">
        <f>D551</f>
        <v>62000</v>
      </c>
      <c r="E550" s="36">
        <f>E551</f>
        <v>62000</v>
      </c>
      <c r="G550" s="39" t="s">
        <v>59</v>
      </c>
      <c r="H550" s="41">
        <f t="shared" si="63"/>
        <v>62000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62000</v>
      </c>
      <c r="D551" s="33">
        <f>D552+D556</f>
        <v>62000</v>
      </c>
      <c r="E551" s="33">
        <f>E552+E556</f>
        <v>62000</v>
      </c>
      <c r="G551" s="39" t="s">
        <v>594</v>
      </c>
      <c r="H551" s="41">
        <f t="shared" si="63"/>
        <v>62000</v>
      </c>
      <c r="I551" s="42"/>
      <c r="J551" s="40" t="b">
        <f>AND(H551=I551)</f>
        <v>0</v>
      </c>
    </row>
    <row r="552" spans="1:10" outlineLevel="1">
      <c r="A552" s="146" t="s">
        <v>457</v>
      </c>
      <c r="B552" s="147"/>
      <c r="C552" s="32">
        <f>SUM(C553:C555)</f>
        <v>62000</v>
      </c>
      <c r="D552" s="32">
        <f>SUM(D553:D555)</f>
        <v>62000</v>
      </c>
      <c r="E552" s="32">
        <f>SUM(E553:E555)</f>
        <v>62000</v>
      </c>
      <c r="H552" s="41">
        <f t="shared" si="63"/>
        <v>62000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62000</v>
      </c>
      <c r="D555" s="5">
        <f t="shared" si="67"/>
        <v>62000</v>
      </c>
      <c r="E555" s="5">
        <f t="shared" si="67"/>
        <v>62000</v>
      </c>
      <c r="H555" s="41">
        <f t="shared" si="63"/>
        <v>62000</v>
      </c>
    </row>
    <row r="556" spans="1:10" outlineLevel="1" collapsed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0" t="s">
        <v>62</v>
      </c>
      <c r="B559" s="151"/>
      <c r="C559" s="37">
        <f>C560+C716+C725</f>
        <v>1725219.6070000001</v>
      </c>
      <c r="D559" s="37">
        <f>D560+D716+D725</f>
        <v>999000</v>
      </c>
      <c r="E559" s="37">
        <f>E560+E716+E725</f>
        <v>1725219.6070000001</v>
      </c>
      <c r="G559" s="39" t="s">
        <v>62</v>
      </c>
      <c r="H559" s="41">
        <f t="shared" si="63"/>
        <v>1725219.6070000001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1599219.6070000001</v>
      </c>
      <c r="D560" s="36">
        <f>D561+D638+D642+D645</f>
        <v>873000</v>
      </c>
      <c r="E560" s="36">
        <f>E561+E638+E642+E645</f>
        <v>1599219.6070000001</v>
      </c>
      <c r="G560" s="39" t="s">
        <v>61</v>
      </c>
      <c r="H560" s="41">
        <f t="shared" si="63"/>
        <v>1599219.6070000001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1599219.6070000001</v>
      </c>
      <c r="D561" s="38">
        <f>D562+D567+D568+D569+D576+D577+D581+D584+D585+D586+D587+D592+D595+D599+D603+D610+D616+D628</f>
        <v>873000</v>
      </c>
      <c r="E561" s="38">
        <f>E562+E567+E568+E569+E576+E577+E581+E584+E585+E586+E587+E592+E595+E599+E603+E610+E616+E628</f>
        <v>1599219.6070000001</v>
      </c>
      <c r="G561" s="39" t="s">
        <v>595</v>
      </c>
      <c r="H561" s="41">
        <f t="shared" si="63"/>
        <v>1599219.6070000001</v>
      </c>
      <c r="I561" s="42"/>
      <c r="J561" s="40" t="b">
        <f>AND(H561=I561)</f>
        <v>0</v>
      </c>
    </row>
    <row r="562" spans="1:10" outlineLevel="1">
      <c r="A562" s="146" t="s">
        <v>466</v>
      </c>
      <c r="B562" s="147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outlineLevel="1" collapsed="1">
      <c r="A567" s="146" t="s">
        <v>467</v>
      </c>
      <c r="B567" s="14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6" t="s">
        <v>473</v>
      </c>
      <c r="B569" s="147"/>
      <c r="C569" s="32">
        <f>SUM(C570:C575)</f>
        <v>120000</v>
      </c>
      <c r="D569" s="32">
        <f>SUM(D570:D575)</f>
        <v>120000</v>
      </c>
      <c r="E569" s="32">
        <f>SUM(E570:E575)</f>
        <v>120000</v>
      </c>
      <c r="H569" s="41">
        <f t="shared" si="63"/>
        <v>120000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 collapsed="1">
      <c r="A576" s="146" t="s">
        <v>480</v>
      </c>
      <c r="B576" s="147"/>
      <c r="C576" s="32">
        <v>25000</v>
      </c>
      <c r="D576" s="32">
        <f>C576</f>
        <v>25000</v>
      </c>
      <c r="E576" s="32">
        <f>D576</f>
        <v>25000</v>
      </c>
      <c r="H576" s="41">
        <f t="shared" si="63"/>
        <v>25000</v>
      </c>
    </row>
    <row r="577" spans="1:8" outlineLevel="1">
      <c r="A577" s="146" t="s">
        <v>481</v>
      </c>
      <c r="B577" s="147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outlineLevel="1" collapsed="1">
      <c r="A581" s="146" t="s">
        <v>485</v>
      </c>
      <c r="B581" s="147"/>
      <c r="C581" s="32">
        <f>SUM(C582:C583)</f>
        <v>230000</v>
      </c>
      <c r="D581" s="32">
        <f>SUM(D582:D583)</f>
        <v>65000</v>
      </c>
      <c r="E581" s="32">
        <f>SUM(E582:E583)</f>
        <v>295000</v>
      </c>
      <c r="H581" s="41">
        <f t="shared" si="71"/>
        <v>230000</v>
      </c>
    </row>
    <row r="582" spans="1:8" hidden="1" outlineLevel="2">
      <c r="A582" s="7">
        <v>6606</v>
      </c>
      <c r="B582" s="4" t="s">
        <v>486</v>
      </c>
      <c r="C582" s="5">
        <v>230000</v>
      </c>
      <c r="D582" s="5">
        <v>65000</v>
      </c>
      <c r="E582" s="5">
        <v>295000</v>
      </c>
      <c r="H582" s="41">
        <f t="shared" si="71"/>
        <v>230000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ref="D583:E586" si="72">C583</f>
        <v>0</v>
      </c>
      <c r="E583" s="5">
        <f t="shared" si="72"/>
        <v>0</v>
      </c>
      <c r="H583" s="41">
        <f t="shared" si="71"/>
        <v>0</v>
      </c>
    </row>
    <row r="584" spans="1:8" outlineLevel="1" collapsed="1">
      <c r="A584" s="146" t="s">
        <v>488</v>
      </c>
      <c r="B584" s="14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6" t="s">
        <v>489</v>
      </c>
      <c r="B585" s="147"/>
      <c r="C585" s="32">
        <v>51219.607000000004</v>
      </c>
      <c r="D585" s="32">
        <v>45000</v>
      </c>
      <c r="E585" s="32">
        <v>6219.607</v>
      </c>
      <c r="H585" s="41">
        <f t="shared" si="71"/>
        <v>51219.607000000004</v>
      </c>
    </row>
    <row r="586" spans="1:8" outlineLevel="1" collapsed="1">
      <c r="A586" s="146" t="s">
        <v>490</v>
      </c>
      <c r="B586" s="14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6" t="s">
        <v>491</v>
      </c>
      <c r="B587" s="147"/>
      <c r="C587" s="32">
        <f>SUM(C588:C591)</f>
        <v>150000</v>
      </c>
      <c r="D587" s="32">
        <f>SUM(D588:D591)</f>
        <v>150000</v>
      </c>
      <c r="E587" s="32">
        <f>SUM(E588:E591)</f>
        <v>150000</v>
      </c>
      <c r="H587" s="41">
        <f t="shared" si="71"/>
        <v>150000</v>
      </c>
    </row>
    <row r="588" spans="1:8" hidden="1" outlineLevel="2">
      <c r="A588" s="7">
        <v>6610</v>
      </c>
      <c r="B588" s="4" t="s">
        <v>492</v>
      </c>
      <c r="C588" s="5">
        <v>150000</v>
      </c>
      <c r="D588" s="5">
        <f>C588</f>
        <v>150000</v>
      </c>
      <c r="E588" s="5">
        <f>D588</f>
        <v>150000</v>
      </c>
      <c r="H588" s="41">
        <f t="shared" si="71"/>
        <v>150000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 collapsed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 collapsed="1">
      <c r="A595" s="146" t="s">
        <v>502</v>
      </c>
      <c r="B595" s="147"/>
      <c r="C595" s="32">
        <f>SUM(C596:C598)</f>
        <v>170000</v>
      </c>
      <c r="D595" s="32">
        <f>SUM(D596:D598)</f>
        <v>170000</v>
      </c>
      <c r="E595" s="32">
        <f>SUM(E596:E598)</f>
        <v>170000</v>
      </c>
      <c r="H595" s="41">
        <f t="shared" si="71"/>
        <v>170000</v>
      </c>
    </row>
    <row r="596" spans="1:8" hidden="1" outlineLevel="2">
      <c r="A596" s="7">
        <v>6612</v>
      </c>
      <c r="B596" s="4" t="s">
        <v>499</v>
      </c>
      <c r="C596" s="5">
        <v>170000</v>
      </c>
      <c r="D596" s="5">
        <f>C596</f>
        <v>170000</v>
      </c>
      <c r="E596" s="5">
        <f>D596</f>
        <v>170000</v>
      </c>
      <c r="H596" s="41">
        <f t="shared" si="71"/>
        <v>170000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 collapsed="1">
      <c r="A599" s="146" t="s">
        <v>503</v>
      </c>
      <c r="B599" s="147"/>
      <c r="C599" s="32">
        <f>SUM(C600:C602)</f>
        <v>615000</v>
      </c>
      <c r="D599" s="32">
        <f>SUM(D600:D602)</f>
        <v>60000</v>
      </c>
      <c r="E599" s="32">
        <f>SUM(E600:E602)</f>
        <v>675000</v>
      </c>
      <c r="H599" s="41">
        <f t="shared" si="71"/>
        <v>615000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615000</v>
      </c>
      <c r="D601" s="5">
        <v>60000</v>
      </c>
      <c r="E601" s="5">
        <v>675000</v>
      </c>
      <c r="H601" s="41">
        <f t="shared" si="71"/>
        <v>615000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 collapsed="1">
      <c r="A603" s="146" t="s">
        <v>506</v>
      </c>
      <c r="B603" s="147"/>
      <c r="C603" s="32">
        <f>SUM(C604:C609)</f>
        <v>80000</v>
      </c>
      <c r="D603" s="32">
        <f>SUM(D604:D609)</f>
        <v>80000</v>
      </c>
      <c r="E603" s="32">
        <f>SUM(E604:E609)</f>
        <v>0</v>
      </c>
      <c r="H603" s="41">
        <f t="shared" si="71"/>
        <v>80000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7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20000</v>
      </c>
      <c r="D608" s="5">
        <v>20000</v>
      </c>
      <c r="E608" s="5">
        <v>0</v>
      </c>
      <c r="H608" s="41">
        <f t="shared" si="71"/>
        <v>20000</v>
      </c>
    </row>
    <row r="609" spans="1:8" hidden="1" outlineLevel="2">
      <c r="A609" s="7">
        <v>6614</v>
      </c>
      <c r="B609" s="4" t="s">
        <v>512</v>
      </c>
      <c r="C609" s="5">
        <v>60000</v>
      </c>
      <c r="D609" s="5">
        <v>60000</v>
      </c>
      <c r="E609" s="5">
        <v>0</v>
      </c>
      <c r="H609" s="41">
        <f t="shared" si="71"/>
        <v>60000</v>
      </c>
    </row>
    <row r="610" spans="1:8" outlineLevel="1" collapsed="1">
      <c r="A610" s="146" t="s">
        <v>513</v>
      </c>
      <c r="B610" s="147"/>
      <c r="C610" s="32">
        <f>SUM(C611:C615)</f>
        <v>101000</v>
      </c>
      <c r="D610" s="32">
        <f>SUM(D611:D615)</f>
        <v>101000</v>
      </c>
      <c r="E610" s="32">
        <f>SUM(E611:E615)</f>
        <v>101000</v>
      </c>
      <c r="H610" s="41">
        <f t="shared" si="71"/>
        <v>101000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101000</v>
      </c>
      <c r="D613" s="5">
        <f t="shared" si="77"/>
        <v>101000</v>
      </c>
      <c r="E613" s="5">
        <f t="shared" si="77"/>
        <v>101000</v>
      </c>
      <c r="H613" s="41">
        <f t="shared" si="71"/>
        <v>101000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 collapsed="1">
      <c r="A616" s="146" t="s">
        <v>519</v>
      </c>
      <c r="B616" s="147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 t="shared" si="71"/>
        <v>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2000</v>
      </c>
      <c r="D620" s="5">
        <f t="shared" si="78"/>
        <v>2000</v>
      </c>
      <c r="E620" s="5">
        <f t="shared" si="78"/>
        <v>2000</v>
      </c>
      <c r="H620" s="41">
        <f t="shared" si="71"/>
        <v>2000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 collapsed="1">
      <c r="A628" s="146" t="s">
        <v>531</v>
      </c>
      <c r="B628" s="14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6" t="s">
        <v>542</v>
      </c>
      <c r="B639" s="14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6" t="s">
        <v>543</v>
      </c>
      <c r="B640" s="14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6" t="s">
        <v>544</v>
      </c>
      <c r="B641" s="14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 collapsed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 collapsed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 collapsed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 collapsed="1">
      <c r="A668" s="146" t="s">
        <v>556</v>
      </c>
      <c r="B668" s="14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6" t="s">
        <v>557</v>
      </c>
      <c r="B669" s="14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6" t="s">
        <v>558</v>
      </c>
      <c r="B670" s="14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 collapsed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 collapsed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 collapsed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 collapsed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 collapsed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 collapsed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 collapsed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6" t="s">
        <v>567</v>
      </c>
      <c r="B713" s="14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6" t="s">
        <v>568</v>
      </c>
      <c r="B714" s="14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6" t="s">
        <v>569</v>
      </c>
      <c r="B715" s="14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2" t="s">
        <v>570</v>
      </c>
      <c r="B716" s="153"/>
      <c r="C716" s="36">
        <f>C717</f>
        <v>126000</v>
      </c>
      <c r="D716" s="36">
        <f>D717</f>
        <v>126000</v>
      </c>
      <c r="E716" s="36">
        <f>E717</f>
        <v>126000</v>
      </c>
      <c r="G716" s="39" t="s">
        <v>66</v>
      </c>
      <c r="H716" s="41">
        <f t="shared" si="92"/>
        <v>126000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126000</v>
      </c>
      <c r="D717" s="33">
        <f>D718+D722</f>
        <v>126000</v>
      </c>
      <c r="E717" s="33">
        <f>E718+E722</f>
        <v>126000</v>
      </c>
      <c r="G717" s="39" t="s">
        <v>599</v>
      </c>
      <c r="H717" s="41">
        <f t="shared" si="92"/>
        <v>126000</v>
      </c>
      <c r="I717" s="42"/>
      <c r="J717" s="40" t="b">
        <f>AND(H717=I717)</f>
        <v>0</v>
      </c>
    </row>
    <row r="718" spans="1:10" outlineLevel="1" collapsed="1">
      <c r="A718" s="158" t="s">
        <v>806</v>
      </c>
      <c r="B718" s="159"/>
      <c r="C718" s="31">
        <f>SUM(C719:C721)</f>
        <v>126000</v>
      </c>
      <c r="D718" s="31">
        <f>SUM(D719:D721)</f>
        <v>126000</v>
      </c>
      <c r="E718" s="31">
        <f>SUM(E719:E721)</f>
        <v>126000</v>
      </c>
      <c r="H718" s="41">
        <f t="shared" si="92"/>
        <v>126000</v>
      </c>
    </row>
    <row r="719" spans="1:10" ht="15" hidden="1" customHeight="1" outlineLevel="2">
      <c r="A719" s="6">
        <v>10950</v>
      </c>
      <c r="B719" s="4" t="s">
        <v>572</v>
      </c>
      <c r="C719" s="5">
        <v>126000</v>
      </c>
      <c r="D719" s="5">
        <f>C719</f>
        <v>126000</v>
      </c>
      <c r="E719" s="5">
        <f>D719</f>
        <v>126000</v>
      </c>
      <c r="H719" s="41">
        <f t="shared" si="92"/>
        <v>126000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 collapsed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58" t="s">
        <v>803</v>
      </c>
      <c r="B730" s="15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777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6"/>
        <v>0</v>
      </c>
      <c r="E738" s="5">
        <f t="shared" si="96"/>
        <v>0</v>
      </c>
    </row>
    <row r="739" spans="1:5" outlineLevel="1" collapsed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7"/>
        <v>0</v>
      </c>
      <c r="E749" s="5">
        <f t="shared" si="97"/>
        <v>0</v>
      </c>
    </row>
    <row r="750" spans="1:5" outlineLevel="1" collapsed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98">C752</f>
        <v>0</v>
      </c>
      <c r="E752" s="97">
        <f t="shared" si="98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98"/>
        <v>0</v>
      </c>
      <c r="E753" s="97">
        <f t="shared" si="98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98"/>
        <v>0</v>
      </c>
      <c r="E754" s="5">
        <f t="shared" si="98"/>
        <v>0</v>
      </c>
    </row>
    <row r="755" spans="1:5" outlineLevel="1" collapsed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786</v>
      </c>
      <c r="C759" s="30"/>
      <c r="D759" s="30">
        <f t="shared" si="99"/>
        <v>0</v>
      </c>
      <c r="E759" s="30">
        <f t="shared" si="99"/>
        <v>0</v>
      </c>
    </row>
    <row r="760" spans="1:5" outlineLevel="1" collapsed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774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 collapsed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774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773</v>
      </c>
      <c r="C776" s="30"/>
      <c r="D776" s="30">
        <f t="shared" si="101"/>
        <v>0</v>
      </c>
      <c r="E776" s="30">
        <f t="shared" si="101"/>
        <v>0</v>
      </c>
    </row>
    <row r="777" spans="1:5" outlineLevel="1" collapsed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4" workbookViewId="0">
      <selection activeCell="D119" sqref="D119"/>
    </sheetView>
  </sheetViews>
  <sheetFormatPr defaultColWidth="9.140625" defaultRowHeight="15" outlineLevelRow="3"/>
  <cols>
    <col min="1" max="1" width="7" bestFit="1" customWidth="1"/>
    <col min="2" max="2" width="39.28515625" customWidth="1"/>
    <col min="3" max="3" width="30" customWidth="1"/>
    <col min="4" max="4" width="20.7109375" customWidth="1"/>
    <col min="5" max="5" width="21.28515625" customWidth="1"/>
    <col min="7" max="7" width="15.5703125" bestFit="1" customWidth="1"/>
    <col min="8" max="8" width="30.85546875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3618598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1833598</v>
      </c>
      <c r="D2" s="26">
        <f>D3+D67</f>
        <v>1833598</v>
      </c>
      <c r="E2" s="26">
        <f>E3+E67</f>
        <v>1833598</v>
      </c>
      <c r="G2" s="39" t="s">
        <v>60</v>
      </c>
      <c r="H2" s="41">
        <f>C2</f>
        <v>1833598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921500</v>
      </c>
      <c r="D3" s="23">
        <f>D4+D11+D38+D61</f>
        <v>921500</v>
      </c>
      <c r="E3" s="23">
        <f>E4+E11+E38+E61</f>
        <v>921500</v>
      </c>
      <c r="G3" s="39" t="s">
        <v>57</v>
      </c>
      <c r="H3" s="41">
        <f t="shared" ref="H3:H66" si="0">C3</f>
        <v>921500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183000</v>
      </c>
      <c r="D4" s="21">
        <f>SUM(D5:D10)</f>
        <v>183000</v>
      </c>
      <c r="E4" s="21">
        <f>SUM(E5:E10)</f>
        <v>183000</v>
      </c>
      <c r="F4" s="17"/>
      <c r="G4" s="39" t="s">
        <v>53</v>
      </c>
      <c r="H4" s="41">
        <f t="shared" si="0"/>
        <v>183000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245200</v>
      </c>
      <c r="D11" s="21">
        <f>SUM(D12:D37)</f>
        <v>245200</v>
      </c>
      <c r="E11" s="21">
        <f>SUM(E12:E37)</f>
        <v>245200</v>
      </c>
      <c r="F11" s="17"/>
      <c r="G11" s="39" t="s">
        <v>54</v>
      </c>
      <c r="H11" s="41">
        <f t="shared" si="0"/>
        <v>245200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230000</v>
      </c>
      <c r="D12" s="2">
        <f>C12</f>
        <v>230000</v>
      </c>
      <c r="E12" s="2">
        <f>D12</f>
        <v>230000</v>
      </c>
      <c r="H12" s="41">
        <f t="shared" si="0"/>
        <v>230000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10700</v>
      </c>
      <c r="D15" s="2">
        <f t="shared" si="2"/>
        <v>10700</v>
      </c>
      <c r="E15" s="2">
        <f t="shared" si="2"/>
        <v>10700</v>
      </c>
      <c r="H15" s="41">
        <f t="shared" si="0"/>
        <v>10700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1000</v>
      </c>
      <c r="D18" s="2">
        <f t="shared" si="2"/>
        <v>1000</v>
      </c>
      <c r="E18" s="2">
        <f t="shared" si="2"/>
        <v>1000</v>
      </c>
      <c r="H18" s="41">
        <f t="shared" si="0"/>
        <v>1000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0</v>
      </c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 collapsed="1">
      <c r="A38" s="138" t="s">
        <v>145</v>
      </c>
      <c r="B38" s="139"/>
      <c r="C38" s="21">
        <f>SUM(C39:C60)</f>
        <v>489300</v>
      </c>
      <c r="D38" s="21">
        <f>SUM(D39:D60)</f>
        <v>489300</v>
      </c>
      <c r="E38" s="21">
        <f>SUM(E39:E60)</f>
        <v>489300</v>
      </c>
      <c r="G38" s="39" t="s">
        <v>55</v>
      </c>
      <c r="H38" s="41">
        <f t="shared" si="0"/>
        <v>489300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>
        <v>500</v>
      </c>
      <c r="D46" s="2">
        <f t="shared" si="4"/>
        <v>500</v>
      </c>
      <c r="E46" s="2">
        <f t="shared" si="4"/>
        <v>500</v>
      </c>
      <c r="H46" s="41">
        <f t="shared" si="0"/>
        <v>500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hidden="1" outlineLevel="1">
      <c r="A56" s="20">
        <v>3303</v>
      </c>
      <c r="B56" s="20" t="s">
        <v>154</v>
      </c>
      <c r="C56" s="2">
        <v>90000</v>
      </c>
      <c r="D56" s="2">
        <f t="shared" ref="D56:E60" si="5">C56</f>
        <v>90000</v>
      </c>
      <c r="E56" s="2">
        <f t="shared" si="5"/>
        <v>90000</v>
      </c>
      <c r="H56" s="41">
        <f t="shared" si="0"/>
        <v>90000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5"/>
        <v>500</v>
      </c>
      <c r="E60" s="2">
        <f t="shared" si="5"/>
        <v>500</v>
      </c>
      <c r="H60" s="41">
        <f t="shared" si="0"/>
        <v>500</v>
      </c>
    </row>
    <row r="61" spans="1:10" collapsed="1">
      <c r="A61" s="138" t="s">
        <v>158</v>
      </c>
      <c r="B61" s="139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4000</v>
      </c>
      <c r="D66" s="2">
        <f t="shared" si="6"/>
        <v>4000</v>
      </c>
      <c r="E66" s="2">
        <f t="shared" si="6"/>
        <v>4000</v>
      </c>
      <c r="H66" s="41">
        <f t="shared" si="0"/>
        <v>4000</v>
      </c>
    </row>
    <row r="67" spans="1:10" collapsed="1">
      <c r="A67" s="137" t="s">
        <v>579</v>
      </c>
      <c r="B67" s="137"/>
      <c r="C67" s="25">
        <f>C97+C68</f>
        <v>912098</v>
      </c>
      <c r="D67" s="25">
        <f>D97+D68</f>
        <v>912098</v>
      </c>
      <c r="E67" s="25">
        <f>E97+E68</f>
        <v>912098</v>
      </c>
      <c r="G67" s="39" t="s">
        <v>59</v>
      </c>
      <c r="H67" s="41">
        <f t="shared" ref="H67:H130" si="7">C67</f>
        <v>912098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103000</v>
      </c>
      <c r="D68" s="21">
        <f>SUM(D69:D96)</f>
        <v>103000</v>
      </c>
      <c r="E68" s="21">
        <f>SUM(E69:E96)</f>
        <v>103000</v>
      </c>
      <c r="G68" s="39" t="s">
        <v>56</v>
      </c>
      <c r="H68" s="41">
        <f t="shared" si="7"/>
        <v>103000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400</v>
      </c>
      <c r="D73" s="2">
        <f t="shared" si="8"/>
        <v>400</v>
      </c>
      <c r="E73" s="2">
        <f t="shared" si="8"/>
        <v>400</v>
      </c>
      <c r="H73" s="41">
        <f t="shared" si="7"/>
        <v>400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0</v>
      </c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3500</v>
      </c>
      <c r="D95" s="2">
        <f t="shared" si="9"/>
        <v>3500</v>
      </c>
      <c r="E95" s="2">
        <f t="shared" si="9"/>
        <v>3500</v>
      </c>
      <c r="H95" s="41">
        <f t="shared" si="7"/>
        <v>3500</v>
      </c>
    </row>
    <row r="96" spans="1:8" ht="13.5" hidden="1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 collapsed="1">
      <c r="A97" s="19" t="s">
        <v>184</v>
      </c>
      <c r="B97" s="24"/>
      <c r="C97" s="21">
        <f>SUM(C98:C113)</f>
        <v>809098</v>
      </c>
      <c r="D97" s="21">
        <f>SUM(D98:D113)</f>
        <v>809098</v>
      </c>
      <c r="E97" s="21">
        <f>SUM(E98:E113)</f>
        <v>809098</v>
      </c>
      <c r="G97" s="39" t="s">
        <v>58</v>
      </c>
      <c r="H97" s="41">
        <f t="shared" si="7"/>
        <v>809098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680000</v>
      </c>
      <c r="D98" s="2">
        <f>C98</f>
        <v>680000</v>
      </c>
      <c r="E98" s="2">
        <f>D98</f>
        <v>680000</v>
      </c>
      <c r="H98" s="41">
        <f t="shared" si="7"/>
        <v>680000</v>
      </c>
    </row>
    <row r="99" spans="1:10" ht="15" hidden="1" customHeight="1" outlineLevel="1">
      <c r="A99" s="3">
        <v>6002</v>
      </c>
      <c r="B99" s="1" t="s">
        <v>185</v>
      </c>
      <c r="C99" s="2">
        <v>0</v>
      </c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100000</v>
      </c>
      <c r="D100" s="2">
        <f t="shared" si="10"/>
        <v>100000</v>
      </c>
      <c r="E100" s="2">
        <f t="shared" si="10"/>
        <v>100000</v>
      </c>
      <c r="H100" s="41">
        <f t="shared" si="7"/>
        <v>100000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23798</v>
      </c>
      <c r="D111" s="2">
        <f t="shared" si="10"/>
        <v>23798</v>
      </c>
      <c r="E111" s="2">
        <f t="shared" si="10"/>
        <v>23798</v>
      </c>
      <c r="H111" s="41">
        <f t="shared" si="7"/>
        <v>23798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>
        <v>200</v>
      </c>
      <c r="D113" s="2">
        <f t="shared" si="10"/>
        <v>200</v>
      </c>
      <c r="E113" s="2">
        <f t="shared" si="10"/>
        <v>200</v>
      </c>
      <c r="H113" s="41">
        <f t="shared" si="7"/>
        <v>200</v>
      </c>
    </row>
    <row r="114" spans="1:10" collapsed="1">
      <c r="A114" s="142" t="s">
        <v>62</v>
      </c>
      <c r="B114" s="143"/>
      <c r="C114" s="26">
        <f>C115+C152+C177</f>
        <v>1785000</v>
      </c>
      <c r="D114" s="26">
        <f>D115+D152+D177</f>
        <v>1785000</v>
      </c>
      <c r="E114" s="26">
        <f>E115+E152+E177</f>
        <v>1785000</v>
      </c>
      <c r="G114" s="39" t="s">
        <v>62</v>
      </c>
      <c r="H114" s="41">
        <f t="shared" si="7"/>
        <v>1785000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1264304</v>
      </c>
      <c r="D115" s="23">
        <f>D116+D135</f>
        <v>1264304</v>
      </c>
      <c r="E115" s="23">
        <f>E116+E135</f>
        <v>1264304</v>
      </c>
      <c r="G115" s="39" t="s">
        <v>61</v>
      </c>
      <c r="H115" s="41">
        <f t="shared" si="7"/>
        <v>1264304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1106518.2179999999</v>
      </c>
      <c r="D116" s="21">
        <f>D117+D120+D123+D126+D129+D132</f>
        <v>1106518.2179999999</v>
      </c>
      <c r="E116" s="21">
        <f>E117+E120+E123+E126+E129+E132</f>
        <v>1106518.2179999999</v>
      </c>
      <c r="G116" s="39" t="s">
        <v>583</v>
      </c>
      <c r="H116" s="41">
        <f t="shared" si="7"/>
        <v>1106518.2179999999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1106518.2179999999</v>
      </c>
      <c r="D117" s="2">
        <f>D118+D119</f>
        <v>1106518.2179999999</v>
      </c>
      <c r="E117" s="2">
        <f>E118+E119</f>
        <v>1106518.2179999999</v>
      </c>
      <c r="H117" s="41">
        <f t="shared" si="7"/>
        <v>1106518.2179999999</v>
      </c>
    </row>
    <row r="118" spans="1:10" ht="15" hidden="1" customHeight="1" outlineLevel="2">
      <c r="A118" s="103"/>
      <c r="B118" s="102" t="s">
        <v>810</v>
      </c>
      <c r="C118" s="101">
        <v>587513.777</v>
      </c>
      <c r="D118" s="101">
        <f>C118</f>
        <v>587513.777</v>
      </c>
      <c r="E118" s="101">
        <f>D118</f>
        <v>587513.777</v>
      </c>
      <c r="H118" s="41">
        <f t="shared" si="7"/>
        <v>587513.777</v>
      </c>
    </row>
    <row r="119" spans="1:10" ht="15" hidden="1" customHeight="1" outlineLevel="2">
      <c r="A119" s="103"/>
      <c r="B119" s="102" t="s">
        <v>815</v>
      </c>
      <c r="C119" s="101">
        <v>519004.44099999999</v>
      </c>
      <c r="D119" s="101">
        <f>C119</f>
        <v>519004.44099999999</v>
      </c>
      <c r="E119" s="101">
        <f>D119</f>
        <v>519004.44099999999</v>
      </c>
      <c r="H119" s="41">
        <f t="shared" si="7"/>
        <v>519004.44099999999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157785.78200000001</v>
      </c>
      <c r="D135" s="21">
        <f>D136+D140+D143+D146+D149</f>
        <v>157785.78200000001</v>
      </c>
      <c r="E135" s="21">
        <f>E136+E140+E143+E146+E149</f>
        <v>157785.78200000001</v>
      </c>
      <c r="G135" s="39" t="s">
        <v>584</v>
      </c>
      <c r="H135" s="41">
        <f t="shared" si="11"/>
        <v>157785.78200000001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157785.78200000001</v>
      </c>
      <c r="D136" s="2">
        <f>D137+D138+D139</f>
        <v>157785.78200000001</v>
      </c>
      <c r="E136" s="2">
        <f>E137+E138+E139</f>
        <v>157785.78200000001</v>
      </c>
      <c r="H136" s="41">
        <f t="shared" si="11"/>
        <v>157785.78200000001</v>
      </c>
    </row>
    <row r="137" spans="1:10" ht="15" hidden="1" customHeight="1" outlineLevel="2">
      <c r="A137" s="103"/>
      <c r="B137" s="102" t="s">
        <v>810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hidden="1" customHeight="1" outlineLevel="2">
      <c r="A138" s="103"/>
      <c r="B138" s="102" t="s">
        <v>817</v>
      </c>
      <c r="C138" s="101">
        <v>112998.61</v>
      </c>
      <c r="D138" s="101">
        <f t="shared" ref="D138:E139" si="12">C138</f>
        <v>112998.61</v>
      </c>
      <c r="E138" s="101">
        <f t="shared" si="12"/>
        <v>112998.61</v>
      </c>
      <c r="H138" s="41">
        <f t="shared" si="11"/>
        <v>112998.61</v>
      </c>
    </row>
    <row r="139" spans="1:10" ht="15" hidden="1" customHeight="1" outlineLevel="2">
      <c r="A139" s="103"/>
      <c r="B139" s="102" t="s">
        <v>816</v>
      </c>
      <c r="C139" s="101">
        <v>44787.171999999999</v>
      </c>
      <c r="D139" s="101">
        <f t="shared" si="12"/>
        <v>44787.171999999999</v>
      </c>
      <c r="E139" s="101">
        <f t="shared" si="12"/>
        <v>44787.171999999999</v>
      </c>
      <c r="H139" s="41">
        <f t="shared" si="11"/>
        <v>44787.171999999999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520696</v>
      </c>
      <c r="D152" s="23">
        <f>D153+D163+D170</f>
        <v>520696</v>
      </c>
      <c r="E152" s="23">
        <f>E153+E163+E170</f>
        <v>520696</v>
      </c>
      <c r="G152" s="39" t="s">
        <v>66</v>
      </c>
      <c r="H152" s="41">
        <f t="shared" si="11"/>
        <v>520696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520696</v>
      </c>
      <c r="D153" s="21">
        <f>D154+D157+D160</f>
        <v>520696</v>
      </c>
      <c r="E153" s="21">
        <f>E154+E157+E160</f>
        <v>520696</v>
      </c>
      <c r="G153" s="39" t="s">
        <v>585</v>
      </c>
      <c r="H153" s="41">
        <f t="shared" si="11"/>
        <v>520696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520696</v>
      </c>
      <c r="D154" s="2">
        <f>D155+D156</f>
        <v>520696</v>
      </c>
      <c r="E154" s="2">
        <f>E155+E156</f>
        <v>520696</v>
      </c>
      <c r="H154" s="41">
        <f t="shared" si="11"/>
        <v>520696</v>
      </c>
    </row>
    <row r="155" spans="1:10" ht="15" hidden="1" customHeight="1" outlineLevel="2">
      <c r="A155" s="103"/>
      <c r="B155" s="102" t="s">
        <v>810</v>
      </c>
      <c r="C155" s="101">
        <v>30000</v>
      </c>
      <c r="D155" s="101">
        <f>C155</f>
        <v>30000</v>
      </c>
      <c r="E155" s="101">
        <f>D155</f>
        <v>30000</v>
      </c>
      <c r="H155" s="41">
        <f t="shared" si="11"/>
        <v>30000</v>
      </c>
    </row>
    <row r="156" spans="1:10" ht="15" hidden="1" customHeight="1" outlineLevel="2">
      <c r="A156" s="103"/>
      <c r="B156" s="102" t="s">
        <v>815</v>
      </c>
      <c r="C156" s="101">
        <v>490696</v>
      </c>
      <c r="D156" s="101">
        <f>C156</f>
        <v>490696</v>
      </c>
      <c r="E156" s="101">
        <f>D156</f>
        <v>490696</v>
      </c>
      <c r="H156" s="41">
        <f t="shared" si="11"/>
        <v>490696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/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C257+C559</f>
        <v>3618598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1702598</v>
      </c>
      <c r="D257" s="37">
        <f>D258+D550</f>
        <v>1758100.1680000001</v>
      </c>
      <c r="E257" s="37">
        <f>E258+E550</f>
        <v>1758100.1680000001</v>
      </c>
      <c r="G257" s="39" t="s">
        <v>60</v>
      </c>
      <c r="H257" s="41">
        <f>C257</f>
        <v>1702598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1649598</v>
      </c>
      <c r="D258" s="36">
        <f>D259+D339+D483+D547</f>
        <v>1705100.1680000001</v>
      </c>
      <c r="E258" s="36">
        <f>E259+E339+E483+E547</f>
        <v>1705100.1680000001</v>
      </c>
      <c r="G258" s="39" t="s">
        <v>57</v>
      </c>
      <c r="H258" s="41">
        <f t="shared" ref="H258:H321" si="21">C258</f>
        <v>1649598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875054.83199999994</v>
      </c>
      <c r="D259" s="33">
        <f>D260+D263+D314</f>
        <v>930557</v>
      </c>
      <c r="E259" s="33">
        <f>E260+E263+E314</f>
        <v>930557</v>
      </c>
      <c r="G259" s="39" t="s">
        <v>590</v>
      </c>
      <c r="H259" s="41">
        <f t="shared" si="21"/>
        <v>875054.83199999994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hidden="1" outlineLevel="1">
      <c r="A263" s="146" t="s">
        <v>269</v>
      </c>
      <c r="B263" s="147"/>
      <c r="C263" s="32">
        <f>C264+C265+C289+C296+C298+C302+C305+C308+C313</f>
        <v>857394.83199999994</v>
      </c>
      <c r="D263" s="32">
        <f>D264+D265+D289+D296+D298+D302+D305+D308+D313</f>
        <v>863597</v>
      </c>
      <c r="E263" s="32">
        <f>E264+E265+E289+E296+E298+E302+E305+E308+E313</f>
        <v>863597</v>
      </c>
      <c r="H263" s="41">
        <f t="shared" si="21"/>
        <v>857394.83199999994</v>
      </c>
    </row>
    <row r="264" spans="1:10" hidden="1" outlineLevel="2">
      <c r="A264" s="6">
        <v>1101</v>
      </c>
      <c r="B264" s="4" t="s">
        <v>34</v>
      </c>
      <c r="C264" s="5">
        <v>287388</v>
      </c>
      <c r="D264" s="5">
        <f>C264</f>
        <v>287388</v>
      </c>
      <c r="E264" s="5">
        <f>D264</f>
        <v>287388</v>
      </c>
      <c r="H264" s="41">
        <f t="shared" si="21"/>
        <v>287388</v>
      </c>
    </row>
    <row r="265" spans="1:10" hidden="1" outlineLevel="2">
      <c r="A265" s="6">
        <v>1101</v>
      </c>
      <c r="B265" s="4" t="s">
        <v>35</v>
      </c>
      <c r="C265" s="5">
        <v>385168</v>
      </c>
      <c r="D265" s="5">
        <v>395392</v>
      </c>
      <c r="E265" s="5">
        <v>395392</v>
      </c>
      <c r="H265" s="41">
        <f t="shared" si="21"/>
        <v>385168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18695.2</v>
      </c>
      <c r="D289" s="5">
        <v>16796</v>
      </c>
      <c r="E289" s="5">
        <v>16796</v>
      </c>
      <c r="H289" s="41">
        <f t="shared" si="21"/>
        <v>18695.2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23228.678</v>
      </c>
      <c r="D298" s="5">
        <v>21050</v>
      </c>
      <c r="E298" s="5">
        <v>21050</v>
      </c>
      <c r="H298" s="41">
        <f t="shared" si="21"/>
        <v>23228.678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8460.6880000000001</v>
      </c>
      <c r="D305" s="5">
        <v>7605</v>
      </c>
      <c r="E305" s="5">
        <v>7605</v>
      </c>
      <c r="H305" s="41">
        <f t="shared" si="21"/>
        <v>8460.6880000000001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126854.266</v>
      </c>
      <c r="D308" s="5">
        <v>127766</v>
      </c>
      <c r="E308" s="5">
        <v>127766</v>
      </c>
      <c r="H308" s="41">
        <f t="shared" si="21"/>
        <v>126854.266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15700</v>
      </c>
      <c r="D314" s="32">
        <f t="shared" ref="D314:E314" si="27">D315+D325+D331+D336+D337+D338+D328</f>
        <v>65000</v>
      </c>
      <c r="E314" s="32">
        <f t="shared" si="27"/>
        <v>65000</v>
      </c>
      <c r="H314" s="41">
        <f t="shared" si="21"/>
        <v>15700</v>
      </c>
    </row>
    <row r="315" spans="1:8" hidden="1" outlineLevel="2">
      <c r="A315" s="6">
        <v>1102</v>
      </c>
      <c r="B315" s="4" t="s">
        <v>65</v>
      </c>
      <c r="C315" s="5">
        <v>100</v>
      </c>
      <c r="D315" s="5">
        <f>SUM(D316:D324)</f>
        <v>0</v>
      </c>
      <c r="E315" s="5">
        <f>SUM(E316:E324)</f>
        <v>0</v>
      </c>
      <c r="H315" s="41">
        <f t="shared" si="21"/>
        <v>100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13000</v>
      </c>
      <c r="D325" s="5">
        <v>50000</v>
      </c>
      <c r="E325" s="5">
        <v>50000</v>
      </c>
      <c r="H325" s="41">
        <f t="shared" si="29"/>
        <v>13000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v>2600</v>
      </c>
      <c r="D331" s="5">
        <v>15000</v>
      </c>
      <c r="E331" s="5">
        <v>15000</v>
      </c>
      <c r="H331" s="41">
        <f t="shared" si="29"/>
        <v>2600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48" t="s">
        <v>270</v>
      </c>
      <c r="B339" s="149"/>
      <c r="C339" s="33">
        <f>C340+C444+C482</f>
        <v>627830</v>
      </c>
      <c r="D339" s="33">
        <f>D340+D444+D482</f>
        <v>627830</v>
      </c>
      <c r="E339" s="33">
        <f>E340+E444+E482</f>
        <v>627830</v>
      </c>
      <c r="G339" s="39" t="s">
        <v>591</v>
      </c>
      <c r="H339" s="41">
        <f t="shared" si="29"/>
        <v>627830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C341+C342+C343+C344+C347+C348+C353+C356+C357+C362+C367+BG290668+C371+C372+C373+C376+C377+C378+C382+C388+C391+C392+C395+C398+C399+C404+C407+C408+C409+C412+C415+C416+C419+C420+C421+C422+C429+C443</f>
        <v>521830</v>
      </c>
      <c r="D340" s="32">
        <f>D341+D342+D343+D344+D347+D348+D353+D356+D357+D362+D367+BH290668+D371+D372+D373+D376+D377+D378+D382+D388+D391+D392+D395+D398+D399+D404+D407+D408+D409+D412+D415+D416+D419+D420+D421+D422+D429+D443</f>
        <v>521830</v>
      </c>
      <c r="E340" s="32">
        <f>E341+E342+E343+E344+E347+E348+E353+E356+E357+E362+E367+BI290668+E371+E372+E373+E376+E377+E378+E382+E388+E391+E392+E395+E398+E399+E404+E407+E408+E409+E412+E415+E416+E419+E420+E421+E422+E429+E443</f>
        <v>521830</v>
      </c>
      <c r="H340" s="41">
        <f t="shared" si="29"/>
        <v>521830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10000</v>
      </c>
      <c r="D342" s="5">
        <f t="shared" ref="D342:E343" si="32">C342</f>
        <v>10000</v>
      </c>
      <c r="E342" s="5">
        <f t="shared" si="32"/>
        <v>10000</v>
      </c>
      <c r="H342" s="41">
        <f t="shared" si="29"/>
        <v>10000</v>
      </c>
    </row>
    <row r="343" spans="1:10" hidden="1" outlineLevel="2">
      <c r="A343" s="6">
        <v>2201</v>
      </c>
      <c r="B343" s="4" t="s">
        <v>41</v>
      </c>
      <c r="C343" s="5">
        <v>176500</v>
      </c>
      <c r="D343" s="5">
        <f t="shared" si="32"/>
        <v>176500</v>
      </c>
      <c r="E343" s="5">
        <f t="shared" si="32"/>
        <v>176500</v>
      </c>
      <c r="H343" s="41">
        <f t="shared" si="29"/>
        <v>176500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9"/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3">C345</f>
        <v>3000</v>
      </c>
      <c r="E345" s="30">
        <f t="shared" si="33"/>
        <v>3000</v>
      </c>
      <c r="H345" s="41">
        <f t="shared" si="29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3"/>
        <v>5000</v>
      </c>
      <c r="E346" s="30">
        <f t="shared" si="33"/>
        <v>5000</v>
      </c>
      <c r="H346" s="41">
        <f t="shared" si="29"/>
        <v>5000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3"/>
        <v>10000</v>
      </c>
      <c r="E347" s="5">
        <f t="shared" si="33"/>
        <v>10000</v>
      </c>
      <c r="H347" s="41">
        <f t="shared" si="29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76000</v>
      </c>
      <c r="D348" s="5">
        <f>SUM(D349:D352)</f>
        <v>76000</v>
      </c>
      <c r="E348" s="5">
        <f>SUM(E349:E352)</f>
        <v>76000</v>
      </c>
      <c r="H348" s="41">
        <f t="shared" si="29"/>
        <v>76000</v>
      </c>
    </row>
    <row r="349" spans="1:10" hidden="1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9"/>
        <v>75000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34">C350</f>
        <v>1000</v>
      </c>
      <c r="E350" s="30">
        <f t="shared" si="34"/>
        <v>1000</v>
      </c>
      <c r="H350" s="41">
        <f t="shared" si="29"/>
        <v>1000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9"/>
        <v>700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5">C354</f>
        <v>100</v>
      </c>
      <c r="E354" s="30">
        <f t="shared" si="35"/>
        <v>100</v>
      </c>
      <c r="H354" s="41">
        <f t="shared" si="29"/>
        <v>100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5"/>
        <v>600</v>
      </c>
      <c r="E355" s="30">
        <f t="shared" si="35"/>
        <v>600</v>
      </c>
      <c r="H355" s="41">
        <f t="shared" si="29"/>
        <v>600</v>
      </c>
    </row>
    <row r="356" spans="1:8" hidden="1" outlineLevel="2">
      <c r="A356" s="6">
        <v>2201</v>
      </c>
      <c r="B356" s="4" t="s">
        <v>284</v>
      </c>
      <c r="C356" s="5">
        <v>5000</v>
      </c>
      <c r="D356" s="5">
        <f t="shared" si="35"/>
        <v>5000</v>
      </c>
      <c r="E356" s="5">
        <f t="shared" si="35"/>
        <v>5000</v>
      </c>
      <c r="H356" s="41">
        <f t="shared" si="29"/>
        <v>5000</v>
      </c>
    </row>
    <row r="357" spans="1:8" hidden="1" outlineLevel="2">
      <c r="A357" s="6">
        <v>2201</v>
      </c>
      <c r="B357" s="4" t="s">
        <v>285</v>
      </c>
      <c r="C357" s="5">
        <f>SUM(C358:C361)</f>
        <v>16300</v>
      </c>
      <c r="D357" s="5">
        <f>SUM(D358:D361)</f>
        <v>16300</v>
      </c>
      <c r="E357" s="5">
        <f>SUM(E358:E361)</f>
        <v>16300</v>
      </c>
      <c r="H357" s="41">
        <f t="shared" si="29"/>
        <v>16300</v>
      </c>
    </row>
    <row r="358" spans="1:8" hidden="1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9"/>
        <v>15000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6">C359</f>
        <v>500</v>
      </c>
      <c r="E359" s="30">
        <f t="shared" si="36"/>
        <v>500</v>
      </c>
      <c r="H359" s="41">
        <f t="shared" si="29"/>
        <v>500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6"/>
        <v>300</v>
      </c>
      <c r="E360" s="30">
        <f t="shared" si="36"/>
        <v>300</v>
      </c>
      <c r="H360" s="41">
        <f t="shared" si="29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6"/>
        <v>500</v>
      </c>
      <c r="E361" s="30">
        <f t="shared" si="36"/>
        <v>500</v>
      </c>
      <c r="H361" s="41">
        <f t="shared" si="29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40000</v>
      </c>
      <c r="D362" s="5">
        <f>SUM(D363:D366)</f>
        <v>40000</v>
      </c>
      <c r="E362" s="5">
        <f>SUM(E363:E366)</f>
        <v>40000</v>
      </c>
      <c r="H362" s="41">
        <f t="shared" si="29"/>
        <v>40000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9"/>
        <v>10000</v>
      </c>
    </row>
    <row r="364" spans="1:8" hidden="1" outlineLevel="3">
      <c r="A364" s="29"/>
      <c r="B364" s="28" t="s">
        <v>292</v>
      </c>
      <c r="C364" s="30">
        <v>30000</v>
      </c>
      <c r="D364" s="30">
        <f t="shared" ref="D364:E366" si="37">C364</f>
        <v>30000</v>
      </c>
      <c r="E364" s="30">
        <f t="shared" si="37"/>
        <v>30000</v>
      </c>
      <c r="H364" s="41">
        <f t="shared" si="29"/>
        <v>30000</v>
      </c>
    </row>
    <row r="365" spans="1:8" hidden="1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hidden="1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8"/>
        <v>6000</v>
      </c>
      <c r="E371" s="5">
        <f t="shared" si="38"/>
        <v>6000</v>
      </c>
      <c r="H371" s="41">
        <f t="shared" si="29"/>
        <v>6000</v>
      </c>
    </row>
    <row r="372" spans="1:8" hidden="1" outlineLevel="2">
      <c r="A372" s="6">
        <v>2201</v>
      </c>
      <c r="B372" s="4" t="s">
        <v>45</v>
      </c>
      <c r="C372" s="5">
        <v>9000</v>
      </c>
      <c r="D372" s="5">
        <f t="shared" si="38"/>
        <v>9000</v>
      </c>
      <c r="E372" s="5">
        <f t="shared" si="38"/>
        <v>9000</v>
      </c>
      <c r="H372" s="41">
        <f t="shared" si="29"/>
        <v>9000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9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9">C374</f>
        <v>100</v>
      </c>
      <c r="E374" s="30">
        <f t="shared" si="39"/>
        <v>100</v>
      </c>
      <c r="H374" s="41">
        <f t="shared" si="29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9"/>
        <v>3000</v>
      </c>
      <c r="E377" s="5">
        <f t="shared" si="39"/>
        <v>3000</v>
      </c>
      <c r="H377" s="41">
        <f t="shared" si="29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13500</v>
      </c>
      <c r="D378" s="5">
        <f>SUM(D379:D381)</f>
        <v>13500</v>
      </c>
      <c r="E378" s="5">
        <f>SUM(E379:E381)</f>
        <v>13500</v>
      </c>
      <c r="H378" s="41">
        <f t="shared" si="29"/>
        <v>13500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9"/>
        <v>10000</v>
      </c>
    </row>
    <row r="380" spans="1:8" hidden="1" outlineLevel="3">
      <c r="A380" s="29"/>
      <c r="B380" s="28" t="s">
        <v>113</v>
      </c>
      <c r="C380" s="30">
        <v>2500</v>
      </c>
      <c r="D380" s="30">
        <f t="shared" ref="D380:E381" si="40">C380</f>
        <v>2500</v>
      </c>
      <c r="E380" s="30">
        <f t="shared" si="40"/>
        <v>2500</v>
      </c>
      <c r="H380" s="41">
        <f t="shared" si="29"/>
        <v>2500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0"/>
        <v>1000</v>
      </c>
      <c r="E381" s="30">
        <f t="shared" si="40"/>
        <v>1000</v>
      </c>
      <c r="H381" s="41">
        <f t="shared" si="29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9"/>
        <v>6000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9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hidden="1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1"/>
        <v>4000</v>
      </c>
      <c r="E386" s="30">
        <f t="shared" si="41"/>
        <v>4000</v>
      </c>
      <c r="H386" s="41">
        <f t="shared" ref="H386:H449" si="42">C386</f>
        <v>4000</v>
      </c>
    </row>
    <row r="387" spans="1:8" hidden="1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2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3">C389</f>
        <v>1000</v>
      </c>
      <c r="E389" s="30">
        <f t="shared" si="43"/>
        <v>1000</v>
      </c>
      <c r="H389" s="41">
        <f t="shared" si="42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2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2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2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4">C396</f>
        <v>2000</v>
      </c>
      <c r="E396" s="30">
        <f t="shared" si="44"/>
        <v>2000</v>
      </c>
      <c r="H396" s="41">
        <f t="shared" si="42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2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6">C405</f>
        <v>200</v>
      </c>
      <c r="E405" s="30">
        <f t="shared" si="46"/>
        <v>200</v>
      </c>
      <c r="H405" s="41">
        <f t="shared" si="42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6"/>
        <v>200</v>
      </c>
      <c r="E406" s="30">
        <f t="shared" si="46"/>
        <v>200</v>
      </c>
      <c r="H406" s="41">
        <f t="shared" si="42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4500</v>
      </c>
      <c r="D409" s="5">
        <f>SUM(D410:D411)</f>
        <v>4500</v>
      </c>
      <c r="E409" s="5">
        <f>SUM(E410:E411)</f>
        <v>4500</v>
      </c>
      <c r="H409" s="41">
        <f t="shared" si="42"/>
        <v>4500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2"/>
        <v>4000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2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2"/>
        <v>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7">C413</f>
        <v>5000</v>
      </c>
      <c r="E413" s="30">
        <f t="shared" si="47"/>
        <v>5000</v>
      </c>
      <c r="H413" s="41">
        <f t="shared" si="42"/>
        <v>5000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7"/>
        <v>5000</v>
      </c>
      <c r="E415" s="5">
        <f t="shared" si="47"/>
        <v>5000</v>
      </c>
      <c r="H415" s="41">
        <f t="shared" si="42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8"/>
        <v>4000</v>
      </c>
      <c r="E420" s="5">
        <f t="shared" si="48"/>
        <v>4000</v>
      </c>
      <c r="H420" s="41">
        <f t="shared" si="42"/>
        <v>4000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2"/>
        <v>2000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hidden="1" outlineLevel="3">
      <c r="A425" s="29"/>
      <c r="B425" s="28" t="s">
        <v>338</v>
      </c>
      <c r="C425" s="30">
        <v>2000</v>
      </c>
      <c r="D425" s="30">
        <f t="shared" si="49"/>
        <v>2000</v>
      </c>
      <c r="E425" s="30">
        <f t="shared" si="49"/>
        <v>2000</v>
      </c>
      <c r="H425" s="41">
        <f t="shared" si="42"/>
        <v>2000</v>
      </c>
    </row>
    <row r="426" spans="1:8" hidden="1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hidden="1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101830</v>
      </c>
      <c r="D429" s="5">
        <f>SUM(D430:D442)</f>
        <v>101830</v>
      </c>
      <c r="E429" s="5">
        <f>SUM(E430:E442)</f>
        <v>101830</v>
      </c>
      <c r="H429" s="41">
        <f t="shared" si="42"/>
        <v>101830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hidden="1" outlineLevel="3">
      <c r="A431" s="29"/>
      <c r="B431" s="28" t="s">
        <v>344</v>
      </c>
      <c r="C431" s="30">
        <v>55000</v>
      </c>
      <c r="D431" s="30">
        <f t="shared" ref="D431:E442" si="50">C431</f>
        <v>55000</v>
      </c>
      <c r="E431" s="30">
        <f t="shared" si="50"/>
        <v>55000</v>
      </c>
      <c r="H431" s="41">
        <f t="shared" si="42"/>
        <v>55000</v>
      </c>
    </row>
    <row r="432" spans="1:8" hidden="1" outlineLevel="3">
      <c r="A432" s="29"/>
      <c r="B432" s="28" t="s">
        <v>345</v>
      </c>
      <c r="C432" s="30">
        <v>14000</v>
      </c>
      <c r="D432" s="30">
        <f t="shared" si="50"/>
        <v>14000</v>
      </c>
      <c r="E432" s="30">
        <f t="shared" si="50"/>
        <v>14000</v>
      </c>
      <c r="H432" s="41">
        <f t="shared" si="42"/>
        <v>14000</v>
      </c>
    </row>
    <row r="433" spans="1:8" hidden="1" outlineLevel="3">
      <c r="A433" s="29"/>
      <c r="B433" s="28" t="s">
        <v>346</v>
      </c>
      <c r="C433" s="30">
        <v>1600</v>
      </c>
      <c r="D433" s="30">
        <f t="shared" si="50"/>
        <v>1600</v>
      </c>
      <c r="E433" s="30">
        <f t="shared" si="50"/>
        <v>1600</v>
      </c>
      <c r="H433" s="41">
        <f t="shared" si="42"/>
        <v>1600</v>
      </c>
    </row>
    <row r="434" spans="1:8" hidden="1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hidden="1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hidden="1" outlineLevel="3">
      <c r="A436" s="29"/>
      <c r="B436" s="28" t="s">
        <v>349</v>
      </c>
      <c r="C436" s="30">
        <v>1915</v>
      </c>
      <c r="D436" s="30">
        <f t="shared" si="50"/>
        <v>1915</v>
      </c>
      <c r="E436" s="30">
        <f t="shared" si="50"/>
        <v>1915</v>
      </c>
      <c r="H436" s="41">
        <f t="shared" si="42"/>
        <v>1915</v>
      </c>
    </row>
    <row r="437" spans="1:8" hidden="1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hidden="1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hidden="1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hidden="1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hidden="1" outlineLevel="3">
      <c r="A441" s="29"/>
      <c r="B441" s="28" t="s">
        <v>354</v>
      </c>
      <c r="C441" s="30">
        <v>19800</v>
      </c>
      <c r="D441" s="30">
        <f t="shared" si="50"/>
        <v>19800</v>
      </c>
      <c r="E441" s="30">
        <f t="shared" si="50"/>
        <v>19800</v>
      </c>
      <c r="H441" s="41">
        <f t="shared" si="42"/>
        <v>19800</v>
      </c>
    </row>
    <row r="442" spans="1:8" hidden="1" outlineLevel="3">
      <c r="A442" s="29"/>
      <c r="B442" s="28" t="s">
        <v>355</v>
      </c>
      <c r="C442" s="30">
        <v>9515</v>
      </c>
      <c r="D442" s="30">
        <f t="shared" si="50"/>
        <v>9515</v>
      </c>
      <c r="E442" s="30">
        <f t="shared" si="50"/>
        <v>9515</v>
      </c>
      <c r="H442" s="41">
        <f t="shared" si="42"/>
        <v>9515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106000</v>
      </c>
      <c r="D444" s="32">
        <f>D445+D454+D455+D459+D462+D463+D468+D474+D477+D480+D481+D450</f>
        <v>106000</v>
      </c>
      <c r="E444" s="32">
        <f>E445+E454+E455+E459+E462+E463+E468+E474+E477+E480+E481+E450</f>
        <v>106000</v>
      </c>
      <c r="H444" s="41">
        <f t="shared" si="42"/>
        <v>106000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2"/>
        <v>11000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2"/>
        <v>1000</v>
      </c>
    </row>
    <row r="447" spans="1:8" ht="15" hidden="1" customHeight="1" outlineLevel="3">
      <c r="A447" s="28"/>
      <c r="B447" s="28" t="s">
        <v>360</v>
      </c>
      <c r="C447" s="30">
        <v>10000</v>
      </c>
      <c r="D447" s="30">
        <f t="shared" ref="D447:E449" si="51">C447</f>
        <v>10000</v>
      </c>
      <c r="E447" s="30">
        <f t="shared" si="51"/>
        <v>10000</v>
      </c>
      <c r="H447" s="41">
        <f t="shared" si="42"/>
        <v>10000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hidden="1" customHeight="1" outlineLevel="2">
      <c r="A454" s="6">
        <v>2202</v>
      </c>
      <c r="B454" s="4" t="s">
        <v>51</v>
      </c>
      <c r="C454" s="5">
        <v>33000</v>
      </c>
      <c r="D454" s="5">
        <f>C454</f>
        <v>33000</v>
      </c>
      <c r="E454" s="5">
        <f>D454</f>
        <v>33000</v>
      </c>
      <c r="H454" s="41">
        <f t="shared" si="52"/>
        <v>33000</v>
      </c>
    </row>
    <row r="455" spans="1:8" hidden="1" outlineLevel="2">
      <c r="A455" s="6">
        <v>2202</v>
      </c>
      <c r="B455" s="4" t="s">
        <v>120</v>
      </c>
      <c r="C455" s="5">
        <f>SUM(C456:C458)</f>
        <v>40500</v>
      </c>
      <c r="D455" s="5">
        <f>SUM(D456:D458)</f>
        <v>40500</v>
      </c>
      <c r="E455" s="5">
        <f>SUM(E456:E458)</f>
        <v>40500</v>
      </c>
      <c r="H455" s="41">
        <f t="shared" si="52"/>
        <v>40500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2"/>
        <v>40000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4">C457</f>
        <v>500</v>
      </c>
      <c r="E457" s="30">
        <f t="shared" si="54"/>
        <v>500</v>
      </c>
      <c r="H457" s="41">
        <f t="shared" si="52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2"/>
        <v>1000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5"/>
        <v>1000</v>
      </c>
      <c r="E461" s="30">
        <f t="shared" si="55"/>
        <v>1000</v>
      </c>
      <c r="H461" s="41">
        <f t="shared" si="52"/>
        <v>1000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5"/>
        <v>2000</v>
      </c>
      <c r="E462" s="5">
        <f t="shared" si="55"/>
        <v>2000</v>
      </c>
      <c r="H462" s="41">
        <f t="shared" si="52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9500</v>
      </c>
      <c r="D463" s="5">
        <f>SUM(D464:D467)</f>
        <v>9500</v>
      </c>
      <c r="E463" s="5">
        <f>SUM(E464:E467)</f>
        <v>9500</v>
      </c>
      <c r="H463" s="41">
        <f t="shared" si="52"/>
        <v>9500</v>
      </c>
    </row>
    <row r="464" spans="1:8" ht="15" hidden="1" customHeight="1" outlineLevel="3">
      <c r="A464" s="28"/>
      <c r="B464" s="28" t="s">
        <v>373</v>
      </c>
      <c r="C464" s="30">
        <v>6000</v>
      </c>
      <c r="D464" s="30">
        <f>C464</f>
        <v>6000</v>
      </c>
      <c r="E464" s="30">
        <f>D464</f>
        <v>6000</v>
      </c>
      <c r="H464" s="41">
        <f t="shared" si="52"/>
        <v>6000</v>
      </c>
    </row>
    <row r="465" spans="1:8" ht="15" hidden="1" customHeight="1" outlineLevel="3">
      <c r="A465" s="28"/>
      <c r="B465" s="28" t="s">
        <v>374</v>
      </c>
      <c r="C465" s="30">
        <v>3000</v>
      </c>
      <c r="D465" s="30">
        <f t="shared" ref="D465:E467" si="56">C465</f>
        <v>3000</v>
      </c>
      <c r="E465" s="30">
        <f t="shared" si="56"/>
        <v>3000</v>
      </c>
      <c r="H465" s="41">
        <f t="shared" si="52"/>
        <v>3000</v>
      </c>
    </row>
    <row r="466" spans="1:8" ht="15" hidden="1" customHeight="1" outlineLevel="3">
      <c r="A466" s="28"/>
      <c r="B466" s="28" t="s">
        <v>375</v>
      </c>
      <c r="C466" s="30">
        <v>500</v>
      </c>
      <c r="D466" s="30">
        <f t="shared" si="56"/>
        <v>500</v>
      </c>
      <c r="E466" s="30">
        <f t="shared" si="56"/>
        <v>500</v>
      </c>
      <c r="H466" s="41">
        <f t="shared" si="52"/>
        <v>500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2"/>
        <v>0</v>
      </c>
    </row>
    <row r="475" spans="1:8" ht="15" hidden="1" customHeight="1" outlineLevel="3">
      <c r="A475" s="28"/>
      <c r="B475" s="28" t="s">
        <v>383</v>
      </c>
      <c r="C475" s="30">
        <v>0</v>
      </c>
      <c r="D475" s="30">
        <f>C475</f>
        <v>0</v>
      </c>
      <c r="E475" s="30">
        <f>D475</f>
        <v>0</v>
      </c>
      <c r="H475" s="41">
        <f t="shared" si="52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2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8">C478</f>
        <v>2000</v>
      </c>
      <c r="E478" s="30">
        <f t="shared" si="58"/>
        <v>2000</v>
      </c>
      <c r="H478" s="41">
        <f t="shared" si="52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hidden="1" outlineLevel="2">
      <c r="A480" s="6">
        <v>2202</v>
      </c>
      <c r="B480" s="4" t="s">
        <v>386</v>
      </c>
      <c r="C480" s="5">
        <v>7000</v>
      </c>
      <c r="D480" s="5">
        <f t="shared" si="58"/>
        <v>7000</v>
      </c>
      <c r="E480" s="5">
        <f t="shared" si="58"/>
        <v>7000</v>
      </c>
      <c r="H480" s="41">
        <f t="shared" si="52"/>
        <v>7000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 collapsed="1">
      <c r="A483" s="156" t="s">
        <v>389</v>
      </c>
      <c r="B483" s="157"/>
      <c r="C483" s="35">
        <f>C484+C504+C509+C522+C528+C538</f>
        <v>146050</v>
      </c>
      <c r="D483" s="35">
        <f>D484+D504+D509+D522+D528+D538</f>
        <v>146050</v>
      </c>
      <c r="E483" s="35">
        <f>E484+E504+E509+E522+E528+E538</f>
        <v>146050</v>
      </c>
      <c r="G483" s="39" t="s">
        <v>592</v>
      </c>
      <c r="H483" s="41">
        <f t="shared" si="52"/>
        <v>146050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44000</v>
      </c>
      <c r="D484" s="32">
        <f>D485+D486+D490+D491+D494+D497+D500+D501+D502+D503</f>
        <v>44000</v>
      </c>
      <c r="E484" s="32">
        <f>E485+E486+E490+E491+E494+E497+E500+E501+E502+E503</f>
        <v>44000</v>
      </c>
      <c r="H484" s="41">
        <f t="shared" si="52"/>
        <v>44000</v>
      </c>
    </row>
    <row r="485" spans="1:10" hidden="1" outlineLevel="2">
      <c r="A485" s="6">
        <v>3302</v>
      </c>
      <c r="B485" s="4" t="s">
        <v>391</v>
      </c>
      <c r="C485" s="5">
        <v>25000</v>
      </c>
      <c r="D485" s="5">
        <f>C485</f>
        <v>25000</v>
      </c>
      <c r="E485" s="5">
        <f>D485</f>
        <v>25000</v>
      </c>
      <c r="H485" s="41">
        <f t="shared" si="52"/>
        <v>25000</v>
      </c>
    </row>
    <row r="486" spans="1:10" hidden="1" outlineLevel="2">
      <c r="A486" s="6">
        <v>3302</v>
      </c>
      <c r="B486" s="4" t="s">
        <v>392</v>
      </c>
      <c r="C486" s="5">
        <f>SUM(C487:C489)</f>
        <v>7500</v>
      </c>
      <c r="D486" s="5">
        <f>SUM(D487:D489)</f>
        <v>7500</v>
      </c>
      <c r="E486" s="5">
        <f>SUM(E487:E489)</f>
        <v>7500</v>
      </c>
      <c r="H486" s="41">
        <f t="shared" si="52"/>
        <v>7500</v>
      </c>
    </row>
    <row r="487" spans="1:10" ht="15" hidden="1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2"/>
        <v>5000</v>
      </c>
    </row>
    <row r="488" spans="1:10" ht="15" hidden="1" customHeight="1" outlineLevel="3">
      <c r="A488" s="28"/>
      <c r="B488" s="28" t="s">
        <v>394</v>
      </c>
      <c r="C488" s="30">
        <v>2500</v>
      </c>
      <c r="D488" s="30">
        <f t="shared" ref="D488:E489" si="59">C488</f>
        <v>2500</v>
      </c>
      <c r="E488" s="30">
        <f t="shared" si="59"/>
        <v>2500</v>
      </c>
      <c r="H488" s="41">
        <f t="shared" si="52"/>
        <v>2500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2"/>
        <v>1500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2"/>
        <v>1000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2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60"/>
        <v>10000</v>
      </c>
      <c r="E500" s="5">
        <f t="shared" si="60"/>
        <v>10000</v>
      </c>
      <c r="H500" s="41">
        <f t="shared" si="52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hidden="1" outlineLevel="1">
      <c r="A504" s="146" t="s">
        <v>410</v>
      </c>
      <c r="B504" s="147"/>
      <c r="C504" s="32">
        <f>SUM(C505:C508)</f>
        <v>6000</v>
      </c>
      <c r="D504" s="32">
        <f>SUM(D505:D508)</f>
        <v>6000</v>
      </c>
      <c r="E504" s="32">
        <f>SUM(E505:E508)</f>
        <v>6000</v>
      </c>
      <c r="H504" s="41">
        <f t="shared" si="52"/>
        <v>6000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2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hidden="1" outlineLevel="2">
      <c r="A507" s="6">
        <v>3303</v>
      </c>
      <c r="B507" s="4" t="s">
        <v>413</v>
      </c>
      <c r="C507" s="5">
        <v>4500</v>
      </c>
      <c r="D507" s="5">
        <f t="shared" si="61"/>
        <v>4500</v>
      </c>
      <c r="E507" s="5">
        <f t="shared" si="61"/>
        <v>4500</v>
      </c>
      <c r="H507" s="41">
        <f t="shared" si="52"/>
        <v>4500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hidden="1" outlineLevel="1">
      <c r="A509" s="146" t="s">
        <v>414</v>
      </c>
      <c r="B509" s="147"/>
      <c r="C509" s="32">
        <f>C510+C511+C512+C513+C517+C518+C519+C520+C521</f>
        <v>95050</v>
      </c>
      <c r="D509" s="32">
        <f>D510+D511+D512+D513+D517+D518+D519+D520+D521</f>
        <v>95050</v>
      </c>
      <c r="E509" s="32">
        <f>E510+E511+E512+E513+E517+E518+E519+E520+E521</f>
        <v>95050</v>
      </c>
      <c r="F509" s="51"/>
      <c r="H509" s="41">
        <f t="shared" si="52"/>
        <v>95050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6">
        <v>3305</v>
      </c>
      <c r="B517" s="4" t="s">
        <v>422</v>
      </c>
      <c r="C517" s="5">
        <v>10700</v>
      </c>
      <c r="D517" s="5">
        <f t="shared" si="63"/>
        <v>10700</v>
      </c>
      <c r="E517" s="5">
        <f t="shared" si="63"/>
        <v>10700</v>
      </c>
      <c r="H517" s="41">
        <f t="shared" si="64"/>
        <v>10700</v>
      </c>
    </row>
    <row r="518" spans="1:8" hidden="1" outlineLevel="2">
      <c r="A518" s="6">
        <v>3305</v>
      </c>
      <c r="B518" s="4" t="s">
        <v>423</v>
      </c>
      <c r="C518" s="5">
        <v>1350</v>
      </c>
      <c r="D518" s="5">
        <f t="shared" si="63"/>
        <v>1350</v>
      </c>
      <c r="E518" s="5">
        <f t="shared" si="63"/>
        <v>1350</v>
      </c>
      <c r="H518" s="41">
        <f t="shared" si="64"/>
        <v>1350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3"/>
        <v>1000</v>
      </c>
      <c r="E519" s="5">
        <f t="shared" si="63"/>
        <v>1000</v>
      </c>
      <c r="H519" s="41">
        <f t="shared" si="64"/>
        <v>1000</v>
      </c>
    </row>
    <row r="520" spans="1:8" hidden="1" outlineLevel="2">
      <c r="A520" s="6">
        <v>3305</v>
      </c>
      <c r="B520" s="4" t="s">
        <v>425</v>
      </c>
      <c r="C520" s="5">
        <v>82000</v>
      </c>
      <c r="D520" s="5">
        <f t="shared" si="63"/>
        <v>82000</v>
      </c>
      <c r="E520" s="5">
        <f t="shared" si="63"/>
        <v>82000</v>
      </c>
      <c r="H520" s="41">
        <f t="shared" si="64"/>
        <v>82000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hidden="1" outlineLevel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4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7">C540</f>
        <v>1000</v>
      </c>
      <c r="E540" s="5">
        <f t="shared" si="67"/>
        <v>1000</v>
      </c>
      <c r="H540" s="41">
        <f t="shared" si="64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collapsed="1">
      <c r="A547" s="154" t="s">
        <v>449</v>
      </c>
      <c r="B547" s="155"/>
      <c r="C547" s="35">
        <f>C548+C549</f>
        <v>663.16800000000001</v>
      </c>
      <c r="D547" s="35">
        <f>D548+D549</f>
        <v>663.16800000000001</v>
      </c>
      <c r="E547" s="35">
        <f>E548+E549</f>
        <v>663.16800000000001</v>
      </c>
      <c r="G547" s="39" t="s">
        <v>593</v>
      </c>
      <c r="H547" s="41">
        <f t="shared" si="64"/>
        <v>663.16800000000001</v>
      </c>
      <c r="I547" s="42"/>
      <c r="J547" s="40" t="b">
        <f>AND(H547=I547)</f>
        <v>0</v>
      </c>
    </row>
    <row r="548" spans="1:10" hidden="1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hidden="1" outlineLevel="1">
      <c r="A549" s="146" t="s">
        <v>451</v>
      </c>
      <c r="B549" s="147"/>
      <c r="C549" s="32">
        <v>663.16800000000001</v>
      </c>
      <c r="D549" s="32">
        <f>C549</f>
        <v>663.16800000000001</v>
      </c>
      <c r="E549" s="32">
        <f>D549</f>
        <v>663.16800000000001</v>
      </c>
      <c r="H549" s="41">
        <f t="shared" si="64"/>
        <v>663.16800000000001</v>
      </c>
    </row>
    <row r="550" spans="1:10" collapsed="1">
      <c r="A550" s="152" t="s">
        <v>455</v>
      </c>
      <c r="B550" s="153"/>
      <c r="C550" s="36">
        <f>C551</f>
        <v>53000</v>
      </c>
      <c r="D550" s="36">
        <f>D551</f>
        <v>53000</v>
      </c>
      <c r="E550" s="36">
        <f>E551</f>
        <v>53000</v>
      </c>
      <c r="G550" s="39" t="s">
        <v>59</v>
      </c>
      <c r="H550" s="41">
        <f t="shared" si="64"/>
        <v>53000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53000</v>
      </c>
      <c r="D551" s="33">
        <f>D552+D556</f>
        <v>53000</v>
      </c>
      <c r="E551" s="33">
        <f>E552+E556</f>
        <v>53000</v>
      </c>
      <c r="G551" s="39" t="s">
        <v>594</v>
      </c>
      <c r="H551" s="41">
        <f t="shared" si="64"/>
        <v>53000</v>
      </c>
      <c r="I551" s="42"/>
      <c r="J551" s="40" t="b">
        <f>AND(H551=I551)</f>
        <v>0</v>
      </c>
    </row>
    <row r="552" spans="1:10" hidden="1" outlineLevel="1">
      <c r="A552" s="146" t="s">
        <v>457</v>
      </c>
      <c r="B552" s="147"/>
      <c r="C552" s="32">
        <f>SUM(C553:C555)</f>
        <v>53000</v>
      </c>
      <c r="D552" s="32">
        <f>SUM(D553:D555)</f>
        <v>53000</v>
      </c>
      <c r="E552" s="32">
        <f>SUM(E553:E555)</f>
        <v>53000</v>
      </c>
      <c r="H552" s="41">
        <f t="shared" si="64"/>
        <v>53000</v>
      </c>
    </row>
    <row r="553" spans="1:10" hidden="1" outlineLevel="2" collapsed="1">
      <c r="A553" s="6">
        <v>5500</v>
      </c>
      <c r="B553" s="4" t="s">
        <v>458</v>
      </c>
      <c r="C553" s="5">
        <v>53000</v>
      </c>
      <c r="D553" s="5">
        <f t="shared" ref="D553:E555" si="68">C553</f>
        <v>53000</v>
      </c>
      <c r="E553" s="5">
        <f t="shared" si="68"/>
        <v>53000</v>
      </c>
      <c r="H553" s="41">
        <f t="shared" si="64"/>
        <v>53000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150" t="s">
        <v>62</v>
      </c>
      <c r="B559" s="151"/>
      <c r="C559" s="37">
        <f>C560+C716+C725</f>
        <v>1916000</v>
      </c>
      <c r="D559" s="37">
        <f>D560+D716+D725</f>
        <v>1916000</v>
      </c>
      <c r="E559" s="37">
        <f>E560+E716+E725</f>
        <v>1916000</v>
      </c>
      <c r="G559" s="39" t="s">
        <v>62</v>
      </c>
      <c r="H559" s="41">
        <f t="shared" si="64"/>
        <v>1916000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1785000</v>
      </c>
      <c r="D560" s="36">
        <f>D561+D638+D642+D645</f>
        <v>1785000</v>
      </c>
      <c r="E560" s="36">
        <f>E561+E638+E642+E645</f>
        <v>1785000</v>
      </c>
      <c r="G560" s="39" t="s">
        <v>61</v>
      </c>
      <c r="H560" s="41">
        <f t="shared" si="64"/>
        <v>1785000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1785000</v>
      </c>
      <c r="D561" s="38">
        <f>D562+D567+D568+D569+D576+D577+D581+D584+D585+D586+D587+D592+D595+D599+D603+D610+D616+D628</f>
        <v>1785000</v>
      </c>
      <c r="E561" s="38">
        <f>E562+E567+E568+E569+E576+E577+E581+E584+E585+E586+E587+E592+E595+E599+E603+E610+E616+E628</f>
        <v>1785000</v>
      </c>
      <c r="G561" s="39" t="s">
        <v>595</v>
      </c>
      <c r="H561" s="41">
        <f t="shared" si="64"/>
        <v>1785000</v>
      </c>
      <c r="I561" s="42"/>
      <c r="J561" s="40" t="b">
        <f>AND(H561=I561)</f>
        <v>0</v>
      </c>
    </row>
    <row r="562" spans="1:10" hidden="1" outlineLevel="1">
      <c r="A562" s="146" t="s">
        <v>466</v>
      </c>
      <c r="B562" s="147"/>
      <c r="C562" s="32">
        <f>SUM(C563:C566)</f>
        <v>45000</v>
      </c>
      <c r="D562" s="32">
        <f>SUM(D563:D566)</f>
        <v>45000</v>
      </c>
      <c r="E562" s="32">
        <f>SUM(E563:E566)</f>
        <v>45000</v>
      </c>
      <c r="H562" s="41">
        <f t="shared" si="64"/>
        <v>45000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6">
        <v>6600</v>
      </c>
      <c r="B566" s="4" t="s">
        <v>471</v>
      </c>
      <c r="C566" s="5">
        <v>45000</v>
      </c>
      <c r="D566" s="5">
        <f t="shared" si="69"/>
        <v>45000</v>
      </c>
      <c r="E566" s="5">
        <f t="shared" si="69"/>
        <v>45000</v>
      </c>
      <c r="H566" s="41">
        <f t="shared" si="64"/>
        <v>45000</v>
      </c>
    </row>
    <row r="567" spans="1:10" hidden="1" outlineLevel="1">
      <c r="A567" s="146" t="s">
        <v>467</v>
      </c>
      <c r="B567" s="147"/>
      <c r="C567" s="31">
        <v>100000</v>
      </c>
      <c r="D567" s="31">
        <f>C567</f>
        <v>100000</v>
      </c>
      <c r="E567" s="31">
        <f>D567</f>
        <v>100000</v>
      </c>
      <c r="H567" s="41">
        <f t="shared" si="64"/>
        <v>100000</v>
      </c>
    </row>
    <row r="568" spans="1:10" hidden="1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hidden="1" outlineLevel="1">
      <c r="A569" s="146" t="s">
        <v>473</v>
      </c>
      <c r="B569" s="147"/>
      <c r="C569" s="32">
        <f>SUM(C570:C575)</f>
        <v>180000</v>
      </c>
      <c r="D569" s="32">
        <f>SUM(D570:D575)</f>
        <v>180000</v>
      </c>
      <c r="E569" s="32">
        <f>SUM(E570:E575)</f>
        <v>180000</v>
      </c>
      <c r="H569" s="41">
        <f t="shared" si="64"/>
        <v>180000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476</v>
      </c>
      <c r="C572" s="5">
        <v>180000</v>
      </c>
      <c r="D572" s="5">
        <f t="shared" si="70"/>
        <v>180000</v>
      </c>
      <c r="E572" s="5">
        <f t="shared" si="70"/>
        <v>180000</v>
      </c>
      <c r="H572" s="41">
        <f t="shared" si="64"/>
        <v>180000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146" t="s">
        <v>480</v>
      </c>
      <c r="B576" s="147"/>
      <c r="C576" s="32">
        <v>25000</v>
      </c>
      <c r="D576" s="32">
        <f>C576</f>
        <v>25000</v>
      </c>
      <c r="E576" s="32">
        <f>D576</f>
        <v>25000</v>
      </c>
      <c r="H576" s="41">
        <f t="shared" si="64"/>
        <v>25000</v>
      </c>
    </row>
    <row r="577" spans="1:8" hidden="1" outlineLevel="1">
      <c r="A577" s="146" t="s">
        <v>481</v>
      </c>
      <c r="B577" s="147"/>
      <c r="C577" s="32">
        <f>SUM(C578:C580)</f>
        <v>13000</v>
      </c>
      <c r="D577" s="32">
        <f>SUM(D578:D580)</f>
        <v>13000</v>
      </c>
      <c r="E577" s="32">
        <f>SUM(E578:E580)</f>
        <v>13000</v>
      </c>
      <c r="H577" s="41">
        <f t="shared" si="64"/>
        <v>13000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hidden="1" outlineLevel="2">
      <c r="A580" s="7">
        <v>6605</v>
      </c>
      <c r="B580" s="4" t="s">
        <v>484</v>
      </c>
      <c r="C580" s="5">
        <v>13000</v>
      </c>
      <c r="D580" s="5">
        <f t="shared" si="71"/>
        <v>13000</v>
      </c>
      <c r="E580" s="5">
        <f t="shared" si="71"/>
        <v>13000</v>
      </c>
      <c r="H580" s="41">
        <f t="shared" si="72"/>
        <v>13000</v>
      </c>
    </row>
    <row r="581" spans="1:8" hidden="1" outlineLevel="1">
      <c r="A581" s="146" t="s">
        <v>485</v>
      </c>
      <c r="B581" s="147"/>
      <c r="C581" s="32">
        <f>SUM(C582:C583)</f>
        <v>240000</v>
      </c>
      <c r="D581" s="32">
        <f>SUM(D582:D583)</f>
        <v>240000</v>
      </c>
      <c r="E581" s="32">
        <f>SUM(E582:E583)</f>
        <v>240000</v>
      </c>
      <c r="H581" s="41">
        <f t="shared" si="72"/>
        <v>240000</v>
      </c>
    </row>
    <row r="582" spans="1:8" hidden="1" outlineLevel="2">
      <c r="A582" s="7">
        <v>6606</v>
      </c>
      <c r="B582" s="4" t="s">
        <v>486</v>
      </c>
      <c r="C582" s="5">
        <v>240000</v>
      </c>
      <c r="D582" s="5">
        <f t="shared" ref="D582:E586" si="73">C582</f>
        <v>240000</v>
      </c>
      <c r="E582" s="5">
        <f t="shared" si="73"/>
        <v>240000</v>
      </c>
      <c r="H582" s="41">
        <f t="shared" si="72"/>
        <v>240000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hidden="1" outlineLevel="1">
      <c r="A584" s="146" t="s">
        <v>488</v>
      </c>
      <c r="B584" s="147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hidden="1" outlineLevel="1" collapsed="1">
      <c r="A585" s="146" t="s">
        <v>489</v>
      </c>
      <c r="B585" s="147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46" t="s">
        <v>490</v>
      </c>
      <c r="B586" s="147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46" t="s">
        <v>491</v>
      </c>
      <c r="B587" s="147"/>
      <c r="C587" s="32">
        <f>SUM(C588:C591)</f>
        <v>170000</v>
      </c>
      <c r="D587" s="32">
        <f>SUM(D588:D591)</f>
        <v>170000</v>
      </c>
      <c r="E587" s="32">
        <f>SUM(E588:E591)</f>
        <v>170000</v>
      </c>
      <c r="H587" s="41">
        <f t="shared" si="72"/>
        <v>170000</v>
      </c>
    </row>
    <row r="588" spans="1:8" hidden="1" outlineLevel="2">
      <c r="A588" s="7">
        <v>6610</v>
      </c>
      <c r="B588" s="4" t="s">
        <v>492</v>
      </c>
      <c r="C588" s="5">
        <v>170000</v>
      </c>
      <c r="D588" s="5">
        <f>C588</f>
        <v>170000</v>
      </c>
      <c r="E588" s="5">
        <f>D588</f>
        <v>170000</v>
      </c>
      <c r="H588" s="41">
        <f t="shared" si="72"/>
        <v>170000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146" t="s">
        <v>502</v>
      </c>
      <c r="B595" s="147"/>
      <c r="C595" s="32">
        <f>SUM(C596:C598)</f>
        <v>200000</v>
      </c>
      <c r="D595" s="32">
        <f>SUM(D596:D598)</f>
        <v>200000</v>
      </c>
      <c r="E595" s="32">
        <f>SUM(E596:E598)</f>
        <v>200000</v>
      </c>
      <c r="H595" s="41">
        <f t="shared" si="72"/>
        <v>200000</v>
      </c>
    </row>
    <row r="596" spans="1:8" hidden="1" outlineLevel="2">
      <c r="A596" s="7">
        <v>6612</v>
      </c>
      <c r="B596" s="4" t="s">
        <v>499</v>
      </c>
      <c r="C596" s="5">
        <v>200000</v>
      </c>
      <c r="D596" s="5">
        <f>C596</f>
        <v>200000</v>
      </c>
      <c r="E596" s="5">
        <f>D596</f>
        <v>200000</v>
      </c>
      <c r="H596" s="41">
        <f t="shared" si="72"/>
        <v>200000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146" t="s">
        <v>503</v>
      </c>
      <c r="B599" s="147"/>
      <c r="C599" s="32">
        <f>SUM(C600:C602)</f>
        <v>700000</v>
      </c>
      <c r="D599" s="32">
        <f>SUM(D600:D602)</f>
        <v>700000</v>
      </c>
      <c r="E599" s="32">
        <f>SUM(E600:E602)</f>
        <v>700000</v>
      </c>
      <c r="H599" s="41">
        <f t="shared" si="72"/>
        <v>700000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hidden="1" outlineLevel="2">
      <c r="A601" s="7">
        <v>6613</v>
      </c>
      <c r="B601" s="4" t="s">
        <v>505</v>
      </c>
      <c r="C601" s="5">
        <v>700000</v>
      </c>
      <c r="D601" s="5">
        <f t="shared" si="76"/>
        <v>700000</v>
      </c>
      <c r="E601" s="5">
        <f t="shared" si="76"/>
        <v>700000</v>
      </c>
      <c r="H601" s="41">
        <f t="shared" si="72"/>
        <v>700000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hidden="1" outlineLevel="1">
      <c r="A603" s="146" t="s">
        <v>506</v>
      </c>
      <c r="B603" s="14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146" t="s">
        <v>513</v>
      </c>
      <c r="B610" s="147"/>
      <c r="C610" s="32">
        <f>SUM(C611:C615)</f>
        <v>110000</v>
      </c>
      <c r="D610" s="32">
        <f>SUM(D611:D615)</f>
        <v>110000</v>
      </c>
      <c r="E610" s="32">
        <f>SUM(E611:E615)</f>
        <v>110000</v>
      </c>
      <c r="H610" s="41">
        <f t="shared" si="72"/>
        <v>110000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516</v>
      </c>
      <c r="C613" s="5">
        <v>110000</v>
      </c>
      <c r="D613" s="5">
        <f t="shared" si="78"/>
        <v>110000</v>
      </c>
      <c r="E613" s="5">
        <f t="shared" si="78"/>
        <v>110000</v>
      </c>
      <c r="H613" s="41">
        <f t="shared" si="72"/>
        <v>110000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146" t="s">
        <v>519</v>
      </c>
      <c r="B616" s="147"/>
      <c r="C616" s="32">
        <f>SUM(C617:C627)</f>
        <v>2000</v>
      </c>
      <c r="D616" s="32">
        <f>SUM(D617:D627)</f>
        <v>2000</v>
      </c>
      <c r="E616" s="32">
        <f>SUM(E617:E627)</f>
        <v>2000</v>
      </c>
      <c r="H616" s="41">
        <f t="shared" si="72"/>
        <v>2000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523</v>
      </c>
      <c r="C620" s="5">
        <v>2000</v>
      </c>
      <c r="D620" s="5">
        <f t="shared" si="79"/>
        <v>2000</v>
      </c>
      <c r="E620" s="5">
        <f t="shared" si="79"/>
        <v>2000</v>
      </c>
      <c r="H620" s="41">
        <f t="shared" si="72"/>
        <v>2000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146" t="s">
        <v>531</v>
      </c>
      <c r="B628" s="14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hidden="1" outlineLevel="1">
      <c r="A639" s="146" t="s">
        <v>542</v>
      </c>
      <c r="B639" s="147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hidden="1" outlineLevel="1">
      <c r="A640" s="146" t="s">
        <v>543</v>
      </c>
      <c r="B640" s="147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46" t="s">
        <v>544</v>
      </c>
      <c r="B641" s="147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hidden="1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hidden="1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hidden="1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hidden="1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hidden="1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hidden="1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146" t="s">
        <v>556</v>
      </c>
      <c r="B668" s="147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hidden="1" outlineLevel="1" collapsed="1">
      <c r="A669" s="146" t="s">
        <v>557</v>
      </c>
      <c r="B669" s="147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46" t="s">
        <v>558</v>
      </c>
      <c r="B670" s="147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hidden="1" outlineLevel="1">
      <c r="A713" s="146" t="s">
        <v>567</v>
      </c>
      <c r="B713" s="147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hidden="1" outlineLevel="1">
      <c r="A714" s="146" t="s">
        <v>568</v>
      </c>
      <c r="B714" s="147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46" t="s">
        <v>569</v>
      </c>
      <c r="B715" s="147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52" t="s">
        <v>570</v>
      </c>
      <c r="B716" s="153"/>
      <c r="C716" s="36">
        <f>C717</f>
        <v>131000</v>
      </c>
      <c r="D716" s="36">
        <f>D717</f>
        <v>131000</v>
      </c>
      <c r="E716" s="36">
        <f>E717</f>
        <v>131000</v>
      </c>
      <c r="G716" s="39" t="s">
        <v>66</v>
      </c>
      <c r="H716" s="41">
        <f t="shared" si="93"/>
        <v>131000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131000</v>
      </c>
      <c r="D717" s="33">
        <f>D718+D722</f>
        <v>131000</v>
      </c>
      <c r="E717" s="33">
        <f>E718+E722</f>
        <v>131000</v>
      </c>
      <c r="G717" s="39" t="s">
        <v>599</v>
      </c>
      <c r="H717" s="41">
        <f t="shared" si="93"/>
        <v>131000</v>
      </c>
      <c r="I717" s="42"/>
      <c r="J717" s="40" t="b">
        <f>AND(H717=I717)</f>
        <v>0</v>
      </c>
    </row>
    <row r="718" spans="1:10" hidden="1" outlineLevel="1" collapsed="1">
      <c r="A718" s="158" t="s">
        <v>806</v>
      </c>
      <c r="B718" s="159"/>
      <c r="C718" s="31">
        <f>SUM(C719:C721)</f>
        <v>131000</v>
      </c>
      <c r="D718" s="31">
        <f>SUM(D719:D721)</f>
        <v>131000</v>
      </c>
      <c r="E718" s="31">
        <f>SUM(E719:E721)</f>
        <v>131000</v>
      </c>
      <c r="H718" s="41">
        <f t="shared" si="93"/>
        <v>131000</v>
      </c>
    </row>
    <row r="719" spans="1:10" ht="15" hidden="1" customHeight="1" outlineLevel="2">
      <c r="A719" s="6">
        <v>10950</v>
      </c>
      <c r="B719" s="4" t="s">
        <v>572</v>
      </c>
      <c r="C719" s="5">
        <v>131000</v>
      </c>
      <c r="D719" s="5">
        <f>C719</f>
        <v>131000</v>
      </c>
      <c r="E719" s="5">
        <f>D719</f>
        <v>131000</v>
      </c>
      <c r="H719" s="41">
        <f t="shared" si="93"/>
        <v>131000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803</v>
      </c>
      <c r="B730" s="159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hidden="1" outlineLevel="2">
      <c r="A731" s="6">
        <v>2</v>
      </c>
      <c r="B731" s="4" t="s">
        <v>777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7"/>
        <v>0</v>
      </c>
      <c r="E737" s="5">
        <f t="shared" si="97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7"/>
        <v>0</v>
      </c>
      <c r="E738" s="5">
        <f t="shared" si="97"/>
        <v>0</v>
      </c>
    </row>
    <row r="739" spans="1:5" hidden="1" outlineLevel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8">C747</f>
        <v>0</v>
      </c>
      <c r="E747" s="30">
        <f t="shared" si="98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8"/>
        <v>0</v>
      </c>
      <c r="E748" s="5">
        <f t="shared" si="98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8"/>
        <v>0</v>
      </c>
      <c r="E749" s="5">
        <f t="shared" si="98"/>
        <v>0</v>
      </c>
    </row>
    <row r="750" spans="1:5" hidden="1" outlineLevel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99">C752</f>
        <v>0</v>
      </c>
      <c r="E752" s="97">
        <f t="shared" si="99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99"/>
        <v>0</v>
      </c>
      <c r="E753" s="97">
        <f t="shared" si="99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99"/>
        <v>0</v>
      </c>
      <c r="E754" s="5">
        <f t="shared" si="99"/>
        <v>0</v>
      </c>
    </row>
    <row r="755" spans="1:5" hidden="1" outlineLevel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hidden="1" outlineLevel="3">
      <c r="A759" s="29"/>
      <c r="B759" s="28" t="s">
        <v>786</v>
      </c>
      <c r="C759" s="30"/>
      <c r="D759" s="30">
        <f t="shared" si="100"/>
        <v>0</v>
      </c>
      <c r="E759" s="30">
        <f t="shared" si="100"/>
        <v>0</v>
      </c>
    </row>
    <row r="760" spans="1:5" hidden="1" outlineLevel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hidden="1" outlineLevel="3">
      <c r="A763" s="29"/>
      <c r="B763" s="28" t="s">
        <v>774</v>
      </c>
      <c r="C763" s="30"/>
      <c r="D763" s="30">
        <f t="shared" si="101"/>
        <v>0</v>
      </c>
      <c r="E763" s="30">
        <f t="shared" si="101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hidden="1" outlineLevel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hidden="1" outlineLevel="3">
      <c r="A775" s="29"/>
      <c r="B775" s="28" t="s">
        <v>774</v>
      </c>
      <c r="C775" s="30"/>
      <c r="D775" s="30">
        <f t="shared" si="102"/>
        <v>0</v>
      </c>
      <c r="E775" s="30">
        <f t="shared" si="102"/>
        <v>0</v>
      </c>
    </row>
    <row r="776" spans="1:5" hidden="1" outlineLevel="3">
      <c r="A776" s="29"/>
      <c r="B776" s="28" t="s">
        <v>773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B253" workbookViewId="0">
      <selection activeCell="H779" sqref="H779"/>
    </sheetView>
  </sheetViews>
  <sheetFormatPr defaultColWidth="9.140625" defaultRowHeight="15" outlineLevelRow="3"/>
  <cols>
    <col min="1" max="1" width="7" bestFit="1" customWidth="1"/>
    <col min="2" max="2" width="45.28515625" customWidth="1"/>
    <col min="3" max="3" width="30" customWidth="1"/>
    <col min="4" max="4" width="20.7109375" customWidth="1"/>
    <col min="5" max="5" width="21.28515625" customWidth="1"/>
    <col min="7" max="7" width="15.5703125" bestFit="1" customWidth="1"/>
    <col min="8" max="8" width="30.85546875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4288300.6529999999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1989300</v>
      </c>
      <c r="D2" s="26">
        <f>D3+D67</f>
        <v>1989300</v>
      </c>
      <c r="E2" s="26">
        <f>E3+E67</f>
        <v>1989300</v>
      </c>
      <c r="G2" s="39" t="s">
        <v>60</v>
      </c>
      <c r="H2" s="41">
        <f>C2</f>
        <v>1989300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963800</v>
      </c>
      <c r="D3" s="23">
        <f>D4+D11+D38+D61</f>
        <v>963800</v>
      </c>
      <c r="E3" s="23">
        <f>E4+E11+E38+E61</f>
        <v>963800</v>
      </c>
      <c r="G3" s="39" t="s">
        <v>57</v>
      </c>
      <c r="H3" s="41">
        <f t="shared" ref="H3:H66" si="0">C3</f>
        <v>963800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212500</v>
      </c>
      <c r="D4" s="21">
        <f>SUM(D5:D10)</f>
        <v>212500</v>
      </c>
      <c r="E4" s="21">
        <f>SUM(E5:E10)</f>
        <v>212500</v>
      </c>
      <c r="F4" s="17"/>
      <c r="G4" s="39" t="s">
        <v>53</v>
      </c>
      <c r="H4" s="41">
        <f t="shared" si="0"/>
        <v>212500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90000</v>
      </c>
      <c r="D8" s="2">
        <f t="shared" si="1"/>
        <v>90000</v>
      </c>
      <c r="E8" s="2">
        <f t="shared" si="1"/>
        <v>90000</v>
      </c>
      <c r="F8" s="17"/>
      <c r="G8" s="17"/>
      <c r="H8" s="41">
        <f t="shared" si="0"/>
        <v>90000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315700</v>
      </c>
      <c r="D11" s="21">
        <f>SUM(D12:D37)</f>
        <v>315700</v>
      </c>
      <c r="E11" s="21">
        <f>SUM(E12:E37)</f>
        <v>315700</v>
      </c>
      <c r="F11" s="17"/>
      <c r="G11" s="39" t="s">
        <v>54</v>
      </c>
      <c r="H11" s="41">
        <f t="shared" si="0"/>
        <v>315700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  <c r="H12" s="41">
        <f t="shared" si="0"/>
        <v>300000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8000</v>
      </c>
      <c r="D14" s="2">
        <f t="shared" si="2"/>
        <v>8000</v>
      </c>
      <c r="E14" s="2">
        <f t="shared" si="2"/>
        <v>8000</v>
      </c>
      <c r="H14" s="41">
        <f t="shared" si="0"/>
        <v>8000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1500</v>
      </c>
      <c r="D17" s="2">
        <f t="shared" si="2"/>
        <v>1500</v>
      </c>
      <c r="E17" s="2">
        <f t="shared" si="2"/>
        <v>1500</v>
      </c>
      <c r="H17" s="41">
        <f t="shared" si="0"/>
        <v>1500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38" t="s">
        <v>145</v>
      </c>
      <c r="B38" s="139"/>
      <c r="C38" s="21">
        <f>SUM(C39:C60)</f>
        <v>431600</v>
      </c>
      <c r="D38" s="21">
        <f>SUM(D39:D60)</f>
        <v>431600</v>
      </c>
      <c r="E38" s="21">
        <f>SUM(E39:E60)</f>
        <v>431600</v>
      </c>
      <c r="G38" s="39" t="s">
        <v>55</v>
      </c>
      <c r="H38" s="41">
        <f t="shared" si="0"/>
        <v>431600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13000</v>
      </c>
      <c r="D39" s="2">
        <f>C39</f>
        <v>13000</v>
      </c>
      <c r="E39" s="2">
        <f>D39</f>
        <v>13000</v>
      </c>
      <c r="H39" s="41">
        <f t="shared" si="0"/>
        <v>13000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hidden="1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hidden="1" outlineLevel="1">
      <c r="A55" s="20">
        <v>3303</v>
      </c>
      <c r="B55" s="20" t="s">
        <v>153</v>
      </c>
      <c r="C55" s="2">
        <v>320000</v>
      </c>
      <c r="D55" s="2">
        <f t="shared" si="4"/>
        <v>320000</v>
      </c>
      <c r="E55" s="2">
        <f t="shared" si="4"/>
        <v>320000</v>
      </c>
      <c r="H55" s="41">
        <f t="shared" si="0"/>
        <v>320000</v>
      </c>
    </row>
    <row r="56" spans="1:10" hidden="1" outlineLevel="1">
      <c r="A56" s="20">
        <v>3303</v>
      </c>
      <c r="B56" s="20" t="s">
        <v>154</v>
      </c>
      <c r="C56" s="2">
        <v>70000</v>
      </c>
      <c r="D56" s="2">
        <f t="shared" ref="D56:E60" si="5">C56</f>
        <v>70000</v>
      </c>
      <c r="E56" s="2">
        <f t="shared" si="5"/>
        <v>70000</v>
      </c>
      <c r="H56" s="41">
        <f t="shared" si="0"/>
        <v>70000</v>
      </c>
    </row>
    <row r="57" spans="1:10" hidden="1" outlineLevel="1">
      <c r="A57" s="20">
        <v>3304</v>
      </c>
      <c r="B57" s="20" t="s">
        <v>155</v>
      </c>
      <c r="C57" s="2">
        <v>3500</v>
      </c>
      <c r="D57" s="2">
        <f t="shared" si="5"/>
        <v>3500</v>
      </c>
      <c r="E57" s="2">
        <f t="shared" si="5"/>
        <v>3500</v>
      </c>
      <c r="H57" s="41">
        <f t="shared" si="0"/>
        <v>3500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38" t="s">
        <v>158</v>
      </c>
      <c r="B61" s="139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>
        <f t="shared" si="0"/>
        <v>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4000</v>
      </c>
      <c r="D66" s="2">
        <f t="shared" si="6"/>
        <v>4000</v>
      </c>
      <c r="E66" s="2">
        <f t="shared" si="6"/>
        <v>4000</v>
      </c>
      <c r="H66" s="41">
        <f t="shared" si="0"/>
        <v>4000</v>
      </c>
    </row>
    <row r="67" spans="1:10" collapsed="1">
      <c r="A67" s="137" t="s">
        <v>579</v>
      </c>
      <c r="B67" s="137"/>
      <c r="C67" s="25">
        <f>C97+C68</f>
        <v>1025500</v>
      </c>
      <c r="D67" s="25">
        <f>D97+D68</f>
        <v>1025500</v>
      </c>
      <c r="E67" s="25">
        <f>E97+E68</f>
        <v>1025500</v>
      </c>
      <c r="G67" s="39" t="s">
        <v>59</v>
      </c>
      <c r="H67" s="41">
        <f t="shared" ref="H67:H130" si="7">C67</f>
        <v>1025500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135400</v>
      </c>
      <c r="D68" s="21">
        <f>SUM(D69:D96)</f>
        <v>135400</v>
      </c>
      <c r="E68" s="21">
        <f>SUM(E69:E96)</f>
        <v>135400</v>
      </c>
      <c r="G68" s="39" t="s">
        <v>56</v>
      </c>
      <c r="H68" s="41">
        <f t="shared" si="7"/>
        <v>135400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hidden="1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65000</v>
      </c>
      <c r="D94" s="2">
        <f t="shared" si="9"/>
        <v>65000</v>
      </c>
      <c r="E94" s="2">
        <f t="shared" si="9"/>
        <v>65000</v>
      </c>
      <c r="H94" s="41">
        <f t="shared" si="7"/>
        <v>65000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890100</v>
      </c>
      <c r="D97" s="21">
        <f>SUM(D98:D113)</f>
        <v>890100</v>
      </c>
      <c r="E97" s="21">
        <f>SUM(E98:E113)</f>
        <v>890100</v>
      </c>
      <c r="G97" s="39" t="s">
        <v>58</v>
      </c>
      <c r="H97" s="41">
        <f t="shared" si="7"/>
        <v>890100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770000</v>
      </c>
      <c r="D98" s="2">
        <f>C98</f>
        <v>770000</v>
      </c>
      <c r="E98" s="2">
        <f>D98</f>
        <v>770000</v>
      </c>
      <c r="H98" s="41">
        <f t="shared" si="7"/>
        <v>770000</v>
      </c>
    </row>
    <row r="99" spans="1:10" ht="15" hidden="1" customHeight="1" outlineLevel="1">
      <c r="A99" s="3">
        <v>6002</v>
      </c>
      <c r="B99" s="1" t="s">
        <v>185</v>
      </c>
      <c r="C99" s="2">
        <v>66000</v>
      </c>
      <c r="D99" s="2">
        <f t="shared" ref="D99:E113" si="10">C99</f>
        <v>66000</v>
      </c>
      <c r="E99" s="2">
        <f t="shared" si="10"/>
        <v>66000</v>
      </c>
      <c r="H99" s="41">
        <f t="shared" si="7"/>
        <v>66000</v>
      </c>
    </row>
    <row r="100" spans="1:10" ht="15" hidden="1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42" t="s">
        <v>62</v>
      </c>
      <c r="B114" s="143"/>
      <c r="C114" s="26">
        <f>C115+C152+C177</f>
        <v>2299000.6529999999</v>
      </c>
      <c r="D114" s="26">
        <f>D115+D152+D177</f>
        <v>2299000.6529999999</v>
      </c>
      <c r="E114" s="26">
        <f>E115+E152+E177</f>
        <v>2299000.6529999999</v>
      </c>
      <c r="G114" s="39" t="s">
        <v>62</v>
      </c>
      <c r="H114" s="41">
        <f t="shared" si="7"/>
        <v>2299000.6529999999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1896000.6529999999</v>
      </c>
      <c r="D115" s="23">
        <f>D116+D135</f>
        <v>1896000.6529999999</v>
      </c>
      <c r="E115" s="23">
        <f>E116+E135</f>
        <v>1896000.6529999999</v>
      </c>
      <c r="G115" s="39" t="s">
        <v>61</v>
      </c>
      <c r="H115" s="41">
        <f t="shared" si="7"/>
        <v>1896000.6529999999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1742751</v>
      </c>
      <c r="D116" s="21">
        <f>D117+D120+D123+D126+D129+D132</f>
        <v>1742751</v>
      </c>
      <c r="E116" s="21">
        <f>E117+E120+E123+E126+E129+E132</f>
        <v>1742751</v>
      </c>
      <c r="G116" s="39" t="s">
        <v>583</v>
      </c>
      <c r="H116" s="41">
        <f t="shared" si="7"/>
        <v>1742751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1742751</v>
      </c>
      <c r="D117" s="2">
        <f>D118+D119</f>
        <v>1742751</v>
      </c>
      <c r="E117" s="2">
        <f>E118+E119</f>
        <v>1742751</v>
      </c>
      <c r="H117" s="41">
        <f t="shared" si="7"/>
        <v>1742751</v>
      </c>
    </row>
    <row r="118" spans="1:10" ht="15" hidden="1" customHeight="1" outlineLevel="2">
      <c r="A118" s="103"/>
      <c r="B118" s="102" t="s">
        <v>810</v>
      </c>
      <c r="C118" s="101">
        <v>474765</v>
      </c>
      <c r="D118" s="101">
        <f>C118</f>
        <v>474765</v>
      </c>
      <c r="E118" s="101">
        <f>D118</f>
        <v>474765</v>
      </c>
      <c r="H118" s="41">
        <f t="shared" si="7"/>
        <v>474765</v>
      </c>
    </row>
    <row r="119" spans="1:10" ht="15" hidden="1" customHeight="1" outlineLevel="2">
      <c r="A119" s="103"/>
      <c r="B119" s="102" t="s">
        <v>815</v>
      </c>
      <c r="C119" s="101">
        <v>1267986</v>
      </c>
      <c r="D119" s="101">
        <f>C119</f>
        <v>1267986</v>
      </c>
      <c r="E119" s="101">
        <f>D119</f>
        <v>1267986</v>
      </c>
      <c r="H119" s="41">
        <f t="shared" si="7"/>
        <v>1267986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153249.65299999999</v>
      </c>
      <c r="D135" s="21">
        <f>D136+D140+D143+D146+D149</f>
        <v>153249.65299999999</v>
      </c>
      <c r="E135" s="21">
        <f>E136+E140+E143+E146+E149</f>
        <v>153249.65299999999</v>
      </c>
      <c r="G135" s="39" t="s">
        <v>584</v>
      </c>
      <c r="H135" s="41">
        <f t="shared" si="11"/>
        <v>153249.65299999999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153249.65299999999</v>
      </c>
      <c r="D136" s="2">
        <f>D137+D138+D139</f>
        <v>153249.65299999999</v>
      </c>
      <c r="E136" s="2">
        <f>E137+E138+E139</f>
        <v>153249.65299999999</v>
      </c>
      <c r="H136" s="41">
        <f t="shared" si="11"/>
        <v>153249.65299999999</v>
      </c>
    </row>
    <row r="137" spans="1:10" ht="15" hidden="1" customHeight="1" outlineLevel="2">
      <c r="A137" s="103"/>
      <c r="B137" s="102" t="s">
        <v>810</v>
      </c>
      <c r="C137" s="101"/>
      <c r="D137" s="101">
        <f>C137</f>
        <v>0</v>
      </c>
      <c r="E137" s="101">
        <f>D137</f>
        <v>0</v>
      </c>
      <c r="H137" s="41">
        <f t="shared" si="11"/>
        <v>0</v>
      </c>
    </row>
    <row r="138" spans="1:10" ht="15" hidden="1" customHeight="1" outlineLevel="2">
      <c r="A138" s="103"/>
      <c r="B138" s="102" t="s">
        <v>817</v>
      </c>
      <c r="C138" s="101">
        <v>125000</v>
      </c>
      <c r="D138" s="101">
        <f t="shared" ref="D138:E139" si="12">C138</f>
        <v>125000</v>
      </c>
      <c r="E138" s="101">
        <f t="shared" si="12"/>
        <v>125000</v>
      </c>
      <c r="H138" s="41">
        <f t="shared" si="11"/>
        <v>125000</v>
      </c>
    </row>
    <row r="139" spans="1:10" ht="15" hidden="1" customHeight="1" outlineLevel="2">
      <c r="A139" s="103"/>
      <c r="B139" s="102" t="s">
        <v>816</v>
      </c>
      <c r="C139" s="101">
        <v>28249.652999999998</v>
      </c>
      <c r="D139" s="101">
        <f t="shared" si="12"/>
        <v>28249.652999999998</v>
      </c>
      <c r="E139" s="101">
        <f t="shared" si="12"/>
        <v>28249.652999999998</v>
      </c>
      <c r="H139" s="41">
        <f t="shared" si="11"/>
        <v>28249.652999999998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403000</v>
      </c>
      <c r="D152" s="23">
        <f>D153+D163+D170</f>
        <v>403000</v>
      </c>
      <c r="E152" s="23">
        <f>E153+E163+E170</f>
        <v>403000</v>
      </c>
      <c r="G152" s="39" t="s">
        <v>66</v>
      </c>
      <c r="H152" s="41">
        <f t="shared" si="11"/>
        <v>403000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403000</v>
      </c>
      <c r="D153" s="21">
        <f>D154+D157+D160</f>
        <v>403000</v>
      </c>
      <c r="E153" s="21">
        <f>E154+E157+E160</f>
        <v>403000</v>
      </c>
      <c r="G153" s="39" t="s">
        <v>585</v>
      </c>
      <c r="H153" s="41">
        <f t="shared" si="11"/>
        <v>403000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403000</v>
      </c>
      <c r="D154" s="2">
        <f>D155+D156</f>
        <v>403000</v>
      </c>
      <c r="E154" s="2">
        <f>E155+E156</f>
        <v>403000</v>
      </c>
      <c r="H154" s="41">
        <f t="shared" si="11"/>
        <v>403000</v>
      </c>
    </row>
    <row r="155" spans="1:10" ht="15" hidden="1" customHeight="1" outlineLevel="2">
      <c r="A155" s="103"/>
      <c r="B155" s="102" t="s">
        <v>810</v>
      </c>
      <c r="C155" s="101"/>
      <c r="D155" s="101">
        <f>C155</f>
        <v>0</v>
      </c>
      <c r="E155" s="101">
        <f>D155</f>
        <v>0</v>
      </c>
      <c r="H155" s="41">
        <f t="shared" si="11"/>
        <v>0</v>
      </c>
    </row>
    <row r="156" spans="1:10" ht="15" hidden="1" customHeight="1" outlineLevel="2">
      <c r="A156" s="103"/>
      <c r="B156" s="102" t="s">
        <v>815</v>
      </c>
      <c r="C156" s="101">
        <v>403000</v>
      </c>
      <c r="D156" s="101">
        <f>C156</f>
        <v>403000</v>
      </c>
      <c r="E156" s="101">
        <f>D156</f>
        <v>403000</v>
      </c>
      <c r="H156" s="41">
        <f t="shared" si="11"/>
        <v>403000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>
      <c r="C253" s="51">
        <f>C114+C2</f>
        <v>4288300.6529999999</v>
      </c>
    </row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C257+C559</f>
        <v>4288300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C258+C550</f>
        <v>1873300</v>
      </c>
      <c r="D257" s="37">
        <f>D258+D550</f>
        <v>1873300</v>
      </c>
      <c r="E257" s="37">
        <f>E258+E550</f>
        <v>1873300</v>
      </c>
      <c r="G257" s="39" t="s">
        <v>60</v>
      </c>
      <c r="H257" s="41">
        <f>C257</f>
        <v>1873300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1823300</v>
      </c>
      <c r="D258" s="36">
        <f>D259+D339+D483+D547</f>
        <v>1823300</v>
      </c>
      <c r="E258" s="36">
        <f>E259+E339+E483+E547</f>
        <v>1823300</v>
      </c>
      <c r="G258" s="39" t="s">
        <v>57</v>
      </c>
      <c r="H258" s="41">
        <f t="shared" ref="H258:H321" si="21">C258</f>
        <v>1823300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919169</v>
      </c>
      <c r="D259" s="33">
        <f>D260+D263+D314</f>
        <v>919169</v>
      </c>
      <c r="E259" s="33">
        <f>E260+E263+E314</f>
        <v>919169</v>
      </c>
      <c r="G259" s="39" t="s">
        <v>590</v>
      </c>
      <c r="H259" s="41">
        <f t="shared" si="21"/>
        <v>919169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hidden="1" outlineLevel="1">
      <c r="A263" s="146" t="s">
        <v>269</v>
      </c>
      <c r="B263" s="147"/>
      <c r="C263" s="32">
        <f>C264+C265+C289+C296+C298+C302+C305+C308+C313</f>
        <v>852209</v>
      </c>
      <c r="D263" s="32">
        <f>D264+D265+D289+D296+D298+D302+D305+D308+D313</f>
        <v>852209</v>
      </c>
      <c r="E263" s="32">
        <f>E264+E265+E289+E296+E298+E302+E305+E308+E313</f>
        <v>852209</v>
      </c>
      <c r="H263" s="41">
        <f t="shared" si="21"/>
        <v>852209</v>
      </c>
    </row>
    <row r="264" spans="1:10" hidden="1" outlineLevel="2">
      <c r="A264" s="6">
        <v>1101</v>
      </c>
      <c r="B264" s="4" t="s">
        <v>34</v>
      </c>
      <c r="C264" s="5">
        <v>276000</v>
      </c>
      <c r="D264" s="5">
        <f>C264</f>
        <v>276000</v>
      </c>
      <c r="E264" s="5">
        <f>D264</f>
        <v>276000</v>
      </c>
      <c r="H264" s="41">
        <f t="shared" si="21"/>
        <v>276000</v>
      </c>
    </row>
    <row r="265" spans="1:10" hidden="1" outlineLevel="2">
      <c r="A265" s="6">
        <v>1101</v>
      </c>
      <c r="B265" s="4" t="s">
        <v>35</v>
      </c>
      <c r="C265" s="5">
        <v>395392</v>
      </c>
      <c r="D265" s="5">
        <v>395392</v>
      </c>
      <c r="E265" s="5">
        <v>395392</v>
      </c>
      <c r="H265" s="41">
        <f t="shared" si="21"/>
        <v>395392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16796</v>
      </c>
      <c r="D289" s="5">
        <v>16796</v>
      </c>
      <c r="E289" s="5">
        <v>16796</v>
      </c>
      <c r="H289" s="41">
        <f t="shared" si="21"/>
        <v>16796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21050</v>
      </c>
      <c r="D298" s="5">
        <v>21050</v>
      </c>
      <c r="E298" s="5">
        <v>21050</v>
      </c>
      <c r="H298" s="41">
        <f t="shared" si="21"/>
        <v>21050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7605</v>
      </c>
      <c r="D305" s="5">
        <v>7605</v>
      </c>
      <c r="E305" s="5">
        <v>7605</v>
      </c>
      <c r="H305" s="41">
        <f t="shared" si="21"/>
        <v>7605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127766</v>
      </c>
      <c r="D308" s="5">
        <v>127766</v>
      </c>
      <c r="E308" s="5">
        <v>127766</v>
      </c>
      <c r="H308" s="41">
        <f t="shared" si="21"/>
        <v>127766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65000</v>
      </c>
      <c r="D314" s="32">
        <f t="shared" ref="D314:E314" si="27">D315+D325+D331+D336+D337+D338+D328</f>
        <v>65000</v>
      </c>
      <c r="E314" s="32">
        <f t="shared" si="27"/>
        <v>65000</v>
      </c>
      <c r="H314" s="41">
        <f t="shared" si="21"/>
        <v>65000</v>
      </c>
    </row>
    <row r="315" spans="1:8" hidden="1" outlineLevel="2">
      <c r="A315" s="6">
        <v>1102</v>
      </c>
      <c r="B315" s="4" t="s">
        <v>65</v>
      </c>
      <c r="C315" s="5"/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50000</v>
      </c>
      <c r="D325" s="5">
        <v>50000</v>
      </c>
      <c r="E325" s="5">
        <v>50000</v>
      </c>
      <c r="H325" s="41">
        <f t="shared" si="29"/>
        <v>50000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v>15000</v>
      </c>
      <c r="D331" s="5">
        <v>15000</v>
      </c>
      <c r="E331" s="5">
        <v>15000</v>
      </c>
      <c r="H331" s="41">
        <f t="shared" si="29"/>
        <v>15000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48" t="s">
        <v>270</v>
      </c>
      <c r="B339" s="149"/>
      <c r="C339" s="33">
        <f>C340+C444+C482</f>
        <v>640200</v>
      </c>
      <c r="D339" s="33">
        <f>D340+D444+D482</f>
        <v>640200</v>
      </c>
      <c r="E339" s="33">
        <f>E340+E444+E482</f>
        <v>640200</v>
      </c>
      <c r="G339" s="39" t="s">
        <v>591</v>
      </c>
      <c r="H339" s="41">
        <f t="shared" si="29"/>
        <v>640200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C341+C342+C343+C344+C347+C348+C353+C356+C357+C362+C367+BG290668+C371+C372+C373+C376+C377+C378+C382+C388+C391+C392+C395+C398+C399+C404+C407+C408+C409+C412+C415+C416+C419+C420+C421+C422+C429+C443</f>
        <v>526200</v>
      </c>
      <c r="D340" s="32">
        <f>D341+D342+D343+D344+D347+D348+D353+D356+D357+D362+D367+BH290668+D371+D372+D373+D376+D377+D378+D382+D388+D391+D392+D395+D398+D399+D404+D407+D408+D409+D412+D415+D416+D419+D420+D421+D422+D429+D443</f>
        <v>526200</v>
      </c>
      <c r="E340" s="32">
        <f>E341+E342+E343+E344+E347+E348+E353+E356+E357+E362+E367+BI290668+E371+E372+E373+E376+E377+E378+E382+E388+E391+E392+E395+E398+E399+E404+E407+E408+E409+E412+E415+E416+E419+E420+E421+E422+E429+E443</f>
        <v>526200</v>
      </c>
      <c r="H340" s="41">
        <f t="shared" si="29"/>
        <v>526200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10000</v>
      </c>
      <c r="D342" s="5">
        <f t="shared" ref="D342:E343" si="32">C342</f>
        <v>10000</v>
      </c>
      <c r="E342" s="5">
        <f t="shared" si="32"/>
        <v>10000</v>
      </c>
      <c r="H342" s="41">
        <f t="shared" si="29"/>
        <v>10000</v>
      </c>
    </row>
    <row r="343" spans="1:10" hidden="1" outlineLevel="2">
      <c r="A343" s="6">
        <v>2201</v>
      </c>
      <c r="B343" s="4" t="s">
        <v>41</v>
      </c>
      <c r="C343" s="5">
        <v>195000</v>
      </c>
      <c r="D343" s="5">
        <f t="shared" si="32"/>
        <v>195000</v>
      </c>
      <c r="E343" s="5">
        <f t="shared" si="32"/>
        <v>195000</v>
      </c>
      <c r="H343" s="41">
        <f t="shared" si="29"/>
        <v>195000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9"/>
        <v>8000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3">C345</f>
        <v>3000</v>
      </c>
      <c r="E345" s="30">
        <f t="shared" si="33"/>
        <v>3000</v>
      </c>
      <c r="H345" s="41">
        <f t="shared" si="29"/>
        <v>3000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3"/>
        <v>5000</v>
      </c>
      <c r="E346" s="30">
        <f t="shared" si="33"/>
        <v>5000</v>
      </c>
      <c r="H346" s="41">
        <f t="shared" si="29"/>
        <v>5000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3"/>
        <v>5000</v>
      </c>
      <c r="E347" s="5">
        <f t="shared" si="33"/>
        <v>5000</v>
      </c>
      <c r="H347" s="41">
        <f t="shared" si="29"/>
        <v>5000</v>
      </c>
    </row>
    <row r="348" spans="1:10" hidden="1" outlineLevel="2">
      <c r="A348" s="6">
        <v>2201</v>
      </c>
      <c r="B348" s="4" t="s">
        <v>277</v>
      </c>
      <c r="C348" s="5">
        <f>C349+C350+C351+C352</f>
        <v>86000</v>
      </c>
      <c r="D348" s="5">
        <f t="shared" ref="D348:E348" si="34">D349+D350+D351+D352</f>
        <v>86000</v>
      </c>
      <c r="E348" s="5">
        <f t="shared" si="34"/>
        <v>86000</v>
      </c>
      <c r="H348" s="41">
        <f t="shared" si="29"/>
        <v>86000</v>
      </c>
    </row>
    <row r="349" spans="1:10" hidden="1" outlineLevel="3">
      <c r="A349" s="29"/>
      <c r="B349" s="28" t="s">
        <v>278</v>
      </c>
      <c r="C349" s="30">
        <v>85000</v>
      </c>
      <c r="D349" s="30">
        <f>C349</f>
        <v>85000</v>
      </c>
      <c r="E349" s="30">
        <f>D349</f>
        <v>85000</v>
      </c>
      <c r="H349" s="41">
        <f t="shared" si="29"/>
        <v>85000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35">C350</f>
        <v>1000</v>
      </c>
      <c r="E350" s="30">
        <f t="shared" si="35"/>
        <v>1000</v>
      </c>
      <c r="H350" s="41">
        <f t="shared" si="29"/>
        <v>1000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5"/>
        <v>0</v>
      </c>
      <c r="E351" s="30">
        <f t="shared" si="35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9"/>
        <v>800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6">C354</f>
        <v>200</v>
      </c>
      <c r="E354" s="30">
        <f t="shared" si="36"/>
        <v>200</v>
      </c>
      <c r="H354" s="41">
        <f t="shared" si="29"/>
        <v>200</v>
      </c>
    </row>
    <row r="355" spans="1:8" hidden="1" outlineLevel="3">
      <c r="A355" s="29"/>
      <c r="B355" s="28" t="s">
        <v>283</v>
      </c>
      <c r="C355" s="30">
        <v>600</v>
      </c>
      <c r="D355" s="30">
        <f t="shared" si="36"/>
        <v>600</v>
      </c>
      <c r="E355" s="30">
        <f t="shared" si="36"/>
        <v>600</v>
      </c>
      <c r="H355" s="41">
        <f t="shared" si="29"/>
        <v>600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6"/>
        <v>2000</v>
      </c>
      <c r="E356" s="5">
        <f t="shared" si="36"/>
        <v>2000</v>
      </c>
      <c r="H356" s="41">
        <f t="shared" si="29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21300</v>
      </c>
      <c r="D357" s="5">
        <f>SUM(D358:D361)</f>
        <v>21300</v>
      </c>
      <c r="E357" s="5">
        <f>SUM(E358:E361)</f>
        <v>21300</v>
      </c>
      <c r="H357" s="41">
        <f t="shared" si="29"/>
        <v>21300</v>
      </c>
    </row>
    <row r="358" spans="1:8" hidden="1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9"/>
        <v>20000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7">C359</f>
        <v>500</v>
      </c>
      <c r="E359" s="30">
        <f t="shared" si="37"/>
        <v>500</v>
      </c>
      <c r="H359" s="41">
        <f t="shared" si="29"/>
        <v>500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7"/>
        <v>300</v>
      </c>
      <c r="E360" s="30">
        <f t="shared" si="37"/>
        <v>300</v>
      </c>
      <c r="H360" s="41">
        <f t="shared" si="29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7"/>
        <v>500</v>
      </c>
      <c r="E361" s="30">
        <f t="shared" si="37"/>
        <v>500</v>
      </c>
      <c r="H361" s="41">
        <f t="shared" si="29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  <c r="H362" s="41">
        <f t="shared" si="29"/>
        <v>80000</v>
      </c>
    </row>
    <row r="363" spans="1:8" hidden="1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9"/>
        <v>20000</v>
      </c>
    </row>
    <row r="364" spans="1:8" hidden="1" outlineLevel="3">
      <c r="A364" s="29"/>
      <c r="B364" s="28" t="s">
        <v>292</v>
      </c>
      <c r="C364" s="30">
        <v>60000</v>
      </c>
      <c r="D364" s="30">
        <f t="shared" ref="D364:E366" si="38">C364</f>
        <v>60000</v>
      </c>
      <c r="E364" s="30">
        <f t="shared" si="38"/>
        <v>60000</v>
      </c>
      <c r="H364" s="41">
        <f t="shared" si="29"/>
        <v>60000</v>
      </c>
    </row>
    <row r="365" spans="1:8" hidden="1" outlineLevel="3">
      <c r="A365" s="29"/>
      <c r="B365" s="28" t="s">
        <v>293</v>
      </c>
      <c r="C365" s="30"/>
      <c r="D365" s="30">
        <f t="shared" si="38"/>
        <v>0</v>
      </c>
      <c r="E365" s="30">
        <f t="shared" si="38"/>
        <v>0</v>
      </c>
      <c r="H365" s="41">
        <f t="shared" si="29"/>
        <v>0</v>
      </c>
    </row>
    <row r="366" spans="1:8" hidden="1" outlineLevel="3">
      <c r="A366" s="29"/>
      <c r="B366" s="28" t="s">
        <v>294</v>
      </c>
      <c r="C366" s="30"/>
      <c r="D366" s="30">
        <f t="shared" si="38"/>
        <v>0</v>
      </c>
      <c r="E366" s="30">
        <f t="shared" si="38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9"/>
        <v>4000</v>
      </c>
      <c r="E371" s="5">
        <f t="shared" si="39"/>
        <v>4000</v>
      </c>
      <c r="H371" s="41">
        <f t="shared" si="29"/>
        <v>4000</v>
      </c>
    </row>
    <row r="372" spans="1:8" hidden="1" outlineLevel="2">
      <c r="A372" s="6">
        <v>2201</v>
      </c>
      <c r="B372" s="4" t="s">
        <v>45</v>
      </c>
      <c r="C372" s="5">
        <v>9000</v>
      </c>
      <c r="D372" s="5">
        <f t="shared" si="39"/>
        <v>9000</v>
      </c>
      <c r="E372" s="5">
        <f t="shared" si="39"/>
        <v>9000</v>
      </c>
      <c r="H372" s="41">
        <f t="shared" si="29"/>
        <v>9000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9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40">C374</f>
        <v>100</v>
      </c>
      <c r="E374" s="30">
        <f t="shared" si="40"/>
        <v>100</v>
      </c>
      <c r="H374" s="41">
        <f t="shared" si="29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40"/>
        <v>0</v>
      </c>
      <c r="E376" s="5">
        <f t="shared" si="40"/>
        <v>0</v>
      </c>
      <c r="H376" s="41">
        <f t="shared" si="29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40"/>
        <v>2000</v>
      </c>
      <c r="E377" s="5">
        <f t="shared" si="40"/>
        <v>2000</v>
      </c>
      <c r="H377" s="41">
        <f t="shared" si="29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13500</v>
      </c>
      <c r="D378" s="5">
        <f>SUM(D379:D381)</f>
        <v>13500</v>
      </c>
      <c r="E378" s="5">
        <f>SUM(E379:E381)</f>
        <v>13500</v>
      </c>
      <c r="H378" s="41">
        <f t="shared" si="29"/>
        <v>13500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9"/>
        <v>10000</v>
      </c>
    </row>
    <row r="380" spans="1:8" hidden="1" outlineLevel="3">
      <c r="A380" s="29"/>
      <c r="B380" s="28" t="s">
        <v>113</v>
      </c>
      <c r="C380" s="30">
        <v>2500</v>
      </c>
      <c r="D380" s="30">
        <f t="shared" ref="D380:E381" si="41">C380</f>
        <v>2500</v>
      </c>
      <c r="E380" s="30">
        <f t="shared" si="41"/>
        <v>2500</v>
      </c>
      <c r="H380" s="41">
        <f t="shared" si="29"/>
        <v>2500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1"/>
        <v>1000</v>
      </c>
      <c r="E381" s="30">
        <f t="shared" si="41"/>
        <v>1000</v>
      </c>
      <c r="H381" s="41">
        <f t="shared" si="29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9"/>
        <v>5000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2">C384</f>
        <v>0</v>
      </c>
      <c r="E384" s="30">
        <f t="shared" si="42"/>
        <v>0</v>
      </c>
      <c r="H384" s="41">
        <f t="shared" si="29"/>
        <v>0</v>
      </c>
    </row>
    <row r="385" spans="1:8" hidden="1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2"/>
        <v>4000</v>
      </c>
      <c r="E386" s="30">
        <f t="shared" si="42"/>
        <v>4000</v>
      </c>
      <c r="H386" s="41">
        <f t="shared" ref="H386:H449" si="43">C386</f>
        <v>4000</v>
      </c>
    </row>
    <row r="387" spans="1:8" hidden="1" outlineLevel="3">
      <c r="A387" s="29"/>
      <c r="B387" s="28" t="s">
        <v>308</v>
      </c>
      <c r="C387" s="30"/>
      <c r="D387" s="30">
        <f t="shared" si="42"/>
        <v>0</v>
      </c>
      <c r="E387" s="30">
        <f t="shared" si="42"/>
        <v>0</v>
      </c>
      <c r="H387" s="41">
        <f t="shared" si="43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3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4">C389</f>
        <v>500</v>
      </c>
      <c r="E389" s="30">
        <f t="shared" si="44"/>
        <v>500</v>
      </c>
      <c r="H389" s="41">
        <f t="shared" si="43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3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3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3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5">C396</f>
        <v>2000</v>
      </c>
      <c r="E396" s="30">
        <f t="shared" si="45"/>
        <v>2000</v>
      </c>
      <c r="H396" s="41">
        <f t="shared" si="43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3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6">C401</f>
        <v>0</v>
      </c>
      <c r="E401" s="30">
        <f t="shared" si="46"/>
        <v>0</v>
      </c>
      <c r="H401" s="41">
        <f t="shared" si="43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3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7">C405</f>
        <v>200</v>
      </c>
      <c r="E405" s="30">
        <f t="shared" si="47"/>
        <v>200</v>
      </c>
      <c r="H405" s="41">
        <f t="shared" si="43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7"/>
        <v>200</v>
      </c>
      <c r="E406" s="30">
        <f t="shared" si="47"/>
        <v>200</v>
      </c>
      <c r="H406" s="41">
        <f t="shared" si="43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4500</v>
      </c>
      <c r="D409" s="5">
        <f>SUM(D410:D411)</f>
        <v>4500</v>
      </c>
      <c r="E409" s="5">
        <f>SUM(E410:E411)</f>
        <v>4500</v>
      </c>
      <c r="H409" s="41">
        <f t="shared" si="43"/>
        <v>4500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3"/>
        <v>4000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3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3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8">C413</f>
        <v>500</v>
      </c>
      <c r="E413" s="30">
        <f t="shared" si="48"/>
        <v>500</v>
      </c>
      <c r="H413" s="41">
        <f t="shared" si="43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8"/>
        <v>5000</v>
      </c>
      <c r="E415" s="5">
        <f t="shared" si="48"/>
        <v>5000</v>
      </c>
      <c r="H415" s="41">
        <f t="shared" si="43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3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9">C417</f>
        <v>0</v>
      </c>
      <c r="E417" s="30">
        <f t="shared" si="49"/>
        <v>0</v>
      </c>
      <c r="H417" s="41">
        <f t="shared" si="43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hidden="1" outlineLevel="2">
      <c r="A420" s="6">
        <v>2201</v>
      </c>
      <c r="B420" s="4" t="s">
        <v>334</v>
      </c>
      <c r="C420" s="5"/>
      <c r="D420" s="5">
        <f t="shared" si="49"/>
        <v>0</v>
      </c>
      <c r="E420" s="5">
        <f t="shared" si="49"/>
        <v>0</v>
      </c>
      <c r="H420" s="41">
        <f t="shared" si="43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3"/>
        <v>2000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hidden="1" outlineLevel="3">
      <c r="A425" s="29"/>
      <c r="B425" s="28" t="s">
        <v>338</v>
      </c>
      <c r="C425" s="30">
        <v>2000</v>
      </c>
      <c r="D425" s="30">
        <f t="shared" si="50"/>
        <v>2000</v>
      </c>
      <c r="E425" s="30">
        <f t="shared" si="50"/>
        <v>2000</v>
      </c>
      <c r="H425" s="41">
        <f t="shared" si="43"/>
        <v>2000</v>
      </c>
    </row>
    <row r="426" spans="1:8" hidden="1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hidden="1" outlineLevel="3">
      <c r="A427" s="29"/>
      <c r="B427" s="28" t="s">
        <v>340</v>
      </c>
      <c r="C427" s="30"/>
      <c r="D427" s="30">
        <f t="shared" si="50"/>
        <v>0</v>
      </c>
      <c r="E427" s="30">
        <f t="shared" si="50"/>
        <v>0</v>
      </c>
      <c r="H427" s="41">
        <f t="shared" si="43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53600</v>
      </c>
      <c r="D429" s="5">
        <f>SUM(D430:D442)</f>
        <v>53600</v>
      </c>
      <c r="E429" s="5">
        <f>SUM(E430:E442)</f>
        <v>53600</v>
      </c>
      <c r="H429" s="41">
        <f t="shared" si="43"/>
        <v>53600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3"/>
        <v>0</v>
      </c>
    </row>
    <row r="431" spans="1:8" hidden="1" outlineLevel="3">
      <c r="A431" s="29"/>
      <c r="B431" s="28" t="s">
        <v>344</v>
      </c>
      <c r="C431" s="30">
        <v>40000</v>
      </c>
      <c r="D431" s="30">
        <f t="shared" ref="D431:E442" si="51">C431</f>
        <v>40000</v>
      </c>
      <c r="E431" s="30">
        <f t="shared" si="51"/>
        <v>40000</v>
      </c>
      <c r="H431" s="41">
        <f t="shared" si="43"/>
        <v>40000</v>
      </c>
    </row>
    <row r="432" spans="1:8" hidden="1" outlineLevel="3">
      <c r="A432" s="29"/>
      <c r="B432" s="28" t="s">
        <v>345</v>
      </c>
      <c r="C432" s="30">
        <v>4000</v>
      </c>
      <c r="D432" s="30">
        <f t="shared" si="51"/>
        <v>4000</v>
      </c>
      <c r="E432" s="30">
        <f t="shared" si="51"/>
        <v>4000</v>
      </c>
      <c r="H432" s="41">
        <f t="shared" si="43"/>
        <v>4000</v>
      </c>
    </row>
    <row r="433" spans="1:8" hidden="1" outlineLevel="3">
      <c r="A433" s="29"/>
      <c r="B433" s="28" t="s">
        <v>346</v>
      </c>
      <c r="C433" s="30">
        <v>1600</v>
      </c>
      <c r="D433" s="30">
        <f t="shared" si="51"/>
        <v>1600</v>
      </c>
      <c r="E433" s="30">
        <f t="shared" si="51"/>
        <v>1600</v>
      </c>
      <c r="H433" s="41">
        <f t="shared" si="43"/>
        <v>1600</v>
      </c>
    </row>
    <row r="434" spans="1:8" hidden="1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hidden="1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hidden="1" outlineLevel="3">
      <c r="A436" s="29"/>
      <c r="B436" s="28" t="s">
        <v>349</v>
      </c>
      <c r="C436" s="30">
        <v>3000</v>
      </c>
      <c r="D436" s="30">
        <f t="shared" si="51"/>
        <v>3000</v>
      </c>
      <c r="E436" s="30">
        <f t="shared" si="51"/>
        <v>3000</v>
      </c>
      <c r="H436" s="41">
        <f t="shared" si="43"/>
        <v>3000</v>
      </c>
    </row>
    <row r="437" spans="1:8" hidden="1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hidden="1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hidden="1" outlineLevel="3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 hidden="1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hidden="1" outlineLevel="3">
      <c r="A441" s="29"/>
      <c r="B441" s="28" t="s">
        <v>354</v>
      </c>
      <c r="C441" s="30"/>
      <c r="D441" s="30">
        <f t="shared" si="51"/>
        <v>0</v>
      </c>
      <c r="E441" s="30">
        <f t="shared" si="51"/>
        <v>0</v>
      </c>
      <c r="H441" s="41">
        <f t="shared" si="43"/>
        <v>0</v>
      </c>
    </row>
    <row r="442" spans="1:8" hidden="1" outlineLevel="3">
      <c r="A442" s="29"/>
      <c r="B442" s="28" t="s">
        <v>355</v>
      </c>
      <c r="C442" s="30">
        <v>5000</v>
      </c>
      <c r="D442" s="30">
        <f t="shared" si="51"/>
        <v>5000</v>
      </c>
      <c r="E442" s="30">
        <f t="shared" si="51"/>
        <v>5000</v>
      </c>
      <c r="H442" s="41">
        <f t="shared" si="43"/>
        <v>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114000</v>
      </c>
      <c r="D444" s="32">
        <f>D445+D454+D455+D459+D462+D463+D468+D474+D477+D480+D481+D450</f>
        <v>114000</v>
      </c>
      <c r="E444" s="32">
        <f>E445+E454+E455+E459+E462+E463+E468+E474+E477+E480+E481+E450</f>
        <v>114000</v>
      </c>
      <c r="H444" s="41">
        <f t="shared" si="43"/>
        <v>114000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3"/>
        <v>11000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3"/>
        <v>1000</v>
      </c>
    </row>
    <row r="447" spans="1:8" ht="15" hidden="1" customHeight="1" outlineLevel="3">
      <c r="A447" s="28"/>
      <c r="B447" s="28" t="s">
        <v>360</v>
      </c>
      <c r="C447" s="30">
        <v>10000</v>
      </c>
      <c r="D447" s="30">
        <f t="shared" ref="D447:E449" si="52">C447</f>
        <v>10000</v>
      </c>
      <c r="E447" s="30">
        <f t="shared" si="52"/>
        <v>10000</v>
      </c>
      <c r="H447" s="41">
        <f t="shared" si="43"/>
        <v>10000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2"/>
        <v>0</v>
      </c>
      <c r="E448" s="30">
        <f t="shared" si="52"/>
        <v>0</v>
      </c>
      <c r="H448" s="41">
        <f t="shared" si="43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2"/>
        <v>0</v>
      </c>
      <c r="E449" s="30">
        <f t="shared" si="52"/>
        <v>0</v>
      </c>
      <c r="H449" s="41">
        <f t="shared" si="43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3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3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3"/>
        <v>40000</v>
      </c>
    </row>
    <row r="455" spans="1:8" hidden="1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3"/>
        <v>40000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3"/>
        <v>40000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5">C457</f>
        <v>0</v>
      </c>
      <c r="E457" s="30">
        <f t="shared" si="55"/>
        <v>0</v>
      </c>
      <c r="H457" s="41">
        <f t="shared" si="53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3"/>
        <v>5000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6">C460</f>
        <v>0</v>
      </c>
      <c r="E460" s="30">
        <f t="shared" si="56"/>
        <v>0</v>
      </c>
      <c r="H460" s="41">
        <f t="shared" si="53"/>
        <v>0</v>
      </c>
    </row>
    <row r="461" spans="1:8" ht="15" hidden="1" customHeight="1" outlineLevel="3">
      <c r="A461" s="28"/>
      <c r="B461" s="28" t="s">
        <v>370</v>
      </c>
      <c r="C461" s="30">
        <v>5000</v>
      </c>
      <c r="D461" s="30">
        <f t="shared" si="56"/>
        <v>5000</v>
      </c>
      <c r="E461" s="30">
        <f t="shared" si="56"/>
        <v>5000</v>
      </c>
      <c r="H461" s="41">
        <f t="shared" si="53"/>
        <v>5000</v>
      </c>
    </row>
    <row r="462" spans="1:8" hidden="1" outlineLevel="2">
      <c r="A462" s="6">
        <v>2202</v>
      </c>
      <c r="B462" s="4" t="s">
        <v>371</v>
      </c>
      <c r="C462" s="5">
        <v>2000</v>
      </c>
      <c r="D462" s="5">
        <f t="shared" si="56"/>
        <v>2000</v>
      </c>
      <c r="E462" s="5">
        <f t="shared" si="56"/>
        <v>2000</v>
      </c>
      <c r="H462" s="41">
        <f t="shared" si="53"/>
        <v>2000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9000</v>
      </c>
      <c r="D463" s="5">
        <f>SUM(D464:D467)</f>
        <v>9000</v>
      </c>
      <c r="E463" s="5">
        <f>SUM(E464:E467)</f>
        <v>9000</v>
      </c>
      <c r="H463" s="41">
        <f t="shared" si="53"/>
        <v>9000</v>
      </c>
    </row>
    <row r="464" spans="1:8" ht="15" hidden="1" customHeight="1" outlineLevel="3">
      <c r="A464" s="28"/>
      <c r="B464" s="28" t="s">
        <v>373</v>
      </c>
      <c r="C464" s="30">
        <v>6000</v>
      </c>
      <c r="D464" s="30">
        <f>C464</f>
        <v>6000</v>
      </c>
      <c r="E464" s="30">
        <f>D464</f>
        <v>6000</v>
      </c>
      <c r="H464" s="41">
        <f t="shared" si="53"/>
        <v>6000</v>
      </c>
    </row>
    <row r="465" spans="1:8" ht="15" hidden="1" customHeight="1" outlineLevel="3">
      <c r="A465" s="28"/>
      <c r="B465" s="28" t="s">
        <v>374</v>
      </c>
      <c r="C465" s="30">
        <v>3000</v>
      </c>
      <c r="D465" s="30">
        <f t="shared" ref="D465:E467" si="57">C465</f>
        <v>3000</v>
      </c>
      <c r="E465" s="30">
        <f t="shared" si="57"/>
        <v>3000</v>
      </c>
      <c r="H465" s="41">
        <f t="shared" si="53"/>
        <v>3000</v>
      </c>
    </row>
    <row r="466" spans="1:8" ht="15" hidden="1" customHeight="1" outlineLevel="3">
      <c r="A466" s="28"/>
      <c r="B466" s="28" t="s">
        <v>375</v>
      </c>
      <c r="C466" s="30"/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3"/>
        <v>0</v>
      </c>
    </row>
    <row r="475" spans="1:8" ht="15" hidden="1" customHeight="1" outlineLevel="3">
      <c r="A475" s="28"/>
      <c r="B475" s="28" t="s">
        <v>383</v>
      </c>
      <c r="C475" s="30">
        <v>0</v>
      </c>
      <c r="D475" s="30">
        <f>C475</f>
        <v>0</v>
      </c>
      <c r="E475" s="30">
        <f>D475</f>
        <v>0</v>
      </c>
      <c r="H475" s="41">
        <f t="shared" si="53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3"/>
        <v>2000</v>
      </c>
    </row>
    <row r="478" spans="1:8" ht="15" hidden="1" customHeight="1" outlineLevel="3">
      <c r="A478" s="28"/>
      <c r="B478" s="28" t="s">
        <v>383</v>
      </c>
      <c r="C478" s="30">
        <v>2000</v>
      </c>
      <c r="D478" s="30">
        <f t="shared" ref="D478:E481" si="59">C478</f>
        <v>2000</v>
      </c>
      <c r="E478" s="30">
        <f t="shared" si="59"/>
        <v>2000</v>
      </c>
      <c r="H478" s="41">
        <f t="shared" si="53"/>
        <v>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9"/>
        <v>5000</v>
      </c>
      <c r="E480" s="5">
        <f t="shared" si="59"/>
        <v>5000</v>
      </c>
      <c r="H480" s="41">
        <f t="shared" si="53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 collapsed="1">
      <c r="A483" s="156" t="s">
        <v>389</v>
      </c>
      <c r="B483" s="157"/>
      <c r="C483" s="35">
        <f>C484+C504+C509+C522+C528+C538</f>
        <v>211050</v>
      </c>
      <c r="D483" s="35">
        <f>D484+D504+D509+D522+D528+D538</f>
        <v>211050</v>
      </c>
      <c r="E483" s="35">
        <f>E484+E504+E509+E522+E528+E538</f>
        <v>211050</v>
      </c>
      <c r="G483" s="39" t="s">
        <v>592</v>
      </c>
      <c r="H483" s="41">
        <f t="shared" si="53"/>
        <v>211050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104000</v>
      </c>
      <c r="D484" s="32">
        <f>D485+D486+D490+D491+D494+D497+D500+D501+D502+D503</f>
        <v>104000</v>
      </c>
      <c r="E484" s="32">
        <f>E485+E486+E490+E491+E494+E497+E500+E501+E502+E503</f>
        <v>104000</v>
      </c>
      <c r="H484" s="41">
        <f t="shared" si="53"/>
        <v>104000</v>
      </c>
    </row>
    <row r="485" spans="1:10" hidden="1" outlineLevel="2">
      <c r="A485" s="6">
        <v>3302</v>
      </c>
      <c r="B485" s="4" t="s">
        <v>391</v>
      </c>
      <c r="C485" s="5">
        <v>70000</v>
      </c>
      <c r="D485" s="5">
        <f>C485</f>
        <v>70000</v>
      </c>
      <c r="E485" s="5">
        <f>D485</f>
        <v>70000</v>
      </c>
      <c r="H485" s="41">
        <f t="shared" si="53"/>
        <v>70000</v>
      </c>
    </row>
    <row r="486" spans="1:10" hidden="1" outlineLevel="2">
      <c r="A486" s="6">
        <v>3302</v>
      </c>
      <c r="B486" s="4" t="s">
        <v>392</v>
      </c>
      <c r="C486" s="5">
        <f>SUM(C487:C489)</f>
        <v>28000</v>
      </c>
      <c r="D486" s="5">
        <f>SUM(D487:D489)</f>
        <v>28000</v>
      </c>
      <c r="E486" s="5">
        <f>SUM(E487:E489)</f>
        <v>33000</v>
      </c>
      <c r="H486" s="41">
        <f t="shared" si="53"/>
        <v>28000</v>
      </c>
    </row>
    <row r="487" spans="1:10" ht="15" hidden="1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v>2000</v>
      </c>
      <c r="H487" s="41">
        <f t="shared" si="53"/>
        <v>8000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60">C488</f>
        <v>20000</v>
      </c>
      <c r="E488" s="30">
        <v>31000</v>
      </c>
      <c r="H488" s="41">
        <f t="shared" si="53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3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3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3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3"/>
        <v>1000</v>
      </c>
    </row>
    <row r="496" spans="1:10" ht="15" hidden="1" customHeight="1" outlineLevel="3">
      <c r="A496" s="28"/>
      <c r="B496" s="28" t="s">
        <v>402</v>
      </c>
      <c r="C496" s="30"/>
      <c r="D496" s="30">
        <f>C496</f>
        <v>0</v>
      </c>
      <c r="E496" s="30">
        <f>D496</f>
        <v>0</v>
      </c>
      <c r="H496" s="41">
        <f t="shared" si="53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3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1">C498</f>
        <v>0</v>
      </c>
      <c r="E498" s="30">
        <f t="shared" si="61"/>
        <v>0</v>
      </c>
      <c r="H498" s="41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1"/>
        <v>0</v>
      </c>
      <c r="E499" s="30">
        <f t="shared" si="61"/>
        <v>0</v>
      </c>
      <c r="H499" s="41">
        <f t="shared" si="53"/>
        <v>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v>5000</v>
      </c>
      <c r="E500" s="5"/>
      <c r="H500" s="41">
        <f t="shared" si="53"/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hidden="1" outlineLevel="1">
      <c r="A504" s="146" t="s">
        <v>410</v>
      </c>
      <c r="B504" s="147"/>
      <c r="C504" s="32">
        <f>SUM(C505:C508)</f>
        <v>6000</v>
      </c>
      <c r="D504" s="32">
        <f>SUM(D505:D508)</f>
        <v>6000</v>
      </c>
      <c r="E504" s="32">
        <f>SUM(E505:E508)</f>
        <v>6000</v>
      </c>
      <c r="H504" s="41">
        <f t="shared" si="53"/>
        <v>6000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3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4500</v>
      </c>
      <c r="D507" s="5">
        <f t="shared" si="62"/>
        <v>4500</v>
      </c>
      <c r="E507" s="5">
        <f t="shared" si="62"/>
        <v>4500</v>
      </c>
      <c r="H507" s="41">
        <f t="shared" si="53"/>
        <v>4500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hidden="1" outlineLevel="1">
      <c r="A509" s="146" t="s">
        <v>414</v>
      </c>
      <c r="B509" s="147"/>
      <c r="C509" s="32">
        <f>C510+C511+C512+C513+C517+C518+C519+C520+C521</f>
        <v>100050</v>
      </c>
      <c r="D509" s="32">
        <f>D510+D511+D512+D513+D517+D518+D519+D520+D521</f>
        <v>100050</v>
      </c>
      <c r="E509" s="32">
        <f>E510+E511+E512+E513+E517+E518+E519+E520+E521</f>
        <v>100050</v>
      </c>
      <c r="F509" s="51"/>
      <c r="H509" s="41">
        <f t="shared" si="53"/>
        <v>100050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3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4">C514</f>
        <v>0</v>
      </c>
      <c r="E514" s="30">
        <f t="shared" si="64"/>
        <v>0</v>
      </c>
      <c r="H514" s="41">
        <f t="shared" ref="H514:H577" si="65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hidden="1" outlineLevel="2">
      <c r="A517" s="6">
        <v>3305</v>
      </c>
      <c r="B517" s="4" t="s">
        <v>422</v>
      </c>
      <c r="C517" s="5">
        <v>15700</v>
      </c>
      <c r="D517" s="5">
        <f t="shared" si="64"/>
        <v>15700</v>
      </c>
      <c r="E517" s="5">
        <f t="shared" si="64"/>
        <v>15700</v>
      </c>
      <c r="H517" s="41">
        <f t="shared" si="65"/>
        <v>15700</v>
      </c>
    </row>
    <row r="518" spans="1:8" hidden="1" outlineLevel="2">
      <c r="A518" s="6">
        <v>3305</v>
      </c>
      <c r="B518" s="4" t="s">
        <v>423</v>
      </c>
      <c r="C518" s="5">
        <v>1350</v>
      </c>
      <c r="D518" s="5">
        <f t="shared" si="64"/>
        <v>1350</v>
      </c>
      <c r="E518" s="5">
        <f t="shared" si="64"/>
        <v>1350</v>
      </c>
      <c r="H518" s="41">
        <f t="shared" si="65"/>
        <v>1350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4"/>
        <v>1000</v>
      </c>
      <c r="E519" s="5">
        <f t="shared" si="64"/>
        <v>1000</v>
      </c>
      <c r="H519" s="41">
        <f t="shared" si="65"/>
        <v>1000</v>
      </c>
    </row>
    <row r="520" spans="1:8" hidden="1" outlineLevel="2">
      <c r="A520" s="6">
        <v>3305</v>
      </c>
      <c r="B520" s="4" t="s">
        <v>425</v>
      </c>
      <c r="C520" s="5">
        <v>82000</v>
      </c>
      <c r="D520" s="5">
        <f t="shared" si="64"/>
        <v>82000</v>
      </c>
      <c r="E520" s="5">
        <f t="shared" si="64"/>
        <v>82000</v>
      </c>
      <c r="H520" s="41">
        <f t="shared" si="65"/>
        <v>82000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hidden="1" outlineLevel="1">
      <c r="A522" s="146" t="s">
        <v>426</v>
      </c>
      <c r="B522" s="14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hidden="1" outlineLevel="1">
      <c r="A528" s="146" t="s">
        <v>432</v>
      </c>
      <c r="B528" s="14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hidden="1" outlineLevel="1">
      <c r="A538" s="146" t="s">
        <v>441</v>
      </c>
      <c r="B538" s="14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5"/>
        <v>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hidden="1" outlineLevel="2" collapsed="1">
      <c r="A540" s="6">
        <v>3310</v>
      </c>
      <c r="B540" s="4" t="s">
        <v>52</v>
      </c>
      <c r="C540" s="5">
        <v>1000</v>
      </c>
      <c r="D540" s="5">
        <f t="shared" ref="D540:E543" si="68">C540</f>
        <v>1000</v>
      </c>
      <c r="E540" s="5">
        <f t="shared" si="68"/>
        <v>1000</v>
      </c>
      <c r="H540" s="41">
        <f t="shared" si="65"/>
        <v>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 collapsed="1">
      <c r="A547" s="154" t="s">
        <v>449</v>
      </c>
      <c r="B547" s="155"/>
      <c r="C547" s="35">
        <f>C548+C549</f>
        <v>52881</v>
      </c>
      <c r="D547" s="35">
        <f>D548+D549</f>
        <v>52881</v>
      </c>
      <c r="E547" s="35">
        <f>E548+E549</f>
        <v>52881</v>
      </c>
      <c r="G547" s="39" t="s">
        <v>593</v>
      </c>
      <c r="H547" s="41">
        <f t="shared" si="65"/>
        <v>52881</v>
      </c>
      <c r="I547" s="42"/>
      <c r="J547" s="40" t="b">
        <f>AND(H547=I547)</f>
        <v>0</v>
      </c>
    </row>
    <row r="548" spans="1:10" hidden="1" outlineLevel="1">
      <c r="A548" s="146" t="s">
        <v>450</v>
      </c>
      <c r="B548" s="147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 hidden="1" outlineLevel="1">
      <c r="A549" s="146" t="s">
        <v>451</v>
      </c>
      <c r="B549" s="147"/>
      <c r="C549" s="32">
        <v>52881</v>
      </c>
      <c r="D549" s="32">
        <f>C549</f>
        <v>52881</v>
      </c>
      <c r="E549" s="32">
        <f>D549</f>
        <v>52881</v>
      </c>
      <c r="H549" s="41">
        <f t="shared" si="65"/>
        <v>52881</v>
      </c>
    </row>
    <row r="550" spans="1:10" collapsed="1">
      <c r="A550" s="152" t="s">
        <v>455</v>
      </c>
      <c r="B550" s="153"/>
      <c r="C550" s="36">
        <f>C551</f>
        <v>50000</v>
      </c>
      <c r="D550" s="36">
        <f>D551</f>
        <v>50000</v>
      </c>
      <c r="E550" s="36">
        <f>E551</f>
        <v>50000</v>
      </c>
      <c r="G550" s="39" t="s">
        <v>59</v>
      </c>
      <c r="H550" s="41">
        <f t="shared" si="65"/>
        <v>50000</v>
      </c>
      <c r="I550" s="42"/>
      <c r="J550" s="40" t="b">
        <f>AND(H550=I550)</f>
        <v>0</v>
      </c>
    </row>
    <row r="551" spans="1:10">
      <c r="A551" s="148" t="s">
        <v>456</v>
      </c>
      <c r="B551" s="149"/>
      <c r="C551" s="33">
        <f>C552+C556</f>
        <v>50000</v>
      </c>
      <c r="D551" s="33">
        <f>D552+D556</f>
        <v>50000</v>
      </c>
      <c r="E551" s="33">
        <f>E552+E556</f>
        <v>50000</v>
      </c>
      <c r="G551" s="39" t="s">
        <v>594</v>
      </c>
      <c r="H551" s="41">
        <f t="shared" si="65"/>
        <v>50000</v>
      </c>
      <c r="I551" s="42"/>
      <c r="J551" s="40" t="b">
        <f>AND(H551=I551)</f>
        <v>0</v>
      </c>
    </row>
    <row r="552" spans="1:10" hidden="1" outlineLevel="1">
      <c r="A552" s="146" t="s">
        <v>457</v>
      </c>
      <c r="B552" s="147"/>
      <c r="C552" s="32">
        <f>SUM(C553:C555)</f>
        <v>50000</v>
      </c>
      <c r="D552" s="32">
        <f>SUM(D553:D555)</f>
        <v>50000</v>
      </c>
      <c r="E552" s="32">
        <f>SUM(E553:E555)</f>
        <v>50000</v>
      </c>
      <c r="H552" s="41">
        <f t="shared" si="65"/>
        <v>50000</v>
      </c>
    </row>
    <row r="553" spans="1:10" hidden="1" outlineLevel="2" collapsed="1">
      <c r="A553" s="6">
        <v>5500</v>
      </c>
      <c r="B553" s="4" t="s">
        <v>458</v>
      </c>
      <c r="C553" s="5">
        <v>50000</v>
      </c>
      <c r="D553" s="5">
        <f t="shared" ref="D553:E555" si="69">C553</f>
        <v>50000</v>
      </c>
      <c r="E553" s="5">
        <f t="shared" si="69"/>
        <v>50000</v>
      </c>
      <c r="H553" s="41">
        <f t="shared" si="65"/>
        <v>50000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hidden="1" outlineLevel="1">
      <c r="A556" s="146" t="s">
        <v>461</v>
      </c>
      <c r="B556" s="14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 collapsed="1">
      <c r="A559" s="150" t="s">
        <v>62</v>
      </c>
      <c r="B559" s="151"/>
      <c r="C559" s="37">
        <f>C560+C716+C725</f>
        <v>2415000</v>
      </c>
      <c r="D559" s="37">
        <f>D560+D716+D725</f>
        <v>2415000</v>
      </c>
      <c r="E559" s="37">
        <f>E560+E716+E725</f>
        <v>2415000</v>
      </c>
      <c r="G559" s="39" t="s">
        <v>62</v>
      </c>
      <c r="H559" s="41">
        <f t="shared" si="65"/>
        <v>2415000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2299000</v>
      </c>
      <c r="D560" s="36">
        <f>D561+D638+D642+D645</f>
        <v>2299000</v>
      </c>
      <c r="E560" s="36">
        <f>E561+E638+E642+E645</f>
        <v>2299000</v>
      </c>
      <c r="G560" s="39" t="s">
        <v>61</v>
      </c>
      <c r="H560" s="41">
        <f t="shared" si="65"/>
        <v>2299000</v>
      </c>
      <c r="I560" s="42"/>
      <c r="J560" s="40" t="b">
        <f>AND(H560=I560)</f>
        <v>0</v>
      </c>
    </row>
    <row r="561" spans="1:10">
      <c r="A561" s="148" t="s">
        <v>465</v>
      </c>
      <c r="B561" s="149"/>
      <c r="C561" s="38">
        <f>C562+C567+C568+C569+C576+C577+C581+C584+C585+C586+C587+C592+C595+C599+C603+C610+C616+C628</f>
        <v>2299000</v>
      </c>
      <c r="D561" s="38">
        <f>D562+D567+D568+D569+D576+D577+D581+D584+D585+D586+D587+D592+D595+D599+D603+D610+D616+D628</f>
        <v>2299000</v>
      </c>
      <c r="E561" s="38">
        <f>E562+E567+E568+E569+E576+E577+E581+E584+E585+E586+E587+E592+E595+E599+E603+E610+E616+E628</f>
        <v>2299000</v>
      </c>
      <c r="G561" s="39" t="s">
        <v>595</v>
      </c>
      <c r="H561" s="41">
        <f t="shared" si="65"/>
        <v>2299000</v>
      </c>
      <c r="I561" s="42"/>
      <c r="J561" s="40" t="b">
        <f>AND(H561=I561)</f>
        <v>0</v>
      </c>
    </row>
    <row r="562" spans="1:10" hidden="1" outlineLevel="1">
      <c r="A562" s="146" t="s">
        <v>466</v>
      </c>
      <c r="B562" s="147"/>
      <c r="C562" s="32">
        <f>SUM(C563:C566)</f>
        <v>55000</v>
      </c>
      <c r="D562" s="32">
        <f>SUM(D563:D566)</f>
        <v>55000</v>
      </c>
      <c r="E562" s="32">
        <f>SUM(E563:E566)</f>
        <v>55000</v>
      </c>
      <c r="H562" s="41">
        <f t="shared" si="65"/>
        <v>55000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hidden="1" outlineLevel="2">
      <c r="A566" s="6">
        <v>6600</v>
      </c>
      <c r="B566" s="4" t="s">
        <v>471</v>
      </c>
      <c r="C566" s="5">
        <v>55000</v>
      </c>
      <c r="D566" s="5">
        <f t="shared" si="70"/>
        <v>55000</v>
      </c>
      <c r="E566" s="5">
        <f t="shared" si="70"/>
        <v>55000</v>
      </c>
      <c r="H566" s="41">
        <f t="shared" si="65"/>
        <v>55000</v>
      </c>
    </row>
    <row r="567" spans="1:10" hidden="1" outlineLevel="1">
      <c r="A567" s="146" t="s">
        <v>467</v>
      </c>
      <c r="B567" s="147"/>
      <c r="C567" s="31"/>
      <c r="D567" s="31">
        <f>C567</f>
        <v>0</v>
      </c>
      <c r="E567" s="31">
        <f>D567</f>
        <v>0</v>
      </c>
      <c r="H567" s="41">
        <f t="shared" si="65"/>
        <v>0</v>
      </c>
    </row>
    <row r="568" spans="1:10" hidden="1" outlineLevel="1">
      <c r="A568" s="146" t="s">
        <v>472</v>
      </c>
      <c r="B568" s="147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hidden="1" outlineLevel="1">
      <c r="A569" s="146" t="s">
        <v>473</v>
      </c>
      <c r="B569" s="147"/>
      <c r="C569" s="32">
        <f>SUM(C570:C575)</f>
        <v>175000</v>
      </c>
      <c r="D569" s="32">
        <f>SUM(D570:D575)</f>
        <v>175000</v>
      </c>
      <c r="E569" s="32">
        <f>SUM(E570:E575)</f>
        <v>175000</v>
      </c>
      <c r="H569" s="41">
        <f t="shared" si="65"/>
        <v>175000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5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1">C571</f>
        <v>0</v>
      </c>
      <c r="E571" s="5">
        <f t="shared" si="71"/>
        <v>0</v>
      </c>
      <c r="H571" s="41">
        <f t="shared" si="65"/>
        <v>0</v>
      </c>
    </row>
    <row r="572" spans="1:10" hidden="1" outlineLevel="2">
      <c r="A572" s="7">
        <v>6603</v>
      </c>
      <c r="B572" s="4" t="s">
        <v>476</v>
      </c>
      <c r="C572" s="5">
        <v>175000</v>
      </c>
      <c r="D572" s="5">
        <f t="shared" si="71"/>
        <v>175000</v>
      </c>
      <c r="E572" s="5">
        <f t="shared" si="71"/>
        <v>175000</v>
      </c>
      <c r="H572" s="41">
        <f t="shared" si="65"/>
        <v>175000</v>
      </c>
    </row>
    <row r="573" spans="1:10" hidden="1" outlineLevel="2">
      <c r="A573" s="7">
        <v>6603</v>
      </c>
      <c r="B573" s="4" t="s">
        <v>477</v>
      </c>
      <c r="C573" s="5"/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hidden="1" outlineLevel="1">
      <c r="A576" s="146" t="s">
        <v>480</v>
      </c>
      <c r="B576" s="147"/>
      <c r="C576" s="32">
        <v>25000</v>
      </c>
      <c r="D576" s="32">
        <f>C576</f>
        <v>25000</v>
      </c>
      <c r="E576" s="32">
        <f>D576</f>
        <v>25000</v>
      </c>
      <c r="H576" s="41">
        <f t="shared" si="65"/>
        <v>25000</v>
      </c>
    </row>
    <row r="577" spans="1:8" hidden="1" outlineLevel="1">
      <c r="A577" s="146" t="s">
        <v>481</v>
      </c>
      <c r="B577" s="147"/>
      <c r="C577" s="32">
        <f>SUM(C578:C580)</f>
        <v>13000</v>
      </c>
      <c r="D577" s="32">
        <f>SUM(D578:D580)</f>
        <v>13000</v>
      </c>
      <c r="E577" s="32">
        <f>SUM(E578:E580)</f>
        <v>13000</v>
      </c>
      <c r="H577" s="41">
        <f t="shared" si="65"/>
        <v>13000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hidden="1" outlineLevel="2">
      <c r="A580" s="7">
        <v>6605</v>
      </c>
      <c r="B580" s="4" t="s">
        <v>484</v>
      </c>
      <c r="C580" s="5">
        <v>13000</v>
      </c>
      <c r="D580" s="5">
        <f t="shared" si="72"/>
        <v>13000</v>
      </c>
      <c r="E580" s="5">
        <f t="shared" si="72"/>
        <v>13000</v>
      </c>
      <c r="H580" s="41">
        <f t="shared" si="73"/>
        <v>13000</v>
      </c>
    </row>
    <row r="581" spans="1:8" hidden="1" outlineLevel="1">
      <c r="A581" s="146" t="s">
        <v>485</v>
      </c>
      <c r="B581" s="147"/>
      <c r="C581" s="32">
        <f>SUM(C582:C583)</f>
        <v>110000</v>
      </c>
      <c r="D581" s="32">
        <f>SUM(D582:D583)</f>
        <v>110000</v>
      </c>
      <c r="E581" s="32">
        <f>SUM(E582:E583)</f>
        <v>110000</v>
      </c>
      <c r="H581" s="41">
        <f t="shared" si="73"/>
        <v>110000</v>
      </c>
    </row>
    <row r="582" spans="1:8" hidden="1" outlineLevel="2">
      <c r="A582" s="7">
        <v>6606</v>
      </c>
      <c r="B582" s="4" t="s">
        <v>486</v>
      </c>
      <c r="C582" s="5">
        <v>110000</v>
      </c>
      <c r="D582" s="5">
        <f t="shared" ref="D582:E586" si="74">C582</f>
        <v>110000</v>
      </c>
      <c r="E582" s="5">
        <f t="shared" si="74"/>
        <v>110000</v>
      </c>
      <c r="H582" s="41">
        <f t="shared" si="73"/>
        <v>110000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 hidden="1" outlineLevel="1">
      <c r="A584" s="146" t="s">
        <v>488</v>
      </c>
      <c r="B584" s="147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hidden="1" outlineLevel="1" collapsed="1">
      <c r="A585" s="146" t="s">
        <v>489</v>
      </c>
      <c r="B585" s="147"/>
      <c r="C585" s="32">
        <v>40000</v>
      </c>
      <c r="D585" s="32">
        <f t="shared" si="74"/>
        <v>40000</v>
      </c>
      <c r="E585" s="32">
        <f t="shared" si="74"/>
        <v>40000</v>
      </c>
      <c r="H585" s="41">
        <f t="shared" si="73"/>
        <v>40000</v>
      </c>
    </row>
    <row r="586" spans="1:8" hidden="1" outlineLevel="1" collapsed="1">
      <c r="A586" s="146" t="s">
        <v>490</v>
      </c>
      <c r="B586" s="147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hidden="1" outlineLevel="1">
      <c r="A587" s="146" t="s">
        <v>491</v>
      </c>
      <c r="B587" s="147"/>
      <c r="C587" s="32">
        <f>SUM(C588:C591)</f>
        <v>160000</v>
      </c>
      <c r="D587" s="32">
        <f>SUM(D588:D591)</f>
        <v>160000</v>
      </c>
      <c r="E587" s="32">
        <f>SUM(E588:E591)</f>
        <v>160000</v>
      </c>
      <c r="H587" s="41">
        <f t="shared" si="73"/>
        <v>160000</v>
      </c>
    </row>
    <row r="588" spans="1:8" hidden="1" outlineLevel="2">
      <c r="A588" s="7">
        <v>6610</v>
      </c>
      <c r="B588" s="4" t="s">
        <v>492</v>
      </c>
      <c r="C588" s="5">
        <v>160000</v>
      </c>
      <c r="D588" s="5">
        <f>C588</f>
        <v>160000</v>
      </c>
      <c r="E588" s="5">
        <f>D588</f>
        <v>160000</v>
      </c>
      <c r="H588" s="41">
        <f t="shared" si="73"/>
        <v>160000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5"/>
        <v>0</v>
      </c>
      <c r="E591" s="5">
        <f t="shared" si="75"/>
        <v>0</v>
      </c>
      <c r="H591" s="41">
        <f t="shared" si="73"/>
        <v>0</v>
      </c>
    </row>
    <row r="592" spans="1:8" hidden="1" outlineLevel="1">
      <c r="A592" s="146" t="s">
        <v>498</v>
      </c>
      <c r="B592" s="14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hidden="1" outlineLevel="1">
      <c r="A595" s="146" t="s">
        <v>502</v>
      </c>
      <c r="B595" s="147"/>
      <c r="C595" s="32">
        <f>SUM(C596:C598)</f>
        <v>155000</v>
      </c>
      <c r="D595" s="32">
        <f>SUM(D596:D598)</f>
        <v>155000</v>
      </c>
      <c r="E595" s="32">
        <f>SUM(E596:E598)</f>
        <v>155000</v>
      </c>
      <c r="H595" s="41">
        <f t="shared" si="73"/>
        <v>155000</v>
      </c>
    </row>
    <row r="596" spans="1:8" hidden="1" outlineLevel="2">
      <c r="A596" s="7">
        <v>6612</v>
      </c>
      <c r="B596" s="4" t="s">
        <v>499</v>
      </c>
      <c r="C596" s="5">
        <v>155000</v>
      </c>
      <c r="D596" s="5">
        <f>C596</f>
        <v>155000</v>
      </c>
      <c r="E596" s="5">
        <f>D596</f>
        <v>155000</v>
      </c>
      <c r="H596" s="41">
        <f t="shared" si="73"/>
        <v>155000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hidden="1" outlineLevel="1">
      <c r="A599" s="146" t="s">
        <v>503</v>
      </c>
      <c r="B599" s="147"/>
      <c r="C599" s="32">
        <f>SUM(C600:C602)</f>
        <v>635000</v>
      </c>
      <c r="D599" s="32">
        <f>SUM(D600:D602)</f>
        <v>635000</v>
      </c>
      <c r="E599" s="32">
        <f>SUM(E600:E602)</f>
        <v>635000</v>
      </c>
      <c r="H599" s="41">
        <f t="shared" si="73"/>
        <v>635000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hidden="1" outlineLevel="2">
      <c r="A601" s="7">
        <v>6613</v>
      </c>
      <c r="B601" s="4" t="s">
        <v>505</v>
      </c>
      <c r="C601" s="5">
        <v>635000</v>
      </c>
      <c r="D601" s="5">
        <f t="shared" si="77"/>
        <v>635000</v>
      </c>
      <c r="E601" s="5">
        <f t="shared" si="77"/>
        <v>635000</v>
      </c>
      <c r="H601" s="41">
        <f t="shared" si="73"/>
        <v>635000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7"/>
        <v>0</v>
      </c>
      <c r="E602" s="5">
        <f t="shared" si="77"/>
        <v>0</v>
      </c>
      <c r="H602" s="41">
        <f t="shared" si="73"/>
        <v>0</v>
      </c>
    </row>
    <row r="603" spans="1:8" hidden="1" outlineLevel="1">
      <c r="A603" s="146" t="s">
        <v>506</v>
      </c>
      <c r="B603" s="147"/>
      <c r="C603" s="32">
        <f>SUM(C604:C609)</f>
        <v>900000</v>
      </c>
      <c r="D603" s="32">
        <f>SUM(D604:D609)</f>
        <v>900000</v>
      </c>
      <c r="E603" s="32">
        <f>SUM(E604:E609)</f>
        <v>900000</v>
      </c>
      <c r="H603" s="41">
        <f t="shared" si="73"/>
        <v>900000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 hidden="1" outlineLevel="2">
      <c r="A609" s="7">
        <v>6614</v>
      </c>
      <c r="B609" s="4" t="s">
        <v>512</v>
      </c>
      <c r="C609" s="5">
        <v>900000</v>
      </c>
      <c r="D609" s="5">
        <f t="shared" si="78"/>
        <v>900000</v>
      </c>
      <c r="E609" s="5">
        <f t="shared" si="78"/>
        <v>900000</v>
      </c>
      <c r="H609" s="41">
        <f t="shared" si="73"/>
        <v>900000</v>
      </c>
    </row>
    <row r="610" spans="1:8" hidden="1" outlineLevel="1">
      <c r="A610" s="146" t="s">
        <v>513</v>
      </c>
      <c r="B610" s="147"/>
      <c r="C610" s="32">
        <f>SUM(C611:C615)</f>
        <v>31000</v>
      </c>
      <c r="D610" s="32">
        <f>SUM(D611:D615)</f>
        <v>31000</v>
      </c>
      <c r="E610" s="32">
        <f>SUM(E611:E615)</f>
        <v>31000</v>
      </c>
      <c r="H610" s="41">
        <f t="shared" si="73"/>
        <v>31000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hidden="1" outlineLevel="2">
      <c r="A613" s="7">
        <v>6615</v>
      </c>
      <c r="B613" s="4" t="s">
        <v>516</v>
      </c>
      <c r="C613" s="5">
        <v>6000</v>
      </c>
      <c r="D613" s="5">
        <f t="shared" si="79"/>
        <v>6000</v>
      </c>
      <c r="E613" s="5">
        <f t="shared" si="79"/>
        <v>6000</v>
      </c>
      <c r="H613" s="41">
        <f t="shared" si="73"/>
        <v>6000</v>
      </c>
    </row>
    <row r="614" spans="1:8" hidden="1" outlineLevel="2">
      <c r="A614" s="7">
        <v>6615</v>
      </c>
      <c r="B614" s="4" t="s">
        <v>517</v>
      </c>
      <c r="C614" s="5">
        <v>25000</v>
      </c>
      <c r="D614" s="5">
        <f t="shared" si="79"/>
        <v>25000</v>
      </c>
      <c r="E614" s="5">
        <f t="shared" si="79"/>
        <v>25000</v>
      </c>
      <c r="H614" s="41">
        <f t="shared" si="73"/>
        <v>25000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hidden="1" outlineLevel="1">
      <c r="A616" s="146" t="s">
        <v>519</v>
      </c>
      <c r="B616" s="14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3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hidden="1" outlineLevel="2">
      <c r="A620" s="7">
        <v>6616</v>
      </c>
      <c r="B620" s="4" t="s">
        <v>523</v>
      </c>
      <c r="C620" s="5"/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hidden="1" outlineLevel="1">
      <c r="A628" s="146" t="s">
        <v>531</v>
      </c>
      <c r="B628" s="14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3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3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 collapsed="1">
      <c r="A638" s="148" t="s">
        <v>541</v>
      </c>
      <c r="B638" s="14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 hidden="1" outlineLevel="1">
      <c r="A639" s="146" t="s">
        <v>542</v>
      </c>
      <c r="B639" s="147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hidden="1" outlineLevel="1">
      <c r="A640" s="146" t="s">
        <v>543</v>
      </c>
      <c r="B640" s="147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hidden="1" outlineLevel="1">
      <c r="A641" s="146" t="s">
        <v>544</v>
      </c>
      <c r="B641" s="147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 collapsed="1">
      <c r="A642" s="148" t="s">
        <v>545</v>
      </c>
      <c r="B642" s="14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hidden="1" outlineLevel="1">
      <c r="A643" s="146" t="s">
        <v>546</v>
      </c>
      <c r="B643" s="147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hidden="1" outlineLevel="1">
      <c r="A644" s="146" t="s">
        <v>547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 collapsed="1">
      <c r="A645" s="148" t="s">
        <v>548</v>
      </c>
      <c r="B645" s="14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hidden="1" outlineLevel="1">
      <c r="A646" s="146" t="s">
        <v>549</v>
      </c>
      <c r="B646" s="14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hidden="1" outlineLevel="1">
      <c r="A651" s="146" t="s">
        <v>550</v>
      </c>
      <c r="B651" s="147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hidden="1" outlineLevel="1">
      <c r="A652" s="146" t="s">
        <v>551</v>
      </c>
      <c r="B652" s="147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hidden="1" outlineLevel="1">
      <c r="A653" s="146" t="s">
        <v>552</v>
      </c>
      <c r="B653" s="14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hidden="1" outlineLevel="1">
      <c r="A660" s="146" t="s">
        <v>553</v>
      </c>
      <c r="B660" s="147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hidden="1" outlineLevel="1">
      <c r="A661" s="146" t="s">
        <v>554</v>
      </c>
      <c r="B661" s="14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hidden="1" outlineLevel="1">
      <c r="A665" s="146" t="s">
        <v>555</v>
      </c>
      <c r="B665" s="14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hidden="1" outlineLevel="1">
      <c r="A668" s="146" t="s">
        <v>556</v>
      </c>
      <c r="B668" s="147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hidden="1" outlineLevel="1" collapsed="1">
      <c r="A669" s="146" t="s">
        <v>557</v>
      </c>
      <c r="B669" s="147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hidden="1" outlineLevel="1" collapsed="1">
      <c r="A670" s="146" t="s">
        <v>558</v>
      </c>
      <c r="B670" s="147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hidden="1" outlineLevel="1">
      <c r="A671" s="146" t="s">
        <v>559</v>
      </c>
      <c r="B671" s="14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hidden="1" outlineLevel="1">
      <c r="A676" s="146" t="s">
        <v>560</v>
      </c>
      <c r="B676" s="14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hidden="1" outlineLevel="1">
      <c r="A679" s="146" t="s">
        <v>561</v>
      </c>
      <c r="B679" s="14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hidden="1" outlineLevel="1">
      <c r="A683" s="146" t="s">
        <v>562</v>
      </c>
      <c r="B683" s="14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hidden="1" outlineLevel="1">
      <c r="A687" s="146" t="s">
        <v>563</v>
      </c>
      <c r="B687" s="14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hidden="1" outlineLevel="1">
      <c r="A694" s="146" t="s">
        <v>564</v>
      </c>
      <c r="B694" s="14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hidden="1" outlineLevel="1">
      <c r="A700" s="146" t="s">
        <v>565</v>
      </c>
      <c r="B700" s="14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hidden="1" outlineLevel="1">
      <c r="A712" s="146" t="s">
        <v>566</v>
      </c>
      <c r="B712" s="147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hidden="1" outlineLevel="1">
      <c r="A713" s="146" t="s">
        <v>567</v>
      </c>
      <c r="B713" s="147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hidden="1" outlineLevel="1">
      <c r="A714" s="146" t="s">
        <v>568</v>
      </c>
      <c r="B714" s="147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hidden="1" outlineLevel="1">
      <c r="A715" s="146" t="s">
        <v>569</v>
      </c>
      <c r="B715" s="147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 collapsed="1">
      <c r="A716" s="152" t="s">
        <v>570</v>
      </c>
      <c r="B716" s="153"/>
      <c r="C716" s="36">
        <f>C717</f>
        <v>116000</v>
      </c>
      <c r="D716" s="36">
        <f>D717</f>
        <v>116000</v>
      </c>
      <c r="E716" s="36">
        <f>E717</f>
        <v>116000</v>
      </c>
      <c r="G716" s="39" t="s">
        <v>66</v>
      </c>
      <c r="H716" s="41">
        <f t="shared" si="94"/>
        <v>116000</v>
      </c>
      <c r="I716" s="42"/>
      <c r="J716" s="40" t="b">
        <f>AND(H716=I716)</f>
        <v>0</v>
      </c>
    </row>
    <row r="717" spans="1:10">
      <c r="A717" s="148" t="s">
        <v>571</v>
      </c>
      <c r="B717" s="149"/>
      <c r="C717" s="33">
        <f>C718+C722</f>
        <v>116000</v>
      </c>
      <c r="D717" s="33">
        <f>D718+D722</f>
        <v>116000</v>
      </c>
      <c r="E717" s="33">
        <f>E718+E722</f>
        <v>116000</v>
      </c>
      <c r="G717" s="39" t="s">
        <v>599</v>
      </c>
      <c r="H717" s="41">
        <f t="shared" si="94"/>
        <v>116000</v>
      </c>
      <c r="I717" s="42"/>
      <c r="J717" s="40" t="b">
        <f>AND(H717=I717)</f>
        <v>0</v>
      </c>
    </row>
    <row r="718" spans="1:10" hidden="1" outlineLevel="1" collapsed="1">
      <c r="A718" s="158" t="s">
        <v>806</v>
      </c>
      <c r="B718" s="159"/>
      <c r="C718" s="31">
        <f>SUM(C719:C721)</f>
        <v>116000</v>
      </c>
      <c r="D718" s="31">
        <f>SUM(D719:D721)</f>
        <v>116000</v>
      </c>
      <c r="E718" s="31">
        <f>SUM(E719:E721)</f>
        <v>116000</v>
      </c>
      <c r="H718" s="41">
        <f t="shared" si="94"/>
        <v>116000</v>
      </c>
    </row>
    <row r="719" spans="1:10" ht="15" hidden="1" customHeight="1" outlineLevel="2">
      <c r="A719" s="6">
        <v>10950</v>
      </c>
      <c r="B719" s="4" t="s">
        <v>572</v>
      </c>
      <c r="C719" s="5">
        <v>116000</v>
      </c>
      <c r="D719" s="5">
        <f>C719</f>
        <v>116000</v>
      </c>
      <c r="E719" s="5">
        <f>D719</f>
        <v>116000</v>
      </c>
      <c r="H719" s="41">
        <f t="shared" si="94"/>
        <v>116000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hidden="1" outlineLevel="1">
      <c r="A722" s="158" t="s">
        <v>805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48" t="s">
        <v>588</v>
      </c>
      <c r="B726" s="14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 hidden="1" outlineLevel="1">
      <c r="A727" s="158" t="s">
        <v>804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782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792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58" t="s">
        <v>803</v>
      </c>
      <c r="B730" s="159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hidden="1" outlineLevel="2">
      <c r="A731" s="6">
        <v>2</v>
      </c>
      <c r="B731" s="4" t="s">
        <v>777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hidden="1" outlineLevel="3">
      <c r="A732" s="29"/>
      <c r="B732" s="28" t="s">
        <v>802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58" t="s">
        <v>801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795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800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hidden="1" outlineLevel="3">
      <c r="A736" s="29"/>
      <c r="B736" s="28" t="s">
        <v>799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hidden="1" outlineLevel="2">
      <c r="A737" s="6">
        <v>3</v>
      </c>
      <c r="B737" s="4" t="s">
        <v>782</v>
      </c>
      <c r="C737" s="5"/>
      <c r="D737" s="5">
        <f t="shared" si="98"/>
        <v>0</v>
      </c>
      <c r="E737" s="5">
        <f t="shared" si="98"/>
        <v>0</v>
      </c>
    </row>
    <row r="738" spans="1:5" hidden="1" outlineLevel="2">
      <c r="A738" s="6">
        <v>4</v>
      </c>
      <c r="B738" s="4" t="s">
        <v>792</v>
      </c>
      <c r="C738" s="5"/>
      <c r="D738" s="5">
        <f t="shared" si="98"/>
        <v>0</v>
      </c>
      <c r="E738" s="5">
        <f t="shared" si="98"/>
        <v>0</v>
      </c>
    </row>
    <row r="739" spans="1:5" hidden="1" outlineLevel="1">
      <c r="A739" s="158" t="s">
        <v>798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792</v>
      </c>
      <c r="C740" s="5"/>
      <c r="D740" s="5">
        <f>C740</f>
        <v>0</v>
      </c>
      <c r="E740" s="5">
        <f>D740</f>
        <v>0</v>
      </c>
    </row>
    <row r="741" spans="1:5" hidden="1" outlineLevel="1">
      <c r="A741" s="158" t="s">
        <v>797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782</v>
      </c>
      <c r="C742" s="5"/>
      <c r="D742" s="5">
        <f>C742</f>
        <v>0</v>
      </c>
      <c r="E742" s="5">
        <f>D742</f>
        <v>0</v>
      </c>
    </row>
    <row r="743" spans="1:5" hidden="1" outlineLevel="1">
      <c r="A743" s="158" t="s">
        <v>796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795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794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777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793</v>
      </c>
      <c r="C747" s="30"/>
      <c r="D747" s="30">
        <f t="shared" ref="D747:E749" si="99">C747</f>
        <v>0</v>
      </c>
      <c r="E747" s="30">
        <f t="shared" si="99"/>
        <v>0</v>
      </c>
    </row>
    <row r="748" spans="1:5" hidden="1" outlineLevel="2">
      <c r="A748" s="6">
        <v>3</v>
      </c>
      <c r="B748" s="4" t="s">
        <v>782</v>
      </c>
      <c r="C748" s="5"/>
      <c r="D748" s="5">
        <f t="shared" si="99"/>
        <v>0</v>
      </c>
      <c r="E748" s="5">
        <f t="shared" si="99"/>
        <v>0</v>
      </c>
    </row>
    <row r="749" spans="1:5" hidden="1" outlineLevel="2">
      <c r="A749" s="6">
        <v>4</v>
      </c>
      <c r="B749" s="4" t="s">
        <v>792</v>
      </c>
      <c r="C749" s="5"/>
      <c r="D749" s="5">
        <f t="shared" si="99"/>
        <v>0</v>
      </c>
      <c r="E749" s="5">
        <f t="shared" si="99"/>
        <v>0</v>
      </c>
    </row>
    <row r="750" spans="1:5" hidden="1" outlineLevel="1">
      <c r="A750" s="158" t="s">
        <v>791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777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96" customFormat="1" hidden="1" outlineLevel="3">
      <c r="A752" s="99"/>
      <c r="B752" s="98" t="s">
        <v>790</v>
      </c>
      <c r="C752" s="97"/>
      <c r="D752" s="97">
        <f t="shared" ref="D752:E754" si="100">C752</f>
        <v>0</v>
      </c>
      <c r="E752" s="97">
        <f t="shared" si="100"/>
        <v>0</v>
      </c>
    </row>
    <row r="753" spans="1:5" s="96" customFormat="1" hidden="1" outlineLevel="3">
      <c r="A753" s="99"/>
      <c r="B753" s="98" t="s">
        <v>776</v>
      </c>
      <c r="C753" s="97"/>
      <c r="D753" s="97">
        <f t="shared" si="100"/>
        <v>0</v>
      </c>
      <c r="E753" s="97">
        <f t="shared" si="100"/>
        <v>0</v>
      </c>
    </row>
    <row r="754" spans="1:5" hidden="1" outlineLevel="2">
      <c r="A754" s="6">
        <v>3</v>
      </c>
      <c r="B754" s="4" t="s">
        <v>782</v>
      </c>
      <c r="C754" s="5"/>
      <c r="D754" s="5">
        <f t="shared" si="100"/>
        <v>0</v>
      </c>
      <c r="E754" s="5">
        <f t="shared" si="100"/>
        <v>0</v>
      </c>
    </row>
    <row r="755" spans="1:5" hidden="1" outlineLevel="1">
      <c r="A755" s="158" t="s">
        <v>789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777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788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787</v>
      </c>
      <c r="C758" s="30"/>
      <c r="D758" s="30">
        <f t="shared" ref="D758:E759" si="101">C758</f>
        <v>0</v>
      </c>
      <c r="E758" s="30">
        <f t="shared" si="101"/>
        <v>0</v>
      </c>
    </row>
    <row r="759" spans="1:5" hidden="1" outlineLevel="3">
      <c r="A759" s="29"/>
      <c r="B759" s="28" t="s">
        <v>786</v>
      </c>
      <c r="C759" s="30"/>
      <c r="D759" s="30">
        <f t="shared" si="101"/>
        <v>0</v>
      </c>
      <c r="E759" s="30">
        <f t="shared" si="101"/>
        <v>0</v>
      </c>
    </row>
    <row r="760" spans="1:5" hidden="1" outlineLevel="1">
      <c r="A760" s="158" t="s">
        <v>785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777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784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5" hidden="1" outlineLevel="3">
      <c r="A763" s="29"/>
      <c r="B763" s="28" t="s">
        <v>774</v>
      </c>
      <c r="C763" s="30"/>
      <c r="D763" s="30">
        <f t="shared" si="102"/>
        <v>0</v>
      </c>
      <c r="E763" s="30">
        <f t="shared" si="102"/>
        <v>0</v>
      </c>
    </row>
    <row r="764" spans="1:5" hidden="1" outlineLevel="2">
      <c r="A764" s="6">
        <v>3</v>
      </c>
      <c r="B764" s="4" t="s">
        <v>782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hidden="1" outlineLevel="1">
      <c r="A765" s="158" t="s">
        <v>783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782</v>
      </c>
      <c r="C766" s="5"/>
      <c r="D766" s="5">
        <f>C766</f>
        <v>0</v>
      </c>
      <c r="E766" s="5">
        <f>D766</f>
        <v>0</v>
      </c>
    </row>
    <row r="767" spans="1:5" hidden="1" outlineLevel="1">
      <c r="A767" s="158" t="s">
        <v>781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777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780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779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58" t="s">
        <v>778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777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776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775</v>
      </c>
      <c r="C774" s="30"/>
      <c r="D774" s="30">
        <f t="shared" ref="D774:E776" si="103">C774</f>
        <v>0</v>
      </c>
      <c r="E774" s="30">
        <f t="shared" si="103"/>
        <v>0</v>
      </c>
    </row>
    <row r="775" spans="1:5" hidden="1" outlineLevel="3">
      <c r="A775" s="29"/>
      <c r="B775" s="28" t="s">
        <v>774</v>
      </c>
      <c r="C775" s="30"/>
      <c r="D775" s="30">
        <f t="shared" si="103"/>
        <v>0</v>
      </c>
      <c r="E775" s="30">
        <f t="shared" si="103"/>
        <v>0</v>
      </c>
    </row>
    <row r="776" spans="1:5" hidden="1" outlineLevel="3">
      <c r="A776" s="29"/>
      <c r="B776" s="28" t="s">
        <v>773</v>
      </c>
      <c r="C776" s="30"/>
      <c r="D776" s="30">
        <f t="shared" si="103"/>
        <v>0</v>
      </c>
      <c r="E776" s="30">
        <f t="shared" si="103"/>
        <v>0</v>
      </c>
    </row>
    <row r="777" spans="1:5" hidden="1" outlineLevel="1">
      <c r="A777" s="158" t="s">
        <v>772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771</v>
      </c>
      <c r="C778" s="5">
        <v>0</v>
      </c>
      <c r="D778" s="5">
        <f>C778</f>
        <v>0</v>
      </c>
      <c r="E778" s="5">
        <f>D778</f>
        <v>0</v>
      </c>
    </row>
    <row r="779" spans="1:5" collapsed="1">
      <c r="C779" s="51">
        <f>C559+C257</f>
        <v>4288300</v>
      </c>
      <c r="E779" s="51"/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53" workbookViewId="0">
      <selection activeCell="A163" sqref="A163:B163"/>
    </sheetView>
  </sheetViews>
  <sheetFormatPr defaultColWidth="9.140625" defaultRowHeight="15" outlineLevelRow="3"/>
  <cols>
    <col min="1" max="1" width="7" bestFit="1" customWidth="1"/>
    <col min="2" max="2" width="45.28515625" customWidth="1"/>
    <col min="3" max="3" width="30" customWidth="1"/>
    <col min="4" max="4" width="20.7109375" customWidth="1"/>
    <col min="5" max="5" width="21.28515625" customWidth="1"/>
    <col min="7" max="7" width="15.5703125" bestFit="1" customWidth="1"/>
    <col min="8" max="8" width="30.85546875" customWidth="1"/>
    <col min="9" max="9" width="15.42578125" bestFit="1" customWidth="1"/>
    <col min="10" max="10" width="20.42578125" bestFit="1" customWidth="1"/>
  </cols>
  <sheetData>
    <row r="1" spans="1:14" ht="18.75">
      <c r="A1" s="135" t="s">
        <v>30</v>
      </c>
      <c r="B1" s="135"/>
      <c r="C1" s="135"/>
      <c r="D1" s="133" t="s">
        <v>808</v>
      </c>
      <c r="E1" s="133" t="s">
        <v>807</v>
      </c>
      <c r="G1" s="43" t="s">
        <v>31</v>
      </c>
      <c r="H1" s="44">
        <f>C2+C114</f>
        <v>4147513</v>
      </c>
      <c r="I1" s="45"/>
      <c r="J1" s="46" t="b">
        <f>AND(H1=I1)</f>
        <v>0</v>
      </c>
    </row>
    <row r="2" spans="1:14">
      <c r="A2" s="136" t="s">
        <v>60</v>
      </c>
      <c r="B2" s="136"/>
      <c r="C2" s="26">
        <f>C3+C67</f>
        <v>2281100</v>
      </c>
      <c r="D2" s="26">
        <f>D3+D67</f>
        <v>2281100</v>
      </c>
      <c r="E2" s="26">
        <f>E3+E67</f>
        <v>2281100</v>
      </c>
      <c r="G2" s="39" t="s">
        <v>60</v>
      </c>
      <c r="H2" s="41">
        <f>C2</f>
        <v>2281100</v>
      </c>
      <c r="I2" s="42"/>
      <c r="J2" s="40" t="b">
        <f>AND(H2=I2)</f>
        <v>0</v>
      </c>
    </row>
    <row r="3" spans="1:14">
      <c r="A3" s="137" t="s">
        <v>578</v>
      </c>
      <c r="B3" s="137"/>
      <c r="C3" s="23">
        <f>C4+C11+C38+C61</f>
        <v>1088400</v>
      </c>
      <c r="D3" s="23">
        <f>D4+D11+D38+D61</f>
        <v>1088400</v>
      </c>
      <c r="E3" s="23">
        <f>E4+E11+E38+E61</f>
        <v>1088400</v>
      </c>
      <c r="G3" s="39" t="s">
        <v>57</v>
      </c>
      <c r="H3" s="41">
        <f t="shared" ref="H3:H66" si="0">C3</f>
        <v>1088400</v>
      </c>
      <c r="I3" s="42"/>
      <c r="J3" s="40" t="b">
        <f>AND(H3=I3)</f>
        <v>0</v>
      </c>
    </row>
    <row r="4" spans="1:14" ht="15" customHeight="1">
      <c r="A4" s="138" t="s">
        <v>124</v>
      </c>
      <c r="B4" s="139"/>
      <c r="C4" s="21">
        <f>SUM(C5:C10)</f>
        <v>323000</v>
      </c>
      <c r="D4" s="21">
        <f>SUM(D5:D10)</f>
        <v>323000</v>
      </c>
      <c r="E4" s="21">
        <f>SUM(E5:E10)</f>
        <v>323000</v>
      </c>
      <c r="F4" s="17"/>
      <c r="G4" s="39" t="s">
        <v>53</v>
      </c>
      <c r="H4" s="41">
        <f t="shared" si="0"/>
        <v>323000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7"/>
      <c r="G7" s="17"/>
      <c r="H7" s="41">
        <f t="shared" si="0"/>
        <v>150000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120000</v>
      </c>
      <c r="D8" s="2">
        <f t="shared" si="1"/>
        <v>120000</v>
      </c>
      <c r="E8" s="2">
        <f t="shared" si="1"/>
        <v>120000</v>
      </c>
      <c r="F8" s="17"/>
      <c r="G8" s="17"/>
      <c r="H8" s="41">
        <f t="shared" si="0"/>
        <v>120000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38" t="s">
        <v>125</v>
      </c>
      <c r="B11" s="139"/>
      <c r="C11" s="21">
        <f>SUM(C12:C37)</f>
        <v>232600</v>
      </c>
      <c r="D11" s="21">
        <f>SUM(D12:D37)</f>
        <v>232600</v>
      </c>
      <c r="E11" s="21">
        <f>SUM(E12:E37)</f>
        <v>232600</v>
      </c>
      <c r="F11" s="17"/>
      <c r="G11" s="39" t="s">
        <v>54</v>
      </c>
      <c r="H11" s="41">
        <f t="shared" si="0"/>
        <v>232600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220000</v>
      </c>
      <c r="D12" s="2">
        <f>C12</f>
        <v>220000</v>
      </c>
      <c r="E12" s="2">
        <f>D12</f>
        <v>220000</v>
      </c>
      <c r="H12" s="41">
        <f t="shared" si="0"/>
        <v>220000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>C14</f>
        <v>0</v>
      </c>
      <c r="E14" s="2">
        <f t="shared" si="2"/>
        <v>0</v>
      </c>
      <c r="H14" s="41">
        <f>C14</f>
        <v>0</v>
      </c>
    </row>
    <row r="15" spans="1:14" hidden="1" outlineLevel="1">
      <c r="A15" s="3">
        <v>2201</v>
      </c>
      <c r="B15" s="1" t="s">
        <v>127</v>
      </c>
      <c r="C15" s="2">
        <v>8400</v>
      </c>
      <c r="D15" s="2">
        <f>C15</f>
        <v>8400</v>
      </c>
      <c r="E15" s="2">
        <f t="shared" si="2"/>
        <v>8400</v>
      </c>
      <c r="H15" s="41">
        <f>C15</f>
        <v>8400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hidden="1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38" t="s">
        <v>145</v>
      </c>
      <c r="B38" s="139"/>
      <c r="C38" s="21">
        <f>SUM(C39:C60)</f>
        <v>528000</v>
      </c>
      <c r="D38" s="21">
        <f>SUM(D39:D60)</f>
        <v>528000</v>
      </c>
      <c r="E38" s="21">
        <f>SUM(E39:E60)</f>
        <v>528000</v>
      </c>
      <c r="G38" s="39" t="s">
        <v>55</v>
      </c>
      <c r="H38" s="41">
        <f t="shared" si="0"/>
        <v>528000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hidden="1" outlineLevel="1">
      <c r="A56" s="20">
        <v>3303</v>
      </c>
      <c r="B56" s="20" t="s">
        <v>154</v>
      </c>
      <c r="C56" s="2">
        <v>400000</v>
      </c>
      <c r="D56" s="2">
        <f t="shared" ref="D56:E60" si="5">C56</f>
        <v>400000</v>
      </c>
      <c r="E56" s="2">
        <f t="shared" si="5"/>
        <v>400000</v>
      </c>
      <c r="H56" s="41">
        <f t="shared" si="0"/>
        <v>400000</v>
      </c>
    </row>
    <row r="57" spans="1:10" hidden="1" outlineLevel="1">
      <c r="A57" s="20">
        <v>3304</v>
      </c>
      <c r="B57" s="20" t="s">
        <v>155</v>
      </c>
      <c r="C57" s="2">
        <v>4000</v>
      </c>
      <c r="D57" s="2">
        <f t="shared" si="5"/>
        <v>4000</v>
      </c>
      <c r="E57" s="2">
        <f t="shared" si="5"/>
        <v>4000</v>
      </c>
      <c r="H57" s="41">
        <f t="shared" si="0"/>
        <v>4000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38" t="s">
        <v>158</v>
      </c>
      <c r="B61" s="139"/>
      <c r="C61" s="22">
        <f>SUM(C62:C66)</f>
        <v>4800</v>
      </c>
      <c r="D61" s="22">
        <f>SUM(D62:D66)</f>
        <v>4800</v>
      </c>
      <c r="E61" s="22">
        <f>SUM(E62:E66)</f>
        <v>4800</v>
      </c>
      <c r="G61" s="39" t="s">
        <v>105</v>
      </c>
      <c r="H61" s="41">
        <f t="shared" si="0"/>
        <v>4800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4800</v>
      </c>
      <c r="D66" s="2">
        <f t="shared" si="6"/>
        <v>4800</v>
      </c>
      <c r="E66" s="2">
        <f t="shared" si="6"/>
        <v>4800</v>
      </c>
      <c r="H66" s="41">
        <f t="shared" si="0"/>
        <v>4800</v>
      </c>
    </row>
    <row r="67" spans="1:10" collapsed="1">
      <c r="A67" s="137" t="s">
        <v>579</v>
      </c>
      <c r="B67" s="137"/>
      <c r="C67" s="25">
        <f>C97+C68</f>
        <v>1192700</v>
      </c>
      <c r="D67" s="25">
        <f>D97+D68</f>
        <v>1192700</v>
      </c>
      <c r="E67" s="25">
        <f>E97+E68</f>
        <v>1192700</v>
      </c>
      <c r="G67" s="39" t="s">
        <v>59</v>
      </c>
      <c r="H67" s="41">
        <f t="shared" ref="H67:H130" si="7">C67</f>
        <v>1192700</v>
      </c>
      <c r="I67" s="42"/>
      <c r="J67" s="40" t="b">
        <f>AND(H67=I67)</f>
        <v>0</v>
      </c>
    </row>
    <row r="68" spans="1:10">
      <c r="A68" s="138" t="s">
        <v>163</v>
      </c>
      <c r="B68" s="139"/>
      <c r="C68" s="21">
        <f>SUM(C69:C96)</f>
        <v>116600</v>
      </c>
      <c r="D68" s="21">
        <f>SUM(D69:D96)</f>
        <v>116600</v>
      </c>
      <c r="E68" s="21">
        <f>SUM(E69:E96)</f>
        <v>116600</v>
      </c>
      <c r="G68" s="39" t="s">
        <v>56</v>
      </c>
      <c r="H68" s="41">
        <f t="shared" si="7"/>
        <v>116600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>
        <v>1000</v>
      </c>
      <c r="D75" s="2">
        <f t="shared" si="8"/>
        <v>1000</v>
      </c>
      <c r="E75" s="2">
        <f t="shared" si="8"/>
        <v>1000</v>
      </c>
      <c r="H75" s="41">
        <f t="shared" si="7"/>
        <v>1000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9500</v>
      </c>
      <c r="D80" s="2">
        <f t="shared" si="8"/>
        <v>9500</v>
      </c>
      <c r="E80" s="2">
        <f t="shared" si="8"/>
        <v>9500</v>
      </c>
      <c r="H80" s="41">
        <f t="shared" si="7"/>
        <v>9500</v>
      </c>
    </row>
    <row r="81" spans="1:8" ht="15" hidden="1" customHeight="1" outlineLevel="1">
      <c r="A81" s="3">
        <v>5203</v>
      </c>
      <c r="B81" s="2" t="s">
        <v>21</v>
      </c>
      <c r="C81" s="2">
        <v>14700</v>
      </c>
      <c r="D81" s="2">
        <f t="shared" si="8"/>
        <v>14700</v>
      </c>
      <c r="E81" s="2">
        <f t="shared" si="8"/>
        <v>14700</v>
      </c>
      <c r="H81" s="41">
        <f t="shared" si="7"/>
        <v>14700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2400</v>
      </c>
      <c r="D83" s="2">
        <f t="shared" si="8"/>
        <v>2400</v>
      </c>
      <c r="E83" s="2">
        <f t="shared" si="8"/>
        <v>2400</v>
      </c>
      <c r="H83" s="41">
        <f t="shared" si="7"/>
        <v>2400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16000</v>
      </c>
      <c r="D91" s="2">
        <f t="shared" si="9"/>
        <v>16000</v>
      </c>
      <c r="E91" s="2">
        <f t="shared" si="9"/>
        <v>16000</v>
      </c>
      <c r="H91" s="41">
        <f t="shared" si="7"/>
        <v>16000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1076100</v>
      </c>
      <c r="D97" s="21">
        <f>SUM(D98:D113)</f>
        <v>1076100</v>
      </c>
      <c r="E97" s="21">
        <f>SUM(E98:E113)</f>
        <v>1076100</v>
      </c>
      <c r="G97" s="39" t="s">
        <v>58</v>
      </c>
      <c r="H97" s="41">
        <f t="shared" si="7"/>
        <v>1076100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870000</v>
      </c>
      <c r="D98" s="2">
        <f>C98</f>
        <v>870000</v>
      </c>
      <c r="E98" s="2">
        <f>D98</f>
        <v>870000</v>
      </c>
      <c r="H98" s="41">
        <f t="shared" si="7"/>
        <v>870000</v>
      </c>
    </row>
    <row r="99" spans="1:10" ht="15" hidden="1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>
        <v>100</v>
      </c>
      <c r="D112" s="2">
        <f t="shared" si="10"/>
        <v>100</v>
      </c>
      <c r="E112" s="2">
        <f t="shared" si="10"/>
        <v>100</v>
      </c>
      <c r="H112" s="41">
        <f t="shared" si="7"/>
        <v>100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42" t="s">
        <v>62</v>
      </c>
      <c r="B114" s="143"/>
      <c r="C114" s="26">
        <f>C115+C152+C177</f>
        <v>1866413</v>
      </c>
      <c r="D114" s="26">
        <f>D115+D152+D177</f>
        <v>1866413</v>
      </c>
      <c r="E114" s="26">
        <f>E115+E152+E177</f>
        <v>1866413</v>
      </c>
      <c r="G114" s="39" t="s">
        <v>62</v>
      </c>
      <c r="H114" s="41">
        <f t="shared" si="7"/>
        <v>1866413</v>
      </c>
      <c r="I114" s="42"/>
      <c r="J114" s="40" t="b">
        <f>AND(H114=I114)</f>
        <v>0</v>
      </c>
    </row>
    <row r="115" spans="1:10">
      <c r="A115" s="140" t="s">
        <v>580</v>
      </c>
      <c r="B115" s="141"/>
      <c r="C115" s="23">
        <f>C116+C135</f>
        <v>1697794</v>
      </c>
      <c r="D115" s="23">
        <f>D116+D135</f>
        <v>1697794</v>
      </c>
      <c r="E115" s="23">
        <f>E116+E135</f>
        <v>1697794</v>
      </c>
      <c r="G115" s="39" t="s">
        <v>61</v>
      </c>
      <c r="H115" s="41">
        <f t="shared" si="7"/>
        <v>1697794</v>
      </c>
      <c r="I115" s="42"/>
      <c r="J115" s="40" t="b">
        <f>AND(H115=I115)</f>
        <v>0</v>
      </c>
    </row>
    <row r="116" spans="1:10" ht="15" customHeight="1">
      <c r="A116" s="138" t="s">
        <v>195</v>
      </c>
      <c r="B116" s="139"/>
      <c r="C116" s="21">
        <f>C117+C120+C123+C126+C129+C132</f>
        <v>1353860</v>
      </c>
      <c r="D116" s="21">
        <f>D117+D120+D123+D126+D129+D132</f>
        <v>1353860</v>
      </c>
      <c r="E116" s="21">
        <f>E117+E120+E123+E126+E129+E132</f>
        <v>1353860</v>
      </c>
      <c r="G116" s="39" t="s">
        <v>583</v>
      </c>
      <c r="H116" s="41">
        <f t="shared" si="7"/>
        <v>1353860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1353860</v>
      </c>
      <c r="D117" s="2">
        <f>D118+D119</f>
        <v>1353860</v>
      </c>
      <c r="E117" s="2">
        <f>E118+E119</f>
        <v>1353860</v>
      </c>
      <c r="H117" s="41">
        <f t="shared" si="7"/>
        <v>1353860</v>
      </c>
    </row>
    <row r="118" spans="1:10" ht="15" hidden="1" customHeight="1" outlineLevel="2">
      <c r="A118" s="103"/>
      <c r="B118" s="102" t="s">
        <v>810</v>
      </c>
      <c r="C118" s="101">
        <v>279860</v>
      </c>
      <c r="D118" s="101">
        <f>C118</f>
        <v>279860</v>
      </c>
      <c r="E118" s="101">
        <f>D118</f>
        <v>279860</v>
      </c>
      <c r="H118" s="41">
        <f t="shared" si="7"/>
        <v>279860</v>
      </c>
    </row>
    <row r="119" spans="1:10" ht="15" hidden="1" customHeight="1" outlineLevel="2">
      <c r="A119" s="103"/>
      <c r="B119" s="102" t="s">
        <v>815</v>
      </c>
      <c r="C119" s="101">
        <v>1074000</v>
      </c>
      <c r="D119" s="101">
        <f>C119</f>
        <v>1074000</v>
      </c>
      <c r="E119" s="101">
        <f>D119</f>
        <v>1074000</v>
      </c>
      <c r="H119" s="41">
        <f t="shared" si="7"/>
        <v>1074000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03"/>
      <c r="B121" s="102" t="s">
        <v>810</v>
      </c>
      <c r="C121" s="101"/>
      <c r="D121" s="101">
        <f>C121</f>
        <v>0</v>
      </c>
      <c r="E121" s="101">
        <f>D121</f>
        <v>0</v>
      </c>
      <c r="H121" s="41">
        <f t="shared" si="7"/>
        <v>0</v>
      </c>
    </row>
    <row r="122" spans="1:10" ht="15" hidden="1" customHeight="1" outlineLevel="2">
      <c r="A122" s="103"/>
      <c r="B122" s="102" t="s">
        <v>815</v>
      </c>
      <c r="C122" s="101"/>
      <c r="D122" s="101">
        <f>C122</f>
        <v>0</v>
      </c>
      <c r="E122" s="101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03"/>
      <c r="B124" s="102" t="s">
        <v>810</v>
      </c>
      <c r="C124" s="101"/>
      <c r="D124" s="101">
        <f>C124</f>
        <v>0</v>
      </c>
      <c r="E124" s="101">
        <f>D124</f>
        <v>0</v>
      </c>
      <c r="H124" s="41">
        <f t="shared" si="7"/>
        <v>0</v>
      </c>
    </row>
    <row r="125" spans="1:10" ht="15" hidden="1" customHeight="1" outlineLevel="2">
      <c r="A125" s="103"/>
      <c r="B125" s="102" t="s">
        <v>815</v>
      </c>
      <c r="C125" s="101"/>
      <c r="D125" s="101">
        <f>C125</f>
        <v>0</v>
      </c>
      <c r="E125" s="101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03"/>
      <c r="B127" s="102" t="s">
        <v>810</v>
      </c>
      <c r="C127" s="101"/>
      <c r="D127" s="101">
        <f>C127</f>
        <v>0</v>
      </c>
      <c r="E127" s="101">
        <f>D127</f>
        <v>0</v>
      </c>
      <c r="H127" s="41">
        <f t="shared" si="7"/>
        <v>0</v>
      </c>
    </row>
    <row r="128" spans="1:10" ht="15" hidden="1" customHeight="1" outlineLevel="2">
      <c r="A128" s="103"/>
      <c r="B128" s="102" t="s">
        <v>815</v>
      </c>
      <c r="C128" s="101"/>
      <c r="D128" s="101">
        <f>C128</f>
        <v>0</v>
      </c>
      <c r="E128" s="101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03"/>
      <c r="B130" s="102" t="s">
        <v>810</v>
      </c>
      <c r="C130" s="101"/>
      <c r="D130" s="101">
        <f>C130</f>
        <v>0</v>
      </c>
      <c r="E130" s="101">
        <f>D130</f>
        <v>0</v>
      </c>
      <c r="H130" s="41">
        <f t="shared" si="7"/>
        <v>0</v>
      </c>
    </row>
    <row r="131" spans="1:10" ht="15" hidden="1" customHeight="1" outlineLevel="2">
      <c r="A131" s="103"/>
      <c r="B131" s="102" t="s">
        <v>815</v>
      </c>
      <c r="C131" s="101"/>
      <c r="D131" s="101">
        <f>C131</f>
        <v>0</v>
      </c>
      <c r="E131" s="101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03"/>
      <c r="B133" s="102" t="s">
        <v>810</v>
      </c>
      <c r="C133" s="101"/>
      <c r="D133" s="101">
        <f>C133</f>
        <v>0</v>
      </c>
      <c r="E133" s="101">
        <f>D133</f>
        <v>0</v>
      </c>
      <c r="H133" s="41">
        <f t="shared" si="11"/>
        <v>0</v>
      </c>
    </row>
    <row r="134" spans="1:10" ht="15" hidden="1" customHeight="1" outlineLevel="2">
      <c r="A134" s="103"/>
      <c r="B134" s="102" t="s">
        <v>815</v>
      </c>
      <c r="C134" s="101"/>
      <c r="D134" s="101">
        <f>C134</f>
        <v>0</v>
      </c>
      <c r="E134" s="101">
        <f>D134</f>
        <v>0</v>
      </c>
      <c r="H134" s="41">
        <f t="shared" si="11"/>
        <v>0</v>
      </c>
    </row>
    <row r="135" spans="1:10" collapsed="1">
      <c r="A135" s="138" t="s">
        <v>202</v>
      </c>
      <c r="B135" s="139"/>
      <c r="C135" s="21">
        <f>C136+C140+C143+C146+C149</f>
        <v>343934</v>
      </c>
      <c r="D135" s="21">
        <f>D136+D140+D143+D146+D149</f>
        <v>343934</v>
      </c>
      <c r="E135" s="21">
        <f>E136+E140+E143+E146+E149</f>
        <v>343934</v>
      </c>
      <c r="G135" s="39" t="s">
        <v>584</v>
      </c>
      <c r="H135" s="41">
        <f t="shared" si="11"/>
        <v>343934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343934</v>
      </c>
      <c r="D136" s="2">
        <f>D137+D138+D139</f>
        <v>343934</v>
      </c>
      <c r="E136" s="2">
        <f>E137+E138+E139</f>
        <v>343934</v>
      </c>
      <c r="H136" s="41">
        <f t="shared" si="11"/>
        <v>343934</v>
      </c>
    </row>
    <row r="137" spans="1:10" ht="15" hidden="1" customHeight="1" outlineLevel="2">
      <c r="A137" s="103"/>
      <c r="B137" s="102" t="s">
        <v>810</v>
      </c>
      <c r="C137" s="101">
        <v>1532</v>
      </c>
      <c r="D137" s="101">
        <f>C137</f>
        <v>1532</v>
      </c>
      <c r="E137" s="101">
        <f>D137</f>
        <v>1532</v>
      </c>
      <c r="H137" s="41">
        <f t="shared" si="11"/>
        <v>1532</v>
      </c>
    </row>
    <row r="138" spans="1:10" ht="15" hidden="1" customHeight="1" outlineLevel="2">
      <c r="A138" s="103"/>
      <c r="B138" s="102" t="s">
        <v>817</v>
      </c>
      <c r="C138" s="101">
        <v>320000</v>
      </c>
      <c r="D138" s="101">
        <f t="shared" ref="D138:E139" si="12">C138</f>
        <v>320000</v>
      </c>
      <c r="E138" s="101">
        <f t="shared" si="12"/>
        <v>320000</v>
      </c>
      <c r="H138" s="41">
        <f t="shared" si="11"/>
        <v>320000</v>
      </c>
    </row>
    <row r="139" spans="1:10" ht="15" hidden="1" customHeight="1" outlineLevel="2">
      <c r="A139" s="103"/>
      <c r="B139" s="102" t="s">
        <v>816</v>
      </c>
      <c r="C139" s="101">
        <v>22402</v>
      </c>
      <c r="D139" s="101">
        <f t="shared" si="12"/>
        <v>22402</v>
      </c>
      <c r="E139" s="101">
        <f t="shared" si="12"/>
        <v>22402</v>
      </c>
      <c r="H139" s="41">
        <f t="shared" si="11"/>
        <v>22402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03"/>
      <c r="B141" s="102" t="s">
        <v>810</v>
      </c>
      <c r="C141" s="101"/>
      <c r="D141" s="101">
        <f>C141</f>
        <v>0</v>
      </c>
      <c r="E141" s="101">
        <f>D141</f>
        <v>0</v>
      </c>
      <c r="H141" s="41">
        <f t="shared" si="11"/>
        <v>0</v>
      </c>
    </row>
    <row r="142" spans="1:10" ht="15" hidden="1" customHeight="1" outlineLevel="2">
      <c r="A142" s="103"/>
      <c r="B142" s="102" t="s">
        <v>815</v>
      </c>
      <c r="C142" s="101"/>
      <c r="D142" s="101">
        <f>C142</f>
        <v>0</v>
      </c>
      <c r="E142" s="101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03"/>
      <c r="B144" s="102" t="s">
        <v>810</v>
      </c>
      <c r="C144" s="101"/>
      <c r="D144" s="101">
        <f>C144</f>
        <v>0</v>
      </c>
      <c r="E144" s="101">
        <f>D144</f>
        <v>0</v>
      </c>
      <c r="H144" s="41">
        <f t="shared" si="11"/>
        <v>0</v>
      </c>
    </row>
    <row r="145" spans="1:10" ht="15" hidden="1" customHeight="1" outlineLevel="2">
      <c r="A145" s="103"/>
      <c r="B145" s="102" t="s">
        <v>815</v>
      </c>
      <c r="C145" s="101"/>
      <c r="D145" s="101">
        <f>C145</f>
        <v>0</v>
      </c>
      <c r="E145" s="101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03"/>
      <c r="B147" s="102" t="s">
        <v>810</v>
      </c>
      <c r="C147" s="101"/>
      <c r="D147" s="101">
        <f>C147</f>
        <v>0</v>
      </c>
      <c r="E147" s="101">
        <f>D147</f>
        <v>0</v>
      </c>
      <c r="H147" s="41">
        <f t="shared" si="11"/>
        <v>0</v>
      </c>
    </row>
    <row r="148" spans="1:10" ht="15" hidden="1" customHeight="1" outlineLevel="2">
      <c r="A148" s="103"/>
      <c r="B148" s="102" t="s">
        <v>815</v>
      </c>
      <c r="C148" s="101"/>
      <c r="D148" s="101">
        <f>C148</f>
        <v>0</v>
      </c>
      <c r="E148" s="101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03"/>
      <c r="B150" s="102" t="s">
        <v>810</v>
      </c>
      <c r="C150" s="101"/>
      <c r="D150" s="101">
        <f>C150</f>
        <v>0</v>
      </c>
      <c r="E150" s="101">
        <f>D150</f>
        <v>0</v>
      </c>
      <c r="H150" s="41">
        <f t="shared" si="11"/>
        <v>0</v>
      </c>
    </row>
    <row r="151" spans="1:10" ht="15" hidden="1" customHeight="1" outlineLevel="2">
      <c r="A151" s="103"/>
      <c r="B151" s="102" t="s">
        <v>815</v>
      </c>
      <c r="C151" s="101"/>
      <c r="D151" s="101">
        <f>C151</f>
        <v>0</v>
      </c>
      <c r="E151" s="101">
        <f>D151</f>
        <v>0</v>
      </c>
      <c r="H151" s="41">
        <f t="shared" si="11"/>
        <v>0</v>
      </c>
    </row>
    <row r="152" spans="1:10" collapsed="1">
      <c r="A152" s="140" t="s">
        <v>581</v>
      </c>
      <c r="B152" s="141"/>
      <c r="C152" s="23">
        <f>C153+C163+C170</f>
        <v>168619</v>
      </c>
      <c r="D152" s="23">
        <f>D153+D163+D170</f>
        <v>168619</v>
      </c>
      <c r="E152" s="23">
        <f>E153+E163+E170</f>
        <v>168619</v>
      </c>
      <c r="G152" s="39" t="s">
        <v>66</v>
      </c>
      <c r="H152" s="41">
        <f t="shared" si="11"/>
        <v>168619</v>
      </c>
      <c r="I152" s="42"/>
      <c r="J152" s="40" t="b">
        <f>AND(H152=I152)</f>
        <v>0</v>
      </c>
    </row>
    <row r="153" spans="1:10">
      <c r="A153" s="138" t="s">
        <v>208</v>
      </c>
      <c r="B153" s="139"/>
      <c r="C153" s="21">
        <f>C154+C157+C160</f>
        <v>168619</v>
      </c>
      <c r="D153" s="21">
        <f>D154+D157+D160</f>
        <v>168619</v>
      </c>
      <c r="E153" s="21">
        <f>E154+E157+E160</f>
        <v>168619</v>
      </c>
      <c r="G153" s="39" t="s">
        <v>585</v>
      </c>
      <c r="H153" s="41">
        <f t="shared" si="11"/>
        <v>168619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168619</v>
      </c>
      <c r="D154" s="2">
        <f>D155+D156</f>
        <v>168619</v>
      </c>
      <c r="E154" s="2">
        <f>E155+E156</f>
        <v>168619</v>
      </c>
      <c r="H154" s="41">
        <f t="shared" si="11"/>
        <v>168619</v>
      </c>
    </row>
    <row r="155" spans="1:10" ht="15" hidden="1" customHeight="1" outlineLevel="2">
      <c r="A155" s="103"/>
      <c r="B155" s="102" t="s">
        <v>810</v>
      </c>
      <c r="C155" s="101">
        <v>6619</v>
      </c>
      <c r="D155" s="101">
        <f>C155</f>
        <v>6619</v>
      </c>
      <c r="E155" s="101">
        <f>D155</f>
        <v>6619</v>
      </c>
      <c r="H155" s="41">
        <f t="shared" si="11"/>
        <v>6619</v>
      </c>
    </row>
    <row r="156" spans="1:10" ht="15" hidden="1" customHeight="1" outlineLevel="2">
      <c r="A156" s="103"/>
      <c r="B156" s="102" t="s">
        <v>815</v>
      </c>
      <c r="C156" s="101">
        <v>162000</v>
      </c>
      <c r="D156" s="101">
        <f>C156</f>
        <v>162000</v>
      </c>
      <c r="E156" s="101">
        <f>D156</f>
        <v>162000</v>
      </c>
      <c r="H156" s="41">
        <f t="shared" si="11"/>
        <v>162000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03"/>
      <c r="B158" s="102" t="s">
        <v>810</v>
      </c>
      <c r="C158" s="101"/>
      <c r="D158" s="101">
        <f>C158</f>
        <v>0</v>
      </c>
      <c r="E158" s="101">
        <f>D158</f>
        <v>0</v>
      </c>
      <c r="H158" s="41">
        <f t="shared" si="11"/>
        <v>0</v>
      </c>
    </row>
    <row r="159" spans="1:10" ht="15" hidden="1" customHeight="1" outlineLevel="2">
      <c r="A159" s="103"/>
      <c r="B159" s="102" t="s">
        <v>815</v>
      </c>
      <c r="C159" s="101"/>
      <c r="D159" s="101">
        <f>C159</f>
        <v>0</v>
      </c>
      <c r="E159" s="101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03"/>
      <c r="B161" s="102" t="s">
        <v>810</v>
      </c>
      <c r="C161" s="101"/>
      <c r="D161" s="101">
        <f>C161</f>
        <v>0</v>
      </c>
      <c r="E161" s="101">
        <f>D161</f>
        <v>0</v>
      </c>
      <c r="H161" s="41">
        <f t="shared" si="11"/>
        <v>0</v>
      </c>
    </row>
    <row r="162" spans="1:10" ht="15" hidden="1" customHeight="1" outlineLevel="2">
      <c r="A162" s="103"/>
      <c r="B162" s="102" t="s">
        <v>815</v>
      </c>
      <c r="C162" s="101"/>
      <c r="D162" s="101">
        <f>C162</f>
        <v>0</v>
      </c>
      <c r="E162" s="101">
        <f>D162</f>
        <v>0</v>
      </c>
      <c r="H162" s="41">
        <f t="shared" si="11"/>
        <v>0</v>
      </c>
    </row>
    <row r="163" spans="1:10" collapsed="1">
      <c r="A163" s="138" t="s">
        <v>212</v>
      </c>
      <c r="B163" s="13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03"/>
      <c r="B165" s="102" t="s">
        <v>810</v>
      </c>
      <c r="C165" s="101"/>
      <c r="D165" s="101">
        <f>C165</f>
        <v>0</v>
      </c>
      <c r="E165" s="101">
        <f>D165</f>
        <v>0</v>
      </c>
      <c r="H165" s="41">
        <f t="shared" si="11"/>
        <v>0</v>
      </c>
    </row>
    <row r="166" spans="1:10" ht="15" hidden="1" customHeight="1" outlineLevel="2">
      <c r="A166" s="103"/>
      <c r="B166" s="102" t="s">
        <v>815</v>
      </c>
      <c r="C166" s="101"/>
      <c r="D166" s="101">
        <f>C166</f>
        <v>0</v>
      </c>
      <c r="E166" s="101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03"/>
      <c r="B168" s="102" t="s">
        <v>810</v>
      </c>
      <c r="C168" s="101"/>
      <c r="D168" s="101">
        <f>C168</f>
        <v>0</v>
      </c>
      <c r="E168" s="101">
        <f>D168</f>
        <v>0</v>
      </c>
      <c r="H168" s="41">
        <f t="shared" si="11"/>
        <v>0</v>
      </c>
    </row>
    <row r="169" spans="1:10" ht="15" hidden="1" customHeight="1" outlineLevel="2">
      <c r="A169" s="103"/>
      <c r="B169" s="102" t="s">
        <v>815</v>
      </c>
      <c r="C169" s="101"/>
      <c r="D169" s="101">
        <f>C169</f>
        <v>0</v>
      </c>
      <c r="E169" s="101">
        <f>D169</f>
        <v>0</v>
      </c>
      <c r="H169" s="41">
        <f t="shared" si="11"/>
        <v>0</v>
      </c>
    </row>
    <row r="170" spans="1:10" collapsed="1">
      <c r="A170" s="138" t="s">
        <v>214</v>
      </c>
      <c r="B170" s="13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03"/>
      <c r="B172" s="102" t="s">
        <v>810</v>
      </c>
      <c r="C172" s="101"/>
      <c r="D172" s="101">
        <f>C172</f>
        <v>0</v>
      </c>
      <c r="E172" s="101">
        <f>D172</f>
        <v>0</v>
      </c>
      <c r="H172" s="41">
        <f t="shared" si="11"/>
        <v>0</v>
      </c>
    </row>
    <row r="173" spans="1:10" ht="15" hidden="1" customHeight="1" outlineLevel="2">
      <c r="A173" s="103"/>
      <c r="B173" s="102" t="s">
        <v>815</v>
      </c>
      <c r="C173" s="101"/>
      <c r="D173" s="101">
        <f>C173</f>
        <v>0</v>
      </c>
      <c r="E173" s="101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03"/>
      <c r="B175" s="102" t="s">
        <v>810</v>
      </c>
      <c r="C175" s="101"/>
      <c r="D175" s="101">
        <f>C175</f>
        <v>0</v>
      </c>
      <c r="E175" s="101">
        <f>D175</f>
        <v>0</v>
      </c>
      <c r="H175" s="41">
        <f t="shared" si="11"/>
        <v>0</v>
      </c>
    </row>
    <row r="176" spans="1:10" ht="15" hidden="1" customHeight="1" outlineLevel="2">
      <c r="A176" s="103"/>
      <c r="B176" s="102" t="s">
        <v>815</v>
      </c>
      <c r="C176" s="101"/>
      <c r="D176" s="101">
        <f>C176</f>
        <v>0</v>
      </c>
      <c r="E176" s="101">
        <f>D176</f>
        <v>0</v>
      </c>
      <c r="H176" s="41">
        <f t="shared" si="11"/>
        <v>0</v>
      </c>
    </row>
    <row r="177" spans="1:10" collapsed="1">
      <c r="A177" s="140" t="s">
        <v>582</v>
      </c>
      <c r="B177" s="14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38" t="s">
        <v>217</v>
      </c>
      <c r="B178" s="13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44" t="s">
        <v>804</v>
      </c>
      <c r="B179" s="14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03">
        <v>3</v>
      </c>
      <c r="B180" s="102" t="s">
        <v>812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hidden="1" outlineLevel="2">
      <c r="A181" s="63"/>
      <c r="B181" s="62" t="s">
        <v>810</v>
      </c>
      <c r="C181" s="100"/>
      <c r="D181" s="100">
        <f>C181</f>
        <v>0</v>
      </c>
      <c r="E181" s="100">
        <f>D181</f>
        <v>0</v>
      </c>
    </row>
    <row r="182" spans="1:10" hidden="1" outlineLevel="2">
      <c r="A182" s="103">
        <v>4</v>
      </c>
      <c r="B182" s="102" t="s">
        <v>813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hidden="1" outlineLevel="2">
      <c r="A183" s="63"/>
      <c r="B183" s="62" t="s">
        <v>810</v>
      </c>
      <c r="C183" s="100"/>
      <c r="D183" s="100">
        <f>C183</f>
        <v>0</v>
      </c>
      <c r="E183" s="100">
        <f>D183</f>
        <v>0</v>
      </c>
    </row>
    <row r="184" spans="1:10" hidden="1" outlineLevel="1">
      <c r="A184" s="144" t="s">
        <v>803</v>
      </c>
      <c r="B184" s="14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03">
        <v>2</v>
      </c>
      <c r="B185" s="102" t="s">
        <v>811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hidden="1" outlineLevel="3">
      <c r="A186" s="63"/>
      <c r="B186" s="62" t="s">
        <v>810</v>
      </c>
      <c r="C186" s="100"/>
      <c r="D186" s="100">
        <f>C186</f>
        <v>0</v>
      </c>
      <c r="E186" s="100">
        <f>D186</f>
        <v>0</v>
      </c>
    </row>
    <row r="187" spans="1:10" hidden="1" outlineLevel="3">
      <c r="A187" s="63"/>
      <c r="B187" s="62" t="s">
        <v>802</v>
      </c>
      <c r="C187" s="100"/>
      <c r="D187" s="100">
        <f>C187</f>
        <v>0</v>
      </c>
      <c r="E187" s="100">
        <f>D187</f>
        <v>0</v>
      </c>
    </row>
    <row r="188" spans="1:10" hidden="1" outlineLevel="1">
      <c r="A188" s="144" t="s">
        <v>801</v>
      </c>
      <c r="B188" s="14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03">
        <v>1</v>
      </c>
      <c r="B189" s="102" t="s">
        <v>814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hidden="1" outlineLevel="3">
      <c r="A190" s="63"/>
      <c r="B190" s="62" t="s">
        <v>810</v>
      </c>
      <c r="C190" s="100">
        <v>0</v>
      </c>
      <c r="D190" s="100">
        <f t="shared" ref="D190:E192" si="13">C190</f>
        <v>0</v>
      </c>
      <c r="E190" s="100">
        <f t="shared" si="13"/>
        <v>0</v>
      </c>
    </row>
    <row r="191" spans="1:10" hidden="1" outlineLevel="3">
      <c r="A191" s="63"/>
      <c r="B191" s="62" t="s">
        <v>800</v>
      </c>
      <c r="C191" s="100">
        <v>0</v>
      </c>
      <c r="D191" s="100">
        <f t="shared" si="13"/>
        <v>0</v>
      </c>
      <c r="E191" s="100">
        <f t="shared" si="13"/>
        <v>0</v>
      </c>
    </row>
    <row r="192" spans="1:10" hidden="1" outlineLevel="3">
      <c r="A192" s="63"/>
      <c r="B192" s="62" t="s">
        <v>799</v>
      </c>
      <c r="C192" s="100">
        <v>0</v>
      </c>
      <c r="D192" s="100">
        <f t="shared" si="13"/>
        <v>0</v>
      </c>
      <c r="E192" s="100">
        <f t="shared" si="13"/>
        <v>0</v>
      </c>
    </row>
    <row r="193" spans="1:5" hidden="1" outlineLevel="2">
      <c r="A193" s="103">
        <v>3</v>
      </c>
      <c r="B193" s="102" t="s">
        <v>812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hidden="1" outlineLevel="3">
      <c r="A194" s="63"/>
      <c r="B194" s="62" t="s">
        <v>810</v>
      </c>
      <c r="C194" s="100">
        <v>0</v>
      </c>
      <c r="D194" s="100">
        <f>C194</f>
        <v>0</v>
      </c>
      <c r="E194" s="100">
        <f>D194</f>
        <v>0</v>
      </c>
    </row>
    <row r="195" spans="1:5" hidden="1" outlineLevel="2">
      <c r="A195" s="103">
        <v>4</v>
      </c>
      <c r="B195" s="102" t="s">
        <v>813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hidden="1" outlineLevel="3">
      <c r="A196" s="63"/>
      <c r="B196" s="62" t="s">
        <v>810</v>
      </c>
      <c r="C196" s="100">
        <v>0</v>
      </c>
      <c r="D196" s="100">
        <f>C196</f>
        <v>0</v>
      </c>
      <c r="E196" s="100">
        <f>D196</f>
        <v>0</v>
      </c>
    </row>
    <row r="197" spans="1:5" hidden="1" outlineLevel="1">
      <c r="A197" s="144" t="s">
        <v>798</v>
      </c>
      <c r="B197" s="14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03">
        <v>4</v>
      </c>
      <c r="B198" s="102" t="s">
        <v>813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hidden="1" outlineLevel="3">
      <c r="A199" s="63"/>
      <c r="B199" s="62" t="s">
        <v>810</v>
      </c>
      <c r="C199" s="100">
        <v>0</v>
      </c>
      <c r="D199" s="100">
        <f>C199</f>
        <v>0</v>
      </c>
      <c r="E199" s="100">
        <f>D199</f>
        <v>0</v>
      </c>
    </row>
    <row r="200" spans="1:5" hidden="1" outlineLevel="1">
      <c r="A200" s="144" t="s">
        <v>797</v>
      </c>
      <c r="B200" s="14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03">
        <v>3</v>
      </c>
      <c r="B201" s="102" t="s">
        <v>812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hidden="1" outlineLevel="3">
      <c r="A202" s="63"/>
      <c r="B202" s="62" t="s">
        <v>810</v>
      </c>
      <c r="C202" s="100">
        <v>0</v>
      </c>
      <c r="D202" s="100">
        <f>C202</f>
        <v>0</v>
      </c>
      <c r="E202" s="100">
        <f>D202</f>
        <v>0</v>
      </c>
    </row>
    <row r="203" spans="1:5" hidden="1" outlineLevel="1">
      <c r="A203" s="144" t="s">
        <v>796</v>
      </c>
      <c r="B203" s="14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03">
        <v>1</v>
      </c>
      <c r="B204" s="102" t="s">
        <v>814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hidden="1" outlineLevel="3">
      <c r="A205" s="63"/>
      <c r="B205" s="62" t="s">
        <v>810</v>
      </c>
      <c r="C205" s="100">
        <v>0</v>
      </c>
      <c r="D205" s="100">
        <f>C205</f>
        <v>0</v>
      </c>
      <c r="E205" s="100">
        <f>D205</f>
        <v>0</v>
      </c>
    </row>
    <row r="206" spans="1:5" hidden="1" outlineLevel="3">
      <c r="A206" s="63"/>
      <c r="B206" s="62" t="s">
        <v>794</v>
      </c>
      <c r="C206" s="100">
        <v>0</v>
      </c>
      <c r="D206" s="100">
        <f>C206</f>
        <v>0</v>
      </c>
      <c r="E206" s="100">
        <f>D206</f>
        <v>0</v>
      </c>
    </row>
    <row r="207" spans="1:5" hidden="1" outlineLevel="2">
      <c r="A207" s="103">
        <v>2</v>
      </c>
      <c r="B207" s="102" t="s">
        <v>811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hidden="1" outlineLevel="3">
      <c r="A208" s="63"/>
      <c r="B208" s="62" t="s">
        <v>810</v>
      </c>
      <c r="C208" s="100">
        <v>0</v>
      </c>
      <c r="D208" s="100">
        <f t="shared" ref="D208:E210" si="15">C208</f>
        <v>0</v>
      </c>
      <c r="E208" s="100">
        <f t="shared" si="15"/>
        <v>0</v>
      </c>
    </row>
    <row r="209" spans="1:5" hidden="1" outlineLevel="3">
      <c r="A209" s="63"/>
      <c r="B209" s="62" t="s">
        <v>793</v>
      </c>
      <c r="C209" s="100"/>
      <c r="D209" s="100">
        <f t="shared" si="15"/>
        <v>0</v>
      </c>
      <c r="E209" s="100">
        <f t="shared" si="15"/>
        <v>0</v>
      </c>
    </row>
    <row r="210" spans="1:5" hidden="1" outlineLevel="3">
      <c r="A210" s="63"/>
      <c r="B210" s="62" t="s">
        <v>810</v>
      </c>
      <c r="C210" s="100">
        <v>0</v>
      </c>
      <c r="D210" s="100">
        <f t="shared" si="15"/>
        <v>0</v>
      </c>
      <c r="E210" s="100">
        <f t="shared" si="15"/>
        <v>0</v>
      </c>
    </row>
    <row r="211" spans="1:5" hidden="1" outlineLevel="2">
      <c r="A211" s="103">
        <v>3</v>
      </c>
      <c r="B211" s="102" t="s">
        <v>812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hidden="1" outlineLevel="3">
      <c r="A212" s="63"/>
      <c r="B212" s="62" t="s">
        <v>810</v>
      </c>
      <c r="C212" s="100">
        <v>0</v>
      </c>
      <c r="D212" s="100">
        <f>C212</f>
        <v>0</v>
      </c>
      <c r="E212" s="100">
        <f>D212</f>
        <v>0</v>
      </c>
    </row>
    <row r="213" spans="1:5" hidden="1" outlineLevel="2">
      <c r="A213" s="103">
        <v>4</v>
      </c>
      <c r="B213" s="102" t="s">
        <v>813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hidden="1" outlineLevel="3">
      <c r="A214" s="63"/>
      <c r="B214" s="62" t="s">
        <v>810</v>
      </c>
      <c r="C214" s="100">
        <v>0</v>
      </c>
      <c r="D214" s="100">
        <f>C214</f>
        <v>0</v>
      </c>
      <c r="E214" s="100">
        <f>D214</f>
        <v>0</v>
      </c>
    </row>
    <row r="215" spans="1:5" hidden="1" outlineLevel="1">
      <c r="A215" s="144" t="s">
        <v>791</v>
      </c>
      <c r="B215" s="14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03">
        <v>2</v>
      </c>
      <c r="B216" s="102" t="s">
        <v>811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hidden="1" outlineLevel="3">
      <c r="A217" s="63"/>
      <c r="B217" s="62" t="s">
        <v>810</v>
      </c>
      <c r="C217" s="100">
        <v>0</v>
      </c>
      <c r="D217" s="100">
        <f t="shared" ref="D217:E219" si="16">C217</f>
        <v>0</v>
      </c>
      <c r="E217" s="100">
        <f t="shared" si="16"/>
        <v>0</v>
      </c>
    </row>
    <row r="218" spans="1:5" s="96" customFormat="1" hidden="1" outlineLevel="3">
      <c r="A218" s="106"/>
      <c r="B218" s="105" t="s">
        <v>790</v>
      </c>
      <c r="C218" s="104"/>
      <c r="D218" s="104">
        <f t="shared" si="16"/>
        <v>0</v>
      </c>
      <c r="E218" s="104">
        <f t="shared" si="16"/>
        <v>0</v>
      </c>
    </row>
    <row r="219" spans="1:5" s="96" customFormat="1" hidden="1" outlineLevel="3">
      <c r="A219" s="106"/>
      <c r="B219" s="105" t="s">
        <v>776</v>
      </c>
      <c r="C219" s="104"/>
      <c r="D219" s="104">
        <f t="shared" si="16"/>
        <v>0</v>
      </c>
      <c r="E219" s="104">
        <f t="shared" si="16"/>
        <v>0</v>
      </c>
    </row>
    <row r="220" spans="1:5" hidden="1" outlineLevel="2">
      <c r="A220" s="103">
        <v>3</v>
      </c>
      <c r="B220" s="102" t="s">
        <v>812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hidden="1" outlineLevel="3">
      <c r="A221" s="63"/>
      <c r="B221" s="62" t="s">
        <v>810</v>
      </c>
      <c r="C221" s="100">
        <v>0</v>
      </c>
      <c r="D221" s="100">
        <f>C221</f>
        <v>0</v>
      </c>
      <c r="E221" s="100">
        <f>D221</f>
        <v>0</v>
      </c>
    </row>
    <row r="222" spans="1:5" hidden="1" outlineLevel="1">
      <c r="A222" s="144" t="s">
        <v>789</v>
      </c>
      <c r="B222" s="14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03">
        <v>2</v>
      </c>
      <c r="B223" s="102" t="s">
        <v>811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hidden="1" outlineLevel="3">
      <c r="A224" s="63"/>
      <c r="B224" s="62" t="s">
        <v>810</v>
      </c>
      <c r="C224" s="100">
        <v>0</v>
      </c>
      <c r="D224" s="100">
        <f>C224</f>
        <v>0</v>
      </c>
      <c r="E224" s="100">
        <f>D224</f>
        <v>0</v>
      </c>
    </row>
    <row r="225" spans="1:5" hidden="1" outlineLevel="3">
      <c r="A225" s="63"/>
      <c r="B225" s="62" t="s">
        <v>788</v>
      </c>
      <c r="C225" s="100"/>
      <c r="D225" s="100">
        <f t="shared" ref="D225:E227" si="17">C225</f>
        <v>0</v>
      </c>
      <c r="E225" s="100">
        <f t="shared" si="17"/>
        <v>0</v>
      </c>
    </row>
    <row r="226" spans="1:5" hidden="1" outlineLevel="3">
      <c r="A226" s="63"/>
      <c r="B226" s="62" t="s">
        <v>787</v>
      </c>
      <c r="C226" s="100"/>
      <c r="D226" s="100">
        <f t="shared" si="17"/>
        <v>0</v>
      </c>
      <c r="E226" s="100">
        <f t="shared" si="17"/>
        <v>0</v>
      </c>
    </row>
    <row r="227" spans="1:5" hidden="1" outlineLevel="3">
      <c r="A227" s="63"/>
      <c r="B227" s="62" t="s">
        <v>786</v>
      </c>
      <c r="C227" s="100"/>
      <c r="D227" s="100">
        <f t="shared" si="17"/>
        <v>0</v>
      </c>
      <c r="E227" s="100">
        <f t="shared" si="17"/>
        <v>0</v>
      </c>
    </row>
    <row r="228" spans="1:5" hidden="1" outlineLevel="1">
      <c r="A228" s="144" t="s">
        <v>785</v>
      </c>
      <c r="B228" s="14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03">
        <v>2</v>
      </c>
      <c r="B229" s="102" t="s">
        <v>811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hidden="1" outlineLevel="3">
      <c r="A230" s="63"/>
      <c r="B230" s="62" t="s">
        <v>810</v>
      </c>
      <c r="C230" s="100">
        <v>0</v>
      </c>
      <c r="D230" s="100">
        <f>C230</f>
        <v>0</v>
      </c>
      <c r="E230" s="100">
        <f>D230</f>
        <v>0</v>
      </c>
    </row>
    <row r="231" spans="1:5" hidden="1" outlineLevel="3">
      <c r="A231" s="63"/>
      <c r="B231" s="62" t="s">
        <v>784</v>
      </c>
      <c r="C231" s="100">
        <v>0</v>
      </c>
      <c r="D231" s="100">
        <f t="shared" ref="D231:E232" si="18">C231</f>
        <v>0</v>
      </c>
      <c r="E231" s="100">
        <f t="shared" si="18"/>
        <v>0</v>
      </c>
    </row>
    <row r="232" spans="1:5" hidden="1" outlineLevel="3">
      <c r="A232" s="63"/>
      <c r="B232" s="62" t="s">
        <v>774</v>
      </c>
      <c r="C232" s="100"/>
      <c r="D232" s="100">
        <f t="shared" si="18"/>
        <v>0</v>
      </c>
      <c r="E232" s="100">
        <f t="shared" si="18"/>
        <v>0</v>
      </c>
    </row>
    <row r="233" spans="1:5" hidden="1" outlineLevel="2">
      <c r="A233" s="103">
        <v>3</v>
      </c>
      <c r="B233" s="102" t="s">
        <v>812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hidden="1" outlineLevel="3">
      <c r="A234" s="63"/>
      <c r="B234" s="62" t="s">
        <v>810</v>
      </c>
      <c r="C234" s="100">
        <v>0</v>
      </c>
      <c r="D234" s="100">
        <f>C234</f>
        <v>0</v>
      </c>
      <c r="E234" s="100">
        <f>D234</f>
        <v>0</v>
      </c>
    </row>
    <row r="235" spans="1:5" hidden="1" outlineLevel="1">
      <c r="A235" s="144" t="s">
        <v>783</v>
      </c>
      <c r="B235" s="14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03">
        <v>3</v>
      </c>
      <c r="B236" s="102" t="s">
        <v>812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hidden="1" outlineLevel="3">
      <c r="A237" s="63"/>
      <c r="B237" s="62" t="s">
        <v>810</v>
      </c>
      <c r="C237" s="100">
        <v>0</v>
      </c>
      <c r="D237" s="100">
        <f>C237</f>
        <v>0</v>
      </c>
      <c r="E237" s="100">
        <f>D237</f>
        <v>0</v>
      </c>
    </row>
    <row r="238" spans="1:5" hidden="1" outlineLevel="1">
      <c r="A238" s="144" t="s">
        <v>781</v>
      </c>
      <c r="B238" s="14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03">
        <v>2</v>
      </c>
      <c r="B239" s="102" t="s">
        <v>811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hidden="1" outlineLevel="3">
      <c r="A240" s="63"/>
      <c r="B240" s="62" t="s">
        <v>810</v>
      </c>
      <c r="C240" s="100">
        <v>0</v>
      </c>
      <c r="D240" s="100">
        <f>C240</f>
        <v>0</v>
      </c>
      <c r="E240" s="100">
        <f>D240</f>
        <v>0</v>
      </c>
    </row>
    <row r="241" spans="1:10" hidden="1" outlineLevel="3">
      <c r="A241" s="63"/>
      <c r="B241" s="62" t="s">
        <v>780</v>
      </c>
      <c r="C241" s="100"/>
      <c r="D241" s="100">
        <f t="shared" ref="D241:E242" si="19">C241</f>
        <v>0</v>
      </c>
      <c r="E241" s="100">
        <f t="shared" si="19"/>
        <v>0</v>
      </c>
    </row>
    <row r="242" spans="1:10" hidden="1" outlineLevel="3">
      <c r="A242" s="63"/>
      <c r="B242" s="62" t="s">
        <v>779</v>
      </c>
      <c r="C242" s="100"/>
      <c r="D242" s="100">
        <f t="shared" si="19"/>
        <v>0</v>
      </c>
      <c r="E242" s="100">
        <f t="shared" si="19"/>
        <v>0</v>
      </c>
    </row>
    <row r="243" spans="1:10" hidden="1" outlineLevel="1">
      <c r="A243" s="144" t="s">
        <v>778</v>
      </c>
      <c r="B243" s="14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03">
        <v>2</v>
      </c>
      <c r="B244" s="102" t="s">
        <v>811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hidden="1" outlineLevel="3">
      <c r="A245" s="63"/>
      <c r="B245" s="62" t="s">
        <v>810</v>
      </c>
      <c r="C245" s="100">
        <v>0</v>
      </c>
      <c r="D245" s="100">
        <f>C245</f>
        <v>0</v>
      </c>
      <c r="E245" s="100">
        <f>D245</f>
        <v>0</v>
      </c>
    </row>
    <row r="246" spans="1:10" hidden="1" outlineLevel="3">
      <c r="A246" s="63"/>
      <c r="B246" s="62" t="s">
        <v>776</v>
      </c>
      <c r="C246" s="100"/>
      <c r="D246" s="100">
        <f t="shared" ref="D246:E249" si="20">C246</f>
        <v>0</v>
      </c>
      <c r="E246" s="100">
        <f t="shared" si="20"/>
        <v>0</v>
      </c>
    </row>
    <row r="247" spans="1:10" hidden="1" outlineLevel="3">
      <c r="A247" s="63"/>
      <c r="B247" s="62" t="s">
        <v>775</v>
      </c>
      <c r="C247" s="100"/>
      <c r="D247" s="100">
        <f t="shared" si="20"/>
        <v>0</v>
      </c>
      <c r="E247" s="100">
        <f t="shared" si="20"/>
        <v>0</v>
      </c>
    </row>
    <row r="248" spans="1:10" hidden="1" outlineLevel="3">
      <c r="A248" s="63"/>
      <c r="B248" s="62" t="s">
        <v>774</v>
      </c>
      <c r="C248" s="100"/>
      <c r="D248" s="100">
        <f t="shared" si="20"/>
        <v>0</v>
      </c>
      <c r="E248" s="100">
        <f t="shared" si="20"/>
        <v>0</v>
      </c>
    </row>
    <row r="249" spans="1:10" hidden="1" outlineLevel="3">
      <c r="A249" s="63"/>
      <c r="B249" s="62" t="s">
        <v>773</v>
      </c>
      <c r="C249" s="100"/>
      <c r="D249" s="100">
        <f t="shared" si="20"/>
        <v>0</v>
      </c>
      <c r="E249" s="100">
        <f t="shared" si="20"/>
        <v>0</v>
      </c>
    </row>
    <row r="250" spans="1:10" hidden="1" outlineLevel="1">
      <c r="A250" s="144" t="s">
        <v>772</v>
      </c>
      <c r="B250" s="14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63"/>
      <c r="B251" s="62" t="s">
        <v>810</v>
      </c>
      <c r="C251" s="100">
        <v>0</v>
      </c>
      <c r="D251" s="100">
        <f>C251</f>
        <v>0</v>
      </c>
      <c r="E251" s="100">
        <f>D251</f>
        <v>0</v>
      </c>
    </row>
    <row r="252" spans="1:10" hidden="1" outlineLevel="3">
      <c r="A252" s="63"/>
      <c r="B252" s="62" t="s">
        <v>809</v>
      </c>
      <c r="C252" s="100">
        <v>0</v>
      </c>
      <c r="D252" s="100">
        <f>C252</f>
        <v>0</v>
      </c>
      <c r="E252" s="100">
        <f>D252</f>
        <v>0</v>
      </c>
    </row>
    <row r="253" spans="1:10" collapsed="1">
      <c r="C253" s="51"/>
    </row>
    <row r="256" spans="1:10" ht="18.75">
      <c r="A256" s="135" t="s">
        <v>67</v>
      </c>
      <c r="B256" s="135"/>
      <c r="C256" s="135"/>
      <c r="D256" s="133" t="s">
        <v>808</v>
      </c>
      <c r="E256" s="133" t="s">
        <v>807</v>
      </c>
      <c r="G256" s="47" t="s">
        <v>589</v>
      </c>
      <c r="H256" s="48">
        <f>C257+C560</f>
        <v>4147513</v>
      </c>
      <c r="I256" s="49"/>
      <c r="J256" s="50" t="b">
        <f>AND(H256=I256)</f>
        <v>0</v>
      </c>
    </row>
    <row r="257" spans="1:10">
      <c r="A257" s="150" t="s">
        <v>60</v>
      </c>
      <c r="B257" s="151"/>
      <c r="C257" s="37">
        <f>C258+C551</f>
        <v>2150100</v>
      </c>
      <c r="D257" s="37">
        <f>D258+D551</f>
        <v>1988863</v>
      </c>
      <c r="E257" s="37">
        <f>E258+E551</f>
        <v>1993863</v>
      </c>
      <c r="G257" s="39" t="s">
        <v>60</v>
      </c>
      <c r="H257" s="41">
        <f>C257</f>
        <v>2150100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C259+C339+C483+C548</f>
        <v>2065100</v>
      </c>
      <c r="D258" s="36">
        <f>D259+D339+D483+D548</f>
        <v>1903863</v>
      </c>
      <c r="E258" s="36">
        <f>E259+E339+E483+E548</f>
        <v>1908863</v>
      </c>
      <c r="G258" s="39" t="s">
        <v>57</v>
      </c>
      <c r="H258" s="41">
        <f t="shared" ref="H258:H321" si="21">C258</f>
        <v>2065100</v>
      </c>
      <c r="I258" s="42"/>
      <c r="J258" s="40" t="b">
        <f>AND(H258=I258)</f>
        <v>0</v>
      </c>
    </row>
    <row r="259" spans="1:10">
      <c r="A259" s="148" t="s">
        <v>267</v>
      </c>
      <c r="B259" s="149"/>
      <c r="C259" s="33">
        <f>C260+C263+C314</f>
        <v>1097833</v>
      </c>
      <c r="D259" s="33">
        <f>D260+D263+D314</f>
        <v>972596</v>
      </c>
      <c r="E259" s="33">
        <f>E260+E263+E314</f>
        <v>972596</v>
      </c>
      <c r="G259" s="39" t="s">
        <v>590</v>
      </c>
      <c r="H259" s="41">
        <f t="shared" si="21"/>
        <v>1097833</v>
      </c>
      <c r="I259" s="42"/>
      <c r="J259" s="40" t="b">
        <f>AND(H259=I259)</f>
        <v>0</v>
      </c>
    </row>
    <row r="260" spans="1:10" hidden="1" outlineLevel="1">
      <c r="A260" s="146" t="s">
        <v>268</v>
      </c>
      <c r="B260" s="147"/>
      <c r="C260" s="32">
        <f>SUM(C261:C262)</f>
        <v>1960</v>
      </c>
      <c r="D260" s="32">
        <f>SUM(D261:D262)</f>
        <v>1960</v>
      </c>
      <c r="E260" s="32">
        <f>SUM(E261:E262)</f>
        <v>1960</v>
      </c>
      <c r="H260" s="41">
        <f t="shared" si="21"/>
        <v>1960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1000</v>
      </c>
      <c r="D262" s="5">
        <f>C262</f>
        <v>1000</v>
      </c>
      <c r="E262" s="5">
        <f>D262</f>
        <v>1000</v>
      </c>
      <c r="H262" s="41">
        <f t="shared" si="21"/>
        <v>1000</v>
      </c>
    </row>
    <row r="263" spans="1:10" hidden="1" outlineLevel="1">
      <c r="A263" s="146" t="s">
        <v>269</v>
      </c>
      <c r="B263" s="147"/>
      <c r="C263" s="32">
        <f>C264+C265+C289+C296+C298+C302+C305+C308+C313</f>
        <v>1020600</v>
      </c>
      <c r="D263" s="32">
        <f>D264+D265+D289+D296+D298+D302+D305+D308+D313</f>
        <v>895363</v>
      </c>
      <c r="E263" s="32">
        <f>E264+E265+E289+E296+E298+E302+E305+E308+E313</f>
        <v>895363</v>
      </c>
      <c r="H263" s="41">
        <f t="shared" si="21"/>
        <v>1020600</v>
      </c>
    </row>
    <row r="264" spans="1:10" hidden="1" outlineLevel="2">
      <c r="A264" s="6">
        <v>1101</v>
      </c>
      <c r="B264" s="4" t="s">
        <v>34</v>
      </c>
      <c r="C264" s="5">
        <v>320000</v>
      </c>
      <c r="D264" s="5">
        <f>C264</f>
        <v>320000</v>
      </c>
      <c r="E264" s="5">
        <f>D264</f>
        <v>320000</v>
      </c>
      <c r="H264" s="41">
        <f t="shared" si="21"/>
        <v>320000</v>
      </c>
    </row>
    <row r="265" spans="1:10" hidden="1" outlineLevel="2">
      <c r="A265" s="6">
        <v>1101</v>
      </c>
      <c r="B265" s="4" t="s">
        <v>35</v>
      </c>
      <c r="C265" s="5">
        <v>520000</v>
      </c>
      <c r="D265" s="5">
        <v>395392</v>
      </c>
      <c r="E265" s="5">
        <v>395392</v>
      </c>
      <c r="H265" s="41">
        <f t="shared" si="21"/>
        <v>520000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14000</v>
      </c>
      <c r="D289" s="5">
        <f>C289</f>
        <v>14000</v>
      </c>
      <c r="E289" s="5">
        <f>C289</f>
        <v>14000</v>
      </c>
      <c r="H289" s="41">
        <f t="shared" si="21"/>
        <v>14000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23000</v>
      </c>
      <c r="D298" s="5">
        <f>C298</f>
        <v>23000</v>
      </c>
      <c r="E298" s="5">
        <f>C298</f>
        <v>23000</v>
      </c>
      <c r="H298" s="41">
        <f t="shared" si="21"/>
        <v>23000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4000</v>
      </c>
      <c r="D302" s="5">
        <v>7000</v>
      </c>
      <c r="E302" s="5">
        <v>7000</v>
      </c>
      <c r="H302" s="41">
        <f t="shared" si="21"/>
        <v>4000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9000</v>
      </c>
      <c r="D305" s="5">
        <v>7605</v>
      </c>
      <c r="E305" s="5">
        <v>7605</v>
      </c>
      <c r="H305" s="41">
        <f t="shared" si="21"/>
        <v>9000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130000</v>
      </c>
      <c r="D308" s="5">
        <v>127766</v>
      </c>
      <c r="E308" s="5">
        <v>127766</v>
      </c>
      <c r="H308" s="41">
        <f t="shared" si="21"/>
        <v>130000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6" t="s">
        <v>601</v>
      </c>
      <c r="B314" s="147"/>
      <c r="C314" s="32">
        <f>C315+C325+C331+C336+C337+C338+C328</f>
        <v>75273</v>
      </c>
      <c r="D314" s="32">
        <f t="shared" ref="D314:E314" si="27">D315+D325+D331+D336+D337+D338+D328</f>
        <v>75273</v>
      </c>
      <c r="E314" s="32">
        <f t="shared" si="27"/>
        <v>75273</v>
      </c>
      <c r="H314" s="41">
        <f t="shared" si="21"/>
        <v>75273</v>
      </c>
    </row>
    <row r="315" spans="1:8" hidden="1" outlineLevel="2">
      <c r="A315" s="6">
        <v>1102</v>
      </c>
      <c r="B315" s="4" t="s">
        <v>65</v>
      </c>
      <c r="C315" s="5"/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hidden="1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hidden="1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hidden="1" outlineLevel="2">
      <c r="A325" s="6">
        <v>1102</v>
      </c>
      <c r="B325" s="4" t="s">
        <v>263</v>
      </c>
      <c r="C325" s="5">
        <v>58273</v>
      </c>
      <c r="D325" s="5">
        <f>C325</f>
        <v>58273</v>
      </c>
      <c r="E325" s="5">
        <f>C325</f>
        <v>58273</v>
      </c>
      <c r="H325" s="41">
        <f t="shared" si="29"/>
        <v>58273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hidden="1" outlineLevel="2">
      <c r="A331" s="6">
        <v>1102</v>
      </c>
      <c r="B331" s="4" t="s">
        <v>39</v>
      </c>
      <c r="C331" s="5">
        <v>17000</v>
      </c>
      <c r="D331" s="5">
        <f>C331</f>
        <v>17000</v>
      </c>
      <c r="E331" s="5">
        <f>C331</f>
        <v>17000</v>
      </c>
      <c r="H331" s="41">
        <f t="shared" si="29"/>
        <v>17000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hidden="1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hidden="1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 collapsed="1">
      <c r="A339" s="148" t="s">
        <v>270</v>
      </c>
      <c r="B339" s="149"/>
      <c r="C339" s="33">
        <f>C340+C444+C482</f>
        <v>719300</v>
      </c>
      <c r="D339" s="33">
        <f>D340+D444+D482</f>
        <v>719300</v>
      </c>
      <c r="E339" s="33">
        <f>E340+E444+E482</f>
        <v>719300</v>
      </c>
      <c r="G339" s="39" t="s">
        <v>591</v>
      </c>
      <c r="H339" s="41">
        <f t="shared" si="29"/>
        <v>719300</v>
      </c>
      <c r="I339" s="42"/>
      <c r="J339" s="40" t="b">
        <f>AND(H339=I339)</f>
        <v>0</v>
      </c>
    </row>
    <row r="340" spans="1:10" hidden="1" outlineLevel="1">
      <c r="A340" s="146" t="s">
        <v>271</v>
      </c>
      <c r="B340" s="147"/>
      <c r="C340" s="32">
        <f>C341+C342+C343+C344+C347+C348+C353+C356+C357+C362+C367+BG290669+C371+C372+C373+C376+C377+C378+C382+C388+C391+C392+C395+C398+C399+C404+C407+C408+C409+C412+C415+C416+C419+C420+C421+C422+C429+C443</f>
        <v>589300</v>
      </c>
      <c r="D340" s="32">
        <f>D341+D342+D343+D344+D347+D348+D353+D356+D357+D362+D367+BH290669+D371+D372+D373+D376+D377+D378+D382+D388+D391+D392+D395+D398+D399+D404+D407+D408+D409+D412+D415+D416+D419+D420+D421+D422+D429+D443</f>
        <v>589300</v>
      </c>
      <c r="E340" s="32">
        <f>E341+E342+E343+E344+E347+E348+E353+E356+E357+E362+E367+BI290669+E371+E372+E373+E376+E377+E378+E382+E388+E391+E392+E395+E398+E399+E404+E407+E408+E409+E412+E415+E416+E419+E420+E421+E422+E429+E443</f>
        <v>589300</v>
      </c>
      <c r="H340" s="41">
        <f t="shared" si="29"/>
        <v>589300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hidden="1" outlineLevel="2">
      <c r="A342" s="6">
        <v>2201</v>
      </c>
      <c r="B342" s="4" t="s">
        <v>40</v>
      </c>
      <c r="C342" s="5">
        <v>22500</v>
      </c>
      <c r="D342" s="5">
        <f t="shared" ref="D342:E343" si="32">C342</f>
        <v>22500</v>
      </c>
      <c r="E342" s="5">
        <f t="shared" si="32"/>
        <v>22500</v>
      </c>
      <c r="H342" s="41">
        <f t="shared" si="29"/>
        <v>22500</v>
      </c>
    </row>
    <row r="343" spans="1:10" hidden="1" outlineLevel="2">
      <c r="A343" s="6">
        <v>2201</v>
      </c>
      <c r="B343" s="4" t="s">
        <v>41</v>
      </c>
      <c r="C343" s="5">
        <v>195000</v>
      </c>
      <c r="D343" s="5">
        <f t="shared" si="32"/>
        <v>195000</v>
      </c>
      <c r="E343" s="5">
        <f t="shared" si="32"/>
        <v>195000</v>
      </c>
      <c r="H343" s="41">
        <f t="shared" si="29"/>
        <v>195000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9"/>
        <v>10000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3">C345</f>
        <v>3000</v>
      </c>
      <c r="E345" s="30">
        <f t="shared" si="33"/>
        <v>3000</v>
      </c>
      <c r="H345" s="41">
        <f t="shared" si="29"/>
        <v>3000</v>
      </c>
    </row>
    <row r="346" spans="1:10" hidden="1" outlineLevel="3">
      <c r="A346" s="29"/>
      <c r="B346" s="28" t="s">
        <v>275</v>
      </c>
      <c r="C346" s="30">
        <v>7000</v>
      </c>
      <c r="D346" s="30">
        <f t="shared" si="33"/>
        <v>7000</v>
      </c>
      <c r="E346" s="30">
        <f t="shared" si="33"/>
        <v>7000</v>
      </c>
      <c r="H346" s="41">
        <f t="shared" si="29"/>
        <v>7000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3"/>
        <v>5000</v>
      </c>
      <c r="E347" s="5">
        <f t="shared" si="33"/>
        <v>5000</v>
      </c>
      <c r="H347" s="41">
        <f t="shared" si="29"/>
        <v>5000</v>
      </c>
    </row>
    <row r="348" spans="1:10" hidden="1" outlineLevel="2">
      <c r="A348" s="6">
        <v>2201</v>
      </c>
      <c r="B348" s="4" t="s">
        <v>277</v>
      </c>
      <c r="C348" s="5">
        <f>C349+C350+C351+C352</f>
        <v>90000</v>
      </c>
      <c r="D348" s="5">
        <f t="shared" ref="D348:E348" si="34">D349+D350+D351+D352</f>
        <v>90000</v>
      </c>
      <c r="E348" s="5">
        <f t="shared" si="34"/>
        <v>90000</v>
      </c>
      <c r="H348" s="41">
        <f t="shared" si="29"/>
        <v>90000</v>
      </c>
    </row>
    <row r="349" spans="1:10" hidden="1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  <c r="H349" s="41">
        <f t="shared" si="29"/>
        <v>90000</v>
      </c>
    </row>
    <row r="350" spans="1:10" hidden="1" outlineLevel="3">
      <c r="A350" s="29"/>
      <c r="B350" s="28" t="s">
        <v>279</v>
      </c>
      <c r="C350" s="30"/>
      <c r="D350" s="30">
        <f t="shared" ref="D350:E352" si="35">C350</f>
        <v>0</v>
      </c>
      <c r="E350" s="30">
        <f t="shared" si="35"/>
        <v>0</v>
      </c>
      <c r="H350" s="41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5"/>
        <v>0</v>
      </c>
      <c r="E351" s="30">
        <f t="shared" si="35"/>
        <v>0</v>
      </c>
      <c r="H351" s="41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29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9"/>
        <v>500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6">C354</f>
        <v>200</v>
      </c>
      <c r="E354" s="30">
        <f t="shared" si="36"/>
        <v>200</v>
      </c>
      <c r="H354" s="41">
        <f t="shared" si="29"/>
        <v>200</v>
      </c>
    </row>
    <row r="355" spans="1:8" hidden="1" outlineLevel="3">
      <c r="A355" s="29"/>
      <c r="B355" s="28" t="s">
        <v>283</v>
      </c>
      <c r="C355" s="30">
        <v>300</v>
      </c>
      <c r="D355" s="30">
        <f t="shared" si="36"/>
        <v>300</v>
      </c>
      <c r="E355" s="30">
        <f t="shared" si="36"/>
        <v>300</v>
      </c>
      <c r="H355" s="41">
        <f t="shared" si="29"/>
        <v>300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6"/>
        <v>2000</v>
      </c>
      <c r="E356" s="5">
        <f t="shared" si="36"/>
        <v>2000</v>
      </c>
      <c r="H356" s="41">
        <f t="shared" si="29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21300</v>
      </c>
      <c r="D357" s="5">
        <f>SUM(D358:D361)</f>
        <v>21300</v>
      </c>
      <c r="E357" s="5">
        <f>SUM(E358:E361)</f>
        <v>21300</v>
      </c>
      <c r="H357" s="41">
        <f t="shared" si="29"/>
        <v>21300</v>
      </c>
    </row>
    <row r="358" spans="1:8" hidden="1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9"/>
        <v>20000</v>
      </c>
    </row>
    <row r="359" spans="1:8" hidden="1" outlineLevel="3">
      <c r="A359" s="29"/>
      <c r="B359" s="28" t="s">
        <v>287</v>
      </c>
      <c r="C359" s="30">
        <v>500</v>
      </c>
      <c r="D359" s="30">
        <f t="shared" ref="D359:E361" si="37">C359</f>
        <v>500</v>
      </c>
      <c r="E359" s="30">
        <f t="shared" si="37"/>
        <v>500</v>
      </c>
      <c r="H359" s="41">
        <f t="shared" si="29"/>
        <v>500</v>
      </c>
    </row>
    <row r="360" spans="1:8" hidden="1" outlineLevel="3">
      <c r="A360" s="29"/>
      <c r="B360" s="28" t="s">
        <v>288</v>
      </c>
      <c r="C360" s="30">
        <v>300</v>
      </c>
      <c r="D360" s="30">
        <f t="shared" si="37"/>
        <v>300</v>
      </c>
      <c r="E360" s="30">
        <f t="shared" si="37"/>
        <v>300</v>
      </c>
      <c r="H360" s="41">
        <f t="shared" si="29"/>
        <v>300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7"/>
        <v>500</v>
      </c>
      <c r="E361" s="30">
        <f t="shared" si="37"/>
        <v>500</v>
      </c>
      <c r="H361" s="41">
        <f t="shared" si="29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130000</v>
      </c>
      <c r="D362" s="5">
        <f>SUM(D363:D366)</f>
        <v>130000</v>
      </c>
      <c r="E362" s="5">
        <f>SUM(E363:E366)</f>
        <v>130000</v>
      </c>
      <c r="H362" s="41">
        <f t="shared" si="29"/>
        <v>130000</v>
      </c>
    </row>
    <row r="363" spans="1:8" hidden="1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9"/>
        <v>40000</v>
      </c>
    </row>
    <row r="364" spans="1:8" hidden="1" outlineLevel="3">
      <c r="A364" s="29"/>
      <c r="B364" s="28" t="s">
        <v>292</v>
      </c>
      <c r="C364" s="30">
        <v>90000</v>
      </c>
      <c r="D364" s="30">
        <f t="shared" ref="D364:E366" si="38">C364</f>
        <v>90000</v>
      </c>
      <c r="E364" s="30">
        <f t="shared" si="38"/>
        <v>90000</v>
      </c>
      <c r="H364" s="41">
        <f t="shared" si="29"/>
        <v>90000</v>
      </c>
    </row>
    <row r="365" spans="1:8" hidden="1" outlineLevel="3">
      <c r="A365" s="29"/>
      <c r="B365" s="28" t="s">
        <v>293</v>
      </c>
      <c r="C365" s="30"/>
      <c r="D365" s="30">
        <f t="shared" si="38"/>
        <v>0</v>
      </c>
      <c r="E365" s="30">
        <f t="shared" si="38"/>
        <v>0</v>
      </c>
      <c r="H365" s="41">
        <f t="shared" si="29"/>
        <v>0</v>
      </c>
    </row>
    <row r="366" spans="1:8" hidden="1" outlineLevel="3">
      <c r="A366" s="29"/>
      <c r="B366" s="28" t="s">
        <v>294</v>
      </c>
      <c r="C366" s="30"/>
      <c r="D366" s="30">
        <f t="shared" si="38"/>
        <v>0</v>
      </c>
      <c r="E366" s="30">
        <f t="shared" si="38"/>
        <v>0</v>
      </c>
      <c r="H366" s="41">
        <f t="shared" si="29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9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29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29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9"/>
        <v>4000</v>
      </c>
      <c r="E371" s="5">
        <f t="shared" si="39"/>
        <v>4000</v>
      </c>
      <c r="H371" s="41">
        <f t="shared" si="29"/>
        <v>4000</v>
      </c>
    </row>
    <row r="372" spans="1:8" hidden="1" outlineLevel="2">
      <c r="A372" s="6">
        <v>2201</v>
      </c>
      <c r="B372" s="4" t="s">
        <v>45</v>
      </c>
      <c r="C372" s="5">
        <v>10000</v>
      </c>
      <c r="D372" s="5">
        <f t="shared" si="39"/>
        <v>10000</v>
      </c>
      <c r="E372" s="5">
        <f t="shared" si="39"/>
        <v>10000</v>
      </c>
      <c r="H372" s="41">
        <f t="shared" si="29"/>
        <v>10000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hidden="1" outlineLevel="3">
      <c r="A374" s="29"/>
      <c r="B374" s="28" t="s">
        <v>299</v>
      </c>
      <c r="C374" s="30"/>
      <c r="D374" s="30">
        <f t="shared" ref="D374:E377" si="40">C374</f>
        <v>0</v>
      </c>
      <c r="E374" s="30">
        <f t="shared" si="40"/>
        <v>0</v>
      </c>
      <c r="H374" s="41">
        <f t="shared" si="29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29"/>
        <v>0</v>
      </c>
    </row>
    <row r="376" spans="1:8" hidden="1" outlineLevel="2">
      <c r="A376" s="6">
        <v>2201</v>
      </c>
      <c r="B376" s="4" t="s">
        <v>301</v>
      </c>
      <c r="C376" s="5">
        <v>600</v>
      </c>
      <c r="D376" s="5">
        <f t="shared" si="40"/>
        <v>600</v>
      </c>
      <c r="E376" s="5">
        <f t="shared" si="40"/>
        <v>600</v>
      </c>
      <c r="H376" s="41">
        <f t="shared" si="29"/>
        <v>600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40"/>
        <v>2000</v>
      </c>
      <c r="E377" s="5">
        <f t="shared" si="40"/>
        <v>2000</v>
      </c>
      <c r="H377" s="41">
        <f t="shared" si="29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9"/>
        <v>13000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9"/>
        <v>10000</v>
      </c>
    </row>
    <row r="380" spans="1:8" hidden="1" outlineLevel="3">
      <c r="A380" s="29"/>
      <c r="B380" s="28" t="s">
        <v>113</v>
      </c>
      <c r="C380" s="30">
        <v>3000</v>
      </c>
      <c r="D380" s="30">
        <f t="shared" ref="D380:E381" si="41">C380</f>
        <v>3000</v>
      </c>
      <c r="E380" s="30">
        <f t="shared" si="41"/>
        <v>3000</v>
      </c>
      <c r="H380" s="41">
        <f t="shared" si="29"/>
        <v>3000</v>
      </c>
    </row>
    <row r="381" spans="1:8" hidden="1" outlineLevel="3">
      <c r="A381" s="29"/>
      <c r="B381" s="28" t="s">
        <v>47</v>
      </c>
      <c r="C381" s="30"/>
      <c r="D381" s="30">
        <f t="shared" si="41"/>
        <v>0</v>
      </c>
      <c r="E381" s="30">
        <f t="shared" si="41"/>
        <v>0</v>
      </c>
      <c r="H381" s="41">
        <f t="shared" si="29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  <c r="H382" s="41">
        <f t="shared" si="29"/>
        <v>9000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2">C384</f>
        <v>2000</v>
      </c>
      <c r="E384" s="30">
        <f t="shared" si="42"/>
        <v>2000</v>
      </c>
      <c r="H384" s="41">
        <f t="shared" si="29"/>
        <v>2000</v>
      </c>
    </row>
    <row r="385" spans="1:8" hidden="1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29"/>
        <v>0</v>
      </c>
    </row>
    <row r="386" spans="1:8" hidden="1" outlineLevel="3">
      <c r="A386" s="29"/>
      <c r="B386" s="28" t="s">
        <v>307</v>
      </c>
      <c r="C386" s="30">
        <v>4000</v>
      </c>
      <c r="D386" s="30">
        <f t="shared" si="42"/>
        <v>4000</v>
      </c>
      <c r="E386" s="30">
        <f t="shared" si="42"/>
        <v>4000</v>
      </c>
      <c r="H386" s="41">
        <f t="shared" ref="H386:H449" si="43">C386</f>
        <v>4000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2"/>
        <v>2000</v>
      </c>
      <c r="E387" s="30">
        <f t="shared" si="42"/>
        <v>2000</v>
      </c>
      <c r="H387" s="41">
        <f t="shared" si="43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3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4">C389</f>
        <v>0</v>
      </c>
      <c r="E389" s="30">
        <f t="shared" si="44"/>
        <v>0</v>
      </c>
      <c r="H389" s="41">
        <f t="shared" si="43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3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3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3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5">C396</f>
        <v>2000</v>
      </c>
      <c r="E396" s="30">
        <f t="shared" si="45"/>
        <v>2000</v>
      </c>
      <c r="H396" s="41">
        <f t="shared" si="43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3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6">C401</f>
        <v>0</v>
      </c>
      <c r="E401" s="30">
        <f t="shared" si="46"/>
        <v>0</v>
      </c>
      <c r="H401" s="41">
        <f t="shared" si="43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3"/>
        <v>400</v>
      </c>
    </row>
    <row r="405" spans="1:8" hidden="1" outlineLevel="3">
      <c r="A405" s="29"/>
      <c r="B405" s="28" t="s">
        <v>323</v>
      </c>
      <c r="C405" s="30">
        <v>200</v>
      </c>
      <c r="D405" s="30">
        <f t="shared" ref="D405:E408" si="47">C405</f>
        <v>200</v>
      </c>
      <c r="E405" s="30">
        <f t="shared" si="47"/>
        <v>200</v>
      </c>
      <c r="H405" s="41">
        <f t="shared" si="43"/>
        <v>200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7"/>
        <v>200</v>
      </c>
      <c r="E406" s="30">
        <f t="shared" si="47"/>
        <v>200</v>
      </c>
      <c r="H406" s="41">
        <f t="shared" si="43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3"/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3"/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3"/>
        <v>10000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8">C413</f>
        <v>10000</v>
      </c>
      <c r="E413" s="30">
        <f t="shared" si="48"/>
        <v>10000</v>
      </c>
      <c r="H413" s="41">
        <f t="shared" si="43"/>
        <v>10000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8"/>
        <v>2000</v>
      </c>
      <c r="E415" s="5">
        <f t="shared" si="48"/>
        <v>2000</v>
      </c>
      <c r="H415" s="41">
        <f t="shared" si="43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3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9">C417</f>
        <v>0</v>
      </c>
      <c r="E417" s="30">
        <f t="shared" si="49"/>
        <v>0</v>
      </c>
      <c r="H417" s="41">
        <f t="shared" si="43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hidden="1" outlineLevel="2">
      <c r="A420" s="6">
        <v>2201</v>
      </c>
      <c r="B420" s="4" t="s">
        <v>334</v>
      </c>
      <c r="C420" s="5"/>
      <c r="D420" s="5">
        <f t="shared" si="49"/>
        <v>0</v>
      </c>
      <c r="E420" s="5">
        <f t="shared" si="49"/>
        <v>0</v>
      </c>
      <c r="H420" s="41">
        <f t="shared" si="43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2000</v>
      </c>
      <c r="D422" s="5">
        <f>SUM(D423:D428)</f>
        <v>2000</v>
      </c>
      <c r="E422" s="5">
        <f>SUM(E423:E428)</f>
        <v>2000</v>
      </c>
      <c r="H422" s="41">
        <f t="shared" si="43"/>
        <v>2000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hidden="1" outlineLevel="3">
      <c r="A425" s="29"/>
      <c r="B425" s="28" t="s">
        <v>338</v>
      </c>
      <c r="C425" s="30">
        <v>2000</v>
      </c>
      <c r="D425" s="30">
        <f t="shared" si="50"/>
        <v>2000</v>
      </c>
      <c r="E425" s="30">
        <f t="shared" si="50"/>
        <v>2000</v>
      </c>
      <c r="H425" s="41">
        <f t="shared" si="43"/>
        <v>2000</v>
      </c>
    </row>
    <row r="426" spans="1:8" hidden="1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hidden="1" outlineLevel="3">
      <c r="A427" s="29"/>
      <c r="B427" s="28" t="s">
        <v>340</v>
      </c>
      <c r="C427" s="30"/>
      <c r="D427" s="30">
        <f t="shared" si="50"/>
        <v>0</v>
      </c>
      <c r="E427" s="30">
        <f t="shared" si="50"/>
        <v>0</v>
      </c>
      <c r="H427" s="41">
        <f t="shared" si="43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0"/>
        <v>0</v>
      </c>
      <c r="E428" s="30">
        <f t="shared" si="50"/>
        <v>0</v>
      </c>
      <c r="H428" s="41">
        <f t="shared" si="43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38000</v>
      </c>
      <c r="D429" s="5">
        <f>SUM(D430:D442)</f>
        <v>38000</v>
      </c>
      <c r="E429" s="5">
        <f>SUM(E430:E442)</f>
        <v>38000</v>
      </c>
      <c r="H429" s="41">
        <f t="shared" si="43"/>
        <v>38000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3"/>
        <v>0</v>
      </c>
    </row>
    <row r="431" spans="1:8" hidden="1" outlineLevel="3">
      <c r="A431" s="29"/>
      <c r="B431" s="28" t="s">
        <v>344</v>
      </c>
      <c r="C431" s="30">
        <v>13000</v>
      </c>
      <c r="D431" s="30">
        <f t="shared" ref="D431:E442" si="51">C431</f>
        <v>13000</v>
      </c>
      <c r="E431" s="30">
        <f t="shared" si="51"/>
        <v>13000</v>
      </c>
      <c r="H431" s="41">
        <f t="shared" si="43"/>
        <v>13000</v>
      </c>
    </row>
    <row r="432" spans="1:8" hidden="1" outlineLevel="3">
      <c r="A432" s="29"/>
      <c r="B432" s="28" t="s">
        <v>345</v>
      </c>
      <c r="C432" s="30">
        <v>13000</v>
      </c>
      <c r="D432" s="30">
        <f t="shared" si="51"/>
        <v>13000</v>
      </c>
      <c r="E432" s="30">
        <f t="shared" si="51"/>
        <v>13000</v>
      </c>
      <c r="H432" s="41">
        <f t="shared" si="43"/>
        <v>13000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51"/>
        <v>2000</v>
      </c>
      <c r="E433" s="30">
        <f t="shared" si="51"/>
        <v>2000</v>
      </c>
      <c r="H433" s="41">
        <f t="shared" si="43"/>
        <v>2000</v>
      </c>
    </row>
    <row r="434" spans="1:8" hidden="1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hidden="1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hidden="1" outlineLevel="3">
      <c r="A436" s="29"/>
      <c r="B436" s="28" t="s">
        <v>349</v>
      </c>
      <c r="C436" s="30">
        <v>3000</v>
      </c>
      <c r="D436" s="30">
        <f t="shared" si="51"/>
        <v>3000</v>
      </c>
      <c r="E436" s="30">
        <f t="shared" si="51"/>
        <v>3000</v>
      </c>
      <c r="H436" s="41">
        <f t="shared" si="43"/>
        <v>3000</v>
      </c>
    </row>
    <row r="437" spans="1:8" hidden="1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hidden="1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hidden="1" outlineLevel="3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 hidden="1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hidden="1" outlineLevel="3">
      <c r="A441" s="29"/>
      <c r="B441" s="28" t="s">
        <v>354</v>
      </c>
      <c r="C441" s="30">
        <v>4000</v>
      </c>
      <c r="D441" s="30">
        <f t="shared" si="51"/>
        <v>4000</v>
      </c>
      <c r="E441" s="30">
        <f t="shared" si="51"/>
        <v>4000</v>
      </c>
      <c r="H441" s="41">
        <f t="shared" si="43"/>
        <v>4000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51"/>
        <v>3000</v>
      </c>
      <c r="E442" s="30">
        <f t="shared" si="51"/>
        <v>3000</v>
      </c>
      <c r="H442" s="41">
        <f t="shared" si="43"/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hidden="1" outlineLevel="1">
      <c r="A444" s="146" t="s">
        <v>357</v>
      </c>
      <c r="B444" s="147"/>
      <c r="C444" s="32">
        <f>C445+C454+C455+C459+C462+C463+C468+C474+C477+C480+C481+C450</f>
        <v>130000</v>
      </c>
      <c r="D444" s="32">
        <f>D445+D454+D455+D459+D462+D463+D468+D474+D477+D480+D481+D450</f>
        <v>130000</v>
      </c>
      <c r="E444" s="32">
        <f>E445+E454+E455+E459+E462+E463+E468+E474+E477+E480+E481+E450</f>
        <v>130000</v>
      </c>
      <c r="H444" s="41">
        <f t="shared" si="43"/>
        <v>130000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19000</v>
      </c>
      <c r="D445" s="5">
        <f>SUM(D446:D449)</f>
        <v>19000</v>
      </c>
      <c r="E445" s="5">
        <f>SUM(E446:E449)</f>
        <v>19000</v>
      </c>
      <c r="H445" s="41">
        <f t="shared" si="43"/>
        <v>19000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3"/>
        <v>1000</v>
      </c>
    </row>
    <row r="447" spans="1:8" ht="15" hidden="1" customHeight="1" outlineLevel="3">
      <c r="A447" s="28"/>
      <c r="B447" s="28" t="s">
        <v>360</v>
      </c>
      <c r="C447" s="30">
        <v>10000</v>
      </c>
      <c r="D447" s="30">
        <f t="shared" ref="D447:E449" si="52">C447</f>
        <v>10000</v>
      </c>
      <c r="E447" s="30">
        <f t="shared" si="52"/>
        <v>10000</v>
      </c>
      <c r="H447" s="41">
        <f t="shared" si="43"/>
        <v>10000</v>
      </c>
    </row>
    <row r="448" spans="1:8" ht="15" hidden="1" customHeight="1" outlineLevel="3">
      <c r="A448" s="28"/>
      <c r="B448" s="28" t="s">
        <v>361</v>
      </c>
      <c r="C448" s="30">
        <v>8000</v>
      </c>
      <c r="D448" s="30">
        <f t="shared" si="52"/>
        <v>8000</v>
      </c>
      <c r="E448" s="30">
        <f t="shared" si="52"/>
        <v>8000</v>
      </c>
      <c r="H448" s="41">
        <f t="shared" si="43"/>
        <v>8000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2"/>
        <v>0</v>
      </c>
      <c r="E449" s="30">
        <f t="shared" si="52"/>
        <v>0</v>
      </c>
      <c r="H449" s="41">
        <f t="shared" si="43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3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3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3"/>
        <v>40000</v>
      </c>
    </row>
    <row r="455" spans="1:8" hidden="1" outlineLevel="2">
      <c r="A455" s="6">
        <v>2202</v>
      </c>
      <c r="B455" s="4" t="s">
        <v>120</v>
      </c>
      <c r="C455" s="5">
        <f>SUM(C456:C458)</f>
        <v>40000</v>
      </c>
      <c r="D455" s="5">
        <f>SUM(D456:D458)</f>
        <v>40000</v>
      </c>
      <c r="E455" s="5">
        <f>SUM(E456:E458)</f>
        <v>40000</v>
      </c>
      <c r="H455" s="41">
        <f t="shared" si="53"/>
        <v>40000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3"/>
        <v>40000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5">C457</f>
        <v>0</v>
      </c>
      <c r="E457" s="30">
        <f t="shared" si="55"/>
        <v>0</v>
      </c>
      <c r="H457" s="41">
        <f t="shared" si="53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3"/>
        <v>5000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6">C460</f>
        <v>0</v>
      </c>
      <c r="E460" s="30">
        <f t="shared" si="56"/>
        <v>0</v>
      </c>
      <c r="H460" s="41">
        <f t="shared" si="53"/>
        <v>0</v>
      </c>
    </row>
    <row r="461" spans="1:8" ht="15" hidden="1" customHeight="1" outlineLevel="3">
      <c r="A461" s="28"/>
      <c r="B461" s="28" t="s">
        <v>370</v>
      </c>
      <c r="C461" s="30">
        <v>5000</v>
      </c>
      <c r="D461" s="30">
        <f t="shared" si="56"/>
        <v>5000</v>
      </c>
      <c r="E461" s="30">
        <f t="shared" si="56"/>
        <v>5000</v>
      </c>
      <c r="H461" s="41">
        <f t="shared" si="53"/>
        <v>5000</v>
      </c>
    </row>
    <row r="462" spans="1:8" hidden="1" outlineLevel="2">
      <c r="A462" s="6">
        <v>2202</v>
      </c>
      <c r="B462" s="4" t="s">
        <v>371</v>
      </c>
      <c r="C462" s="5">
        <v>10000</v>
      </c>
      <c r="D462" s="5">
        <f t="shared" si="56"/>
        <v>10000</v>
      </c>
      <c r="E462" s="5">
        <f t="shared" si="56"/>
        <v>10000</v>
      </c>
      <c r="H462" s="41">
        <f t="shared" si="53"/>
        <v>10000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9000</v>
      </c>
      <c r="D463" s="5">
        <f>SUM(D464:D467)</f>
        <v>9000</v>
      </c>
      <c r="E463" s="5">
        <f>SUM(E464:E467)</f>
        <v>9000</v>
      </c>
      <c r="H463" s="41">
        <f t="shared" si="53"/>
        <v>9000</v>
      </c>
    </row>
    <row r="464" spans="1:8" ht="15" hidden="1" customHeight="1" outlineLevel="3">
      <c r="A464" s="28"/>
      <c r="B464" s="28" t="s">
        <v>373</v>
      </c>
      <c r="C464" s="30">
        <v>6000</v>
      </c>
      <c r="D464" s="30">
        <f>C464</f>
        <v>6000</v>
      </c>
      <c r="E464" s="30">
        <f>D464</f>
        <v>6000</v>
      </c>
      <c r="H464" s="41">
        <f t="shared" si="53"/>
        <v>6000</v>
      </c>
    </row>
    <row r="465" spans="1:8" ht="15" hidden="1" customHeight="1" outlineLevel="3">
      <c r="A465" s="28"/>
      <c r="B465" s="28" t="s">
        <v>374</v>
      </c>
      <c r="C465" s="30">
        <v>3000</v>
      </c>
      <c r="D465" s="30">
        <f t="shared" ref="D465:E467" si="57">C465</f>
        <v>3000</v>
      </c>
      <c r="E465" s="30">
        <f t="shared" si="57"/>
        <v>3000</v>
      </c>
      <c r="H465" s="41">
        <f t="shared" si="53"/>
        <v>3000</v>
      </c>
    </row>
    <row r="466" spans="1:8" ht="15" hidden="1" customHeight="1" outlineLevel="3">
      <c r="A466" s="28"/>
      <c r="B466" s="28" t="s">
        <v>375</v>
      </c>
      <c r="C466" s="30"/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3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3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3"/>
        <v>0</v>
      </c>
    </row>
    <row r="478" spans="1:8" ht="15" hidden="1" customHeight="1" outlineLevel="3">
      <c r="A478" s="28"/>
      <c r="B478" s="28" t="s">
        <v>383</v>
      </c>
      <c r="C478" s="30"/>
      <c r="D478" s="30">
        <f t="shared" ref="D478:E481" si="59">C478</f>
        <v>0</v>
      </c>
      <c r="E478" s="30">
        <f t="shared" si="59"/>
        <v>0</v>
      </c>
      <c r="H478" s="41">
        <f t="shared" si="53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9"/>
        <v>5000</v>
      </c>
      <c r="E480" s="5">
        <f t="shared" si="59"/>
        <v>5000</v>
      </c>
      <c r="H480" s="41">
        <f t="shared" si="53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hidden="1" outlineLevel="1">
      <c r="A482" s="146" t="s">
        <v>388</v>
      </c>
      <c r="B482" s="147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 collapsed="1">
      <c r="A483" s="156" t="s">
        <v>389</v>
      </c>
      <c r="B483" s="157"/>
      <c r="C483" s="35">
        <f>C484+C504+C510+C523+C529+C539+C509</f>
        <v>182500</v>
      </c>
      <c r="D483" s="35">
        <f>D484+D504+D510+D523+D529+D539</f>
        <v>146500</v>
      </c>
      <c r="E483" s="35">
        <f>E484+E504+E510+E523+E529+E539</f>
        <v>151500</v>
      </c>
      <c r="G483" s="39" t="s">
        <v>592</v>
      </c>
      <c r="H483" s="41">
        <f t="shared" si="53"/>
        <v>182500</v>
      </c>
      <c r="I483" s="42"/>
      <c r="J483" s="40" t="b">
        <f>AND(H483=I483)</f>
        <v>0</v>
      </c>
    </row>
    <row r="484" spans="1:10" hidden="1" outlineLevel="1">
      <c r="A484" s="146" t="s">
        <v>390</v>
      </c>
      <c r="B484" s="147"/>
      <c r="C484" s="32">
        <f>C485+C486+C490+C491+C494+C497+C500+C501+C502+C503</f>
        <v>35100</v>
      </c>
      <c r="D484" s="32">
        <f>D485+D486+D490+D491+D494+D497+D500+D501+D502+D503</f>
        <v>35100</v>
      </c>
      <c r="E484" s="32">
        <f>E485+E486+E490+E491+E494+E497+E500+E501+E502+E503</f>
        <v>40100</v>
      </c>
      <c r="H484" s="41">
        <f t="shared" si="53"/>
        <v>35100</v>
      </c>
    </row>
    <row r="485" spans="1:10" hidden="1" outlineLevel="2">
      <c r="A485" s="6">
        <v>3302</v>
      </c>
      <c r="B485" s="4" t="s">
        <v>391</v>
      </c>
      <c r="C485" s="5">
        <v>1100</v>
      </c>
      <c r="D485" s="5">
        <f>C485</f>
        <v>1100</v>
      </c>
      <c r="E485" s="5">
        <f>D485</f>
        <v>1100</v>
      </c>
      <c r="H485" s="41">
        <f t="shared" si="53"/>
        <v>1100</v>
      </c>
    </row>
    <row r="486" spans="1:10" hidden="1" outlineLevel="2">
      <c r="A486" s="6">
        <v>3302</v>
      </c>
      <c r="B486" s="4" t="s">
        <v>392</v>
      </c>
      <c r="C486" s="5">
        <f>SUM(C487:C489)</f>
        <v>28000</v>
      </c>
      <c r="D486" s="5">
        <f>SUM(D487:D489)</f>
        <v>28000</v>
      </c>
      <c r="E486" s="5">
        <f>SUM(E487:E489)</f>
        <v>33000</v>
      </c>
      <c r="H486" s="41">
        <f t="shared" si="53"/>
        <v>28000</v>
      </c>
    </row>
    <row r="487" spans="1:10" ht="15" hidden="1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v>2000</v>
      </c>
      <c r="H487" s="41">
        <f t="shared" si="53"/>
        <v>8000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60">C488</f>
        <v>20000</v>
      </c>
      <c r="E488" s="30">
        <v>31000</v>
      </c>
      <c r="H488" s="41">
        <f t="shared" si="53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3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3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3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3"/>
        <v>1000</v>
      </c>
    </row>
    <row r="496" spans="1:10" ht="15" hidden="1" customHeight="1" outlineLevel="3">
      <c r="A496" s="28"/>
      <c r="B496" s="28" t="s">
        <v>402</v>
      </c>
      <c r="C496" s="30"/>
      <c r="D496" s="30">
        <f>C496</f>
        <v>0</v>
      </c>
      <c r="E496" s="30">
        <f>D496</f>
        <v>0</v>
      </c>
      <c r="H496" s="41">
        <f t="shared" si="53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3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1">C498</f>
        <v>0</v>
      </c>
      <c r="E498" s="30">
        <f t="shared" si="61"/>
        <v>0</v>
      </c>
      <c r="H498" s="41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1"/>
        <v>0</v>
      </c>
      <c r="E499" s="30">
        <f t="shared" si="61"/>
        <v>0</v>
      </c>
      <c r="H499" s="41">
        <f t="shared" si="53"/>
        <v>0</v>
      </c>
    </row>
    <row r="500" spans="1:12" hidden="1" outlineLevel="2">
      <c r="A500" s="6">
        <v>3302</v>
      </c>
      <c r="B500" s="4" t="s">
        <v>406</v>
      </c>
      <c r="C500" s="5">
        <v>5000</v>
      </c>
      <c r="D500" s="5">
        <v>5000</v>
      </c>
      <c r="E500" s="5">
        <v>5000</v>
      </c>
      <c r="H500" s="41">
        <f t="shared" si="53"/>
        <v>5000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hidden="1" outlineLevel="1">
      <c r="A504" s="146" t="s">
        <v>410</v>
      </c>
      <c r="B504" s="147"/>
      <c r="C504" s="32">
        <f>SUM(C505:C508)</f>
        <v>6500</v>
      </c>
      <c r="D504" s="32">
        <f>SUM(D505:D508)</f>
        <v>6500</v>
      </c>
      <c r="E504" s="32">
        <f>SUM(E505:E508)</f>
        <v>6500</v>
      </c>
      <c r="H504" s="41">
        <f t="shared" si="53"/>
        <v>6500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3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4500</v>
      </c>
      <c r="D507" s="5">
        <f t="shared" si="62"/>
        <v>4500</v>
      </c>
      <c r="E507" s="5">
        <f t="shared" si="62"/>
        <v>4500</v>
      </c>
      <c r="H507" s="41">
        <f t="shared" si="53"/>
        <v>4500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hidden="1" outlineLevel="2">
      <c r="A509" s="146" t="s">
        <v>910</v>
      </c>
      <c r="B509" s="147"/>
      <c r="C509" s="32">
        <v>36000</v>
      </c>
      <c r="D509" s="32">
        <f>C509</f>
        <v>36000</v>
      </c>
      <c r="E509" s="32">
        <f>C509</f>
        <v>36000</v>
      </c>
      <c r="H509" s="41"/>
    </row>
    <row r="510" spans="1:12" hidden="1" outlineLevel="1">
      <c r="A510" s="146" t="s">
        <v>414</v>
      </c>
      <c r="B510" s="147"/>
      <c r="C510" s="32">
        <f>C511+C512+C513+C514+C518+C519+C520+C521+C522</f>
        <v>102900</v>
      </c>
      <c r="D510" s="32">
        <f>D511+D512+D513+D514+D518+D519+D520+D521+D522</f>
        <v>102900</v>
      </c>
      <c r="E510" s="32">
        <f>E511+E512+E513+E514+E518+E519+E520+E521+E522</f>
        <v>102900</v>
      </c>
      <c r="F510" s="51"/>
      <c r="H510" s="41">
        <f t="shared" si="53"/>
        <v>102900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3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3">C512</f>
        <v>0</v>
      </c>
      <c r="E512" s="5">
        <f t="shared" si="63"/>
        <v>0</v>
      </c>
      <c r="H512" s="41">
        <f t="shared" si="53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3"/>
        <v>0</v>
      </c>
      <c r="E513" s="5">
        <f t="shared" si="63"/>
        <v>0</v>
      </c>
      <c r="H513" s="41">
        <f t="shared" si="53"/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3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4">C515</f>
        <v>0</v>
      </c>
      <c r="E515" s="30">
        <f t="shared" si="64"/>
        <v>0</v>
      </c>
      <c r="H515" s="41">
        <f t="shared" ref="H515:H578" si="65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 t="shared" si="64"/>
        <v>0</v>
      </c>
      <c r="E517" s="30">
        <f t="shared" si="64"/>
        <v>0</v>
      </c>
      <c r="H517" s="41">
        <f t="shared" si="65"/>
        <v>0</v>
      </c>
    </row>
    <row r="518" spans="1:8" hidden="1" outlineLevel="2">
      <c r="A518" s="6">
        <v>3305</v>
      </c>
      <c r="B518" s="4" t="s">
        <v>422</v>
      </c>
      <c r="C518" s="5">
        <v>18000</v>
      </c>
      <c r="D518" s="5">
        <f t="shared" si="64"/>
        <v>18000</v>
      </c>
      <c r="E518" s="5">
        <f t="shared" si="64"/>
        <v>18000</v>
      </c>
      <c r="H518" s="41">
        <f t="shared" si="65"/>
        <v>18000</v>
      </c>
    </row>
    <row r="519" spans="1:8" hidden="1" outlineLevel="2">
      <c r="A519" s="6">
        <v>3305</v>
      </c>
      <c r="B519" s="4" t="s">
        <v>423</v>
      </c>
      <c r="C519" s="5">
        <v>1400</v>
      </c>
      <c r="D519" s="5">
        <f t="shared" si="64"/>
        <v>1400</v>
      </c>
      <c r="E519" s="5">
        <f t="shared" si="64"/>
        <v>1400</v>
      </c>
      <c r="H519" s="41">
        <f t="shared" si="65"/>
        <v>1400</v>
      </c>
    </row>
    <row r="520" spans="1:8" hidden="1" outlineLevel="2">
      <c r="A520" s="6">
        <v>3305</v>
      </c>
      <c r="B520" s="4" t="s">
        <v>424</v>
      </c>
      <c r="C520" s="5"/>
      <c r="D520" s="5">
        <f t="shared" si="64"/>
        <v>0</v>
      </c>
      <c r="E520" s="5">
        <f t="shared" si="64"/>
        <v>0</v>
      </c>
      <c r="H520" s="41">
        <f t="shared" si="65"/>
        <v>0</v>
      </c>
    </row>
    <row r="521" spans="1:8" hidden="1" outlineLevel="2">
      <c r="A521" s="6">
        <v>3305</v>
      </c>
      <c r="B521" s="4" t="s">
        <v>425</v>
      </c>
      <c r="C521" s="5">
        <v>83500</v>
      </c>
      <c r="D521" s="5">
        <f t="shared" si="64"/>
        <v>83500</v>
      </c>
      <c r="E521" s="5">
        <f t="shared" si="64"/>
        <v>83500</v>
      </c>
      <c r="H521" s="41">
        <f t="shared" si="65"/>
        <v>83500</v>
      </c>
    </row>
    <row r="522" spans="1:8" hidden="1" outlineLevel="2">
      <c r="A522" s="6">
        <v>3305</v>
      </c>
      <c r="B522" s="4" t="s">
        <v>409</v>
      </c>
      <c r="C522" s="5">
        <v>0</v>
      </c>
      <c r="D522" s="5">
        <f t="shared" si="64"/>
        <v>0</v>
      </c>
      <c r="E522" s="5">
        <f t="shared" si="64"/>
        <v>0</v>
      </c>
      <c r="H522" s="41">
        <f t="shared" si="65"/>
        <v>0</v>
      </c>
    </row>
    <row r="523" spans="1:8" hidden="1" outlineLevel="1">
      <c r="A523" s="146" t="s">
        <v>426</v>
      </c>
      <c r="B523" s="147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5"/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5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6">C525</f>
        <v>0</v>
      </c>
      <c r="E525" s="5">
        <f t="shared" si="66"/>
        <v>0</v>
      </c>
      <c r="H525" s="41">
        <f t="shared" si="65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hidden="1" outlineLevel="2">
      <c r="A528" s="6">
        <v>3306</v>
      </c>
      <c r="B528" s="4" t="s">
        <v>431</v>
      </c>
      <c r="C528" s="5">
        <v>0</v>
      </c>
      <c r="D528" s="5">
        <f t="shared" si="66"/>
        <v>0</v>
      </c>
      <c r="E528" s="5">
        <f t="shared" si="66"/>
        <v>0</v>
      </c>
      <c r="H528" s="41">
        <f t="shared" si="65"/>
        <v>0</v>
      </c>
    </row>
    <row r="529" spans="1:8" hidden="1" outlineLevel="1">
      <c r="A529" s="146" t="s">
        <v>432</v>
      </c>
      <c r="B529" s="147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5"/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5"/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5"/>
        <v>0</v>
      </c>
    </row>
    <row r="532" spans="1:8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5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5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7">C534</f>
        <v>0</v>
      </c>
      <c r="E534" s="30">
        <f t="shared" si="67"/>
        <v>0</v>
      </c>
      <c r="H534" s="41">
        <f t="shared" si="65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 t="shared" si="67"/>
        <v>0</v>
      </c>
      <c r="E537" s="30">
        <f t="shared" si="67"/>
        <v>0</v>
      </c>
      <c r="H537" s="41">
        <f t="shared" si="65"/>
        <v>0</v>
      </c>
    </row>
    <row r="538" spans="1:8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5"/>
        <v>0</v>
      </c>
    </row>
    <row r="539" spans="1:8" hidden="1" outlineLevel="1">
      <c r="A539" s="146" t="s">
        <v>441</v>
      </c>
      <c r="B539" s="147"/>
      <c r="C539" s="32">
        <f>SUM(C540:C545)</f>
        <v>2000</v>
      </c>
      <c r="D539" s="32">
        <f>SUM(D540:D545)</f>
        <v>2000</v>
      </c>
      <c r="E539" s="32">
        <f>SUM(E540:E545)</f>
        <v>2000</v>
      </c>
      <c r="H539" s="41">
        <f t="shared" si="65"/>
        <v>2000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5"/>
        <v>0</v>
      </c>
    </row>
    <row r="541" spans="1:8" hidden="1" outlineLevel="2" collapsed="1">
      <c r="A541" s="6">
        <v>3310</v>
      </c>
      <c r="B541" s="4" t="s">
        <v>52</v>
      </c>
      <c r="C541" s="5">
        <v>2000</v>
      </c>
      <c r="D541" s="5">
        <f t="shared" ref="D541:E544" si="68">C541</f>
        <v>2000</v>
      </c>
      <c r="E541" s="5">
        <f t="shared" si="68"/>
        <v>2000</v>
      </c>
      <c r="H541" s="41">
        <f t="shared" si="65"/>
        <v>2000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8"/>
        <v>0</v>
      </c>
      <c r="E544" s="5">
        <f t="shared" si="68"/>
        <v>0</v>
      </c>
      <c r="H544" s="41">
        <f t="shared" si="65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5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5"/>
        <v>0</v>
      </c>
    </row>
    <row r="548" spans="1:10" collapsed="1">
      <c r="A548" s="154" t="s">
        <v>449</v>
      </c>
      <c r="B548" s="155"/>
      <c r="C548" s="35">
        <f>C549+C550</f>
        <v>65467</v>
      </c>
      <c r="D548" s="35">
        <f>D549+D550</f>
        <v>65467</v>
      </c>
      <c r="E548" s="35">
        <f>E549+E550</f>
        <v>65467</v>
      </c>
      <c r="G548" s="39" t="s">
        <v>593</v>
      </c>
      <c r="H548" s="41">
        <f t="shared" si="65"/>
        <v>65467</v>
      </c>
      <c r="I548" s="42"/>
      <c r="J548" s="40" t="b">
        <f>AND(H548=I548)</f>
        <v>0</v>
      </c>
    </row>
    <row r="549" spans="1:10" hidden="1" outlineLevel="1">
      <c r="A549" s="146" t="s">
        <v>450</v>
      </c>
      <c r="B549" s="147"/>
      <c r="C549" s="32"/>
      <c r="D549" s="32">
        <f>C549</f>
        <v>0</v>
      </c>
      <c r="E549" s="32">
        <f>D549</f>
        <v>0</v>
      </c>
      <c r="H549" s="41">
        <f t="shared" si="65"/>
        <v>0</v>
      </c>
    </row>
    <row r="550" spans="1:10" hidden="1" outlineLevel="1">
      <c r="A550" s="146" t="s">
        <v>451</v>
      </c>
      <c r="B550" s="147"/>
      <c r="C550" s="32">
        <v>65467</v>
      </c>
      <c r="D550" s="32">
        <f>C550</f>
        <v>65467</v>
      </c>
      <c r="E550" s="32">
        <f>D550</f>
        <v>65467</v>
      </c>
      <c r="H550" s="41">
        <f t="shared" si="65"/>
        <v>65467</v>
      </c>
    </row>
    <row r="551" spans="1:10" collapsed="1">
      <c r="A551" s="152" t="s">
        <v>455</v>
      </c>
      <c r="B551" s="153"/>
      <c r="C551" s="36">
        <f>C552</f>
        <v>85000</v>
      </c>
      <c r="D551" s="36">
        <f>D552</f>
        <v>85000</v>
      </c>
      <c r="E551" s="36">
        <f>E552</f>
        <v>85000</v>
      </c>
      <c r="G551" s="39" t="s">
        <v>59</v>
      </c>
      <c r="H551" s="41">
        <f t="shared" si="65"/>
        <v>85000</v>
      </c>
      <c r="I551" s="42"/>
      <c r="J551" s="40" t="b">
        <f>AND(H551=I551)</f>
        <v>0</v>
      </c>
    </row>
    <row r="552" spans="1:10">
      <c r="A552" s="148" t="s">
        <v>456</v>
      </c>
      <c r="B552" s="149"/>
      <c r="C552" s="33">
        <f>C553+C557</f>
        <v>85000</v>
      </c>
      <c r="D552" s="33">
        <f>D553+D557</f>
        <v>85000</v>
      </c>
      <c r="E552" s="33">
        <f>E553+E557</f>
        <v>85000</v>
      </c>
      <c r="G552" s="39" t="s">
        <v>594</v>
      </c>
      <c r="H552" s="41">
        <f t="shared" si="65"/>
        <v>85000</v>
      </c>
      <c r="I552" s="42"/>
      <c r="J552" s="40" t="b">
        <f>AND(H552=I552)</f>
        <v>0</v>
      </c>
    </row>
    <row r="553" spans="1:10" hidden="1" outlineLevel="1">
      <c r="A553" s="146" t="s">
        <v>457</v>
      </c>
      <c r="B553" s="147"/>
      <c r="C553" s="32">
        <f>SUM(C554:C556)</f>
        <v>85000</v>
      </c>
      <c r="D553" s="32">
        <f>SUM(D554:D556)</f>
        <v>85000</v>
      </c>
      <c r="E553" s="32">
        <f>SUM(E554:E556)</f>
        <v>85000</v>
      </c>
      <c r="H553" s="41">
        <f t="shared" si="65"/>
        <v>85000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69">C554</f>
        <v>0</v>
      </c>
      <c r="E554" s="5">
        <f t="shared" si="69"/>
        <v>0</v>
      </c>
      <c r="H554" s="41">
        <f t="shared" si="65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hidden="1" outlineLevel="2" collapsed="1">
      <c r="A556" s="6">
        <v>5500</v>
      </c>
      <c r="B556" s="4" t="s">
        <v>460</v>
      </c>
      <c r="C556" s="5">
        <v>85000</v>
      </c>
      <c r="D556" s="5">
        <f t="shared" si="69"/>
        <v>85000</v>
      </c>
      <c r="E556" s="5">
        <f t="shared" si="69"/>
        <v>85000</v>
      </c>
      <c r="H556" s="41">
        <f t="shared" si="65"/>
        <v>85000</v>
      </c>
    </row>
    <row r="557" spans="1:10" hidden="1" outlineLevel="1">
      <c r="A557" s="146" t="s">
        <v>461</v>
      </c>
      <c r="B557" s="147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5"/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5"/>
        <v>0</v>
      </c>
    </row>
    <row r="560" spans="1:10" collapsed="1">
      <c r="A560" s="150" t="s">
        <v>62</v>
      </c>
      <c r="B560" s="151"/>
      <c r="C560" s="37">
        <f>C561+C717+C726</f>
        <v>1997413</v>
      </c>
      <c r="D560" s="37">
        <f>D561+D717+D726</f>
        <v>1997413</v>
      </c>
      <c r="E560" s="37">
        <f>E561+E717+E726</f>
        <v>1997413</v>
      </c>
      <c r="G560" s="39" t="s">
        <v>62</v>
      </c>
      <c r="H560" s="41">
        <f t="shared" si="65"/>
        <v>1997413</v>
      </c>
      <c r="I560" s="42"/>
      <c r="J560" s="40" t="b">
        <f>AND(H560=I560)</f>
        <v>0</v>
      </c>
    </row>
    <row r="561" spans="1:10">
      <c r="A561" s="152" t="s">
        <v>464</v>
      </c>
      <c r="B561" s="153"/>
      <c r="C561" s="36">
        <f>C562+C639+C643+C646</f>
        <v>1866413</v>
      </c>
      <c r="D561" s="36">
        <f>D562+D639+D643+D646</f>
        <v>1866413</v>
      </c>
      <c r="E561" s="36">
        <f>E562+E639+E643+E646</f>
        <v>1866413</v>
      </c>
      <c r="G561" s="39" t="s">
        <v>61</v>
      </c>
      <c r="H561" s="41">
        <f t="shared" si="65"/>
        <v>1866413</v>
      </c>
      <c r="I561" s="42"/>
      <c r="J561" s="40" t="b">
        <f>AND(H561=I561)</f>
        <v>0</v>
      </c>
    </row>
    <row r="562" spans="1:10">
      <c r="A562" s="148" t="s">
        <v>465</v>
      </c>
      <c r="B562" s="149"/>
      <c r="C562" s="38">
        <f>C563+C568+C569+C570+C577+C578+C582+C585+C586+C587+C588+C593+C596+C600+C604+C611+C617+C629</f>
        <v>1866413</v>
      </c>
      <c r="D562" s="38">
        <f>D563+D568+D569+D570+D577+D578+D582+D585+D586+D587+D588+D593+D596+D600+D604+D611+D617+D629</f>
        <v>1866413</v>
      </c>
      <c r="E562" s="38">
        <f>E563+E568+E569+E570+E577+E578+E582+E585+E586+E587+E588+E593+E596+E600+E604+E611+E617+E629</f>
        <v>1866413</v>
      </c>
      <c r="G562" s="39" t="s">
        <v>595</v>
      </c>
      <c r="H562" s="41">
        <f t="shared" si="65"/>
        <v>1866413</v>
      </c>
      <c r="I562" s="42"/>
      <c r="J562" s="40" t="b">
        <f>AND(H562=I562)</f>
        <v>0</v>
      </c>
    </row>
    <row r="563" spans="1:10" hidden="1" outlineLevel="1">
      <c r="A563" s="146" t="s">
        <v>466</v>
      </c>
      <c r="B563" s="147"/>
      <c r="C563" s="32">
        <f>SUM(C564:C567)</f>
        <v>30000</v>
      </c>
      <c r="D563" s="32">
        <f>SUM(D564:D567)</f>
        <v>30000</v>
      </c>
      <c r="E563" s="32">
        <f>SUM(E564:E567)</f>
        <v>30000</v>
      </c>
      <c r="H563" s="41">
        <f t="shared" si="65"/>
        <v>30000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5"/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70">C565</f>
        <v>0</v>
      </c>
      <c r="E565" s="5">
        <f t="shared" si="70"/>
        <v>0</v>
      </c>
      <c r="H565" s="41">
        <f t="shared" si="65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70"/>
        <v>0</v>
      </c>
      <c r="E566" s="5">
        <f t="shared" si="70"/>
        <v>0</v>
      </c>
      <c r="H566" s="41">
        <f t="shared" si="65"/>
        <v>0</v>
      </c>
    </row>
    <row r="567" spans="1:10" hidden="1" outlineLevel="2">
      <c r="A567" s="6">
        <v>6600</v>
      </c>
      <c r="B567" s="4" t="s">
        <v>471</v>
      </c>
      <c r="C567" s="5">
        <v>30000</v>
      </c>
      <c r="D567" s="5">
        <f t="shared" si="70"/>
        <v>30000</v>
      </c>
      <c r="E567" s="5">
        <f t="shared" si="70"/>
        <v>30000</v>
      </c>
      <c r="H567" s="41">
        <f t="shared" si="65"/>
        <v>30000</v>
      </c>
    </row>
    <row r="568" spans="1:10" hidden="1" outlineLevel="1">
      <c r="A568" s="146" t="s">
        <v>467</v>
      </c>
      <c r="B568" s="147"/>
      <c r="C568" s="31"/>
      <c r="D568" s="31">
        <f>C568</f>
        <v>0</v>
      </c>
      <c r="E568" s="31">
        <f>D568</f>
        <v>0</v>
      </c>
      <c r="H568" s="41">
        <f t="shared" si="65"/>
        <v>0</v>
      </c>
    </row>
    <row r="569" spans="1:10" hidden="1" outlineLevel="1">
      <c r="A569" s="146" t="s">
        <v>472</v>
      </c>
      <c r="B569" s="147"/>
      <c r="C569" s="32">
        <v>0</v>
      </c>
      <c r="D569" s="32">
        <f>C569</f>
        <v>0</v>
      </c>
      <c r="E569" s="32">
        <f>D569</f>
        <v>0</v>
      </c>
      <c r="H569" s="41">
        <f t="shared" si="65"/>
        <v>0</v>
      </c>
    </row>
    <row r="570" spans="1:10" hidden="1" outlineLevel="1">
      <c r="A570" s="146" t="s">
        <v>473</v>
      </c>
      <c r="B570" s="147"/>
      <c r="C570" s="32">
        <f>SUM(C571:C576)</f>
        <v>176000</v>
      </c>
      <c r="D570" s="32">
        <f>SUM(D571:D576)</f>
        <v>176000</v>
      </c>
      <c r="E570" s="32">
        <f>SUM(E571:E576)</f>
        <v>176000</v>
      </c>
      <c r="H570" s="41">
        <f t="shared" si="65"/>
        <v>176000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5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71">C572</f>
        <v>0</v>
      </c>
      <c r="E572" s="5">
        <f t="shared" si="71"/>
        <v>0</v>
      </c>
      <c r="H572" s="41">
        <f t="shared" si="65"/>
        <v>0</v>
      </c>
    </row>
    <row r="573" spans="1:10" hidden="1" outlineLevel="2">
      <c r="A573" s="7">
        <v>6603</v>
      </c>
      <c r="B573" s="4" t="s">
        <v>476</v>
      </c>
      <c r="C573" s="5">
        <v>101000</v>
      </c>
      <c r="D573" s="5">
        <f t="shared" si="71"/>
        <v>101000</v>
      </c>
      <c r="E573" s="5">
        <f t="shared" si="71"/>
        <v>101000</v>
      </c>
      <c r="H573" s="41">
        <f t="shared" si="65"/>
        <v>101000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hidden="1" outlineLevel="2">
      <c r="A576" s="7">
        <v>6603</v>
      </c>
      <c r="B576" s="4" t="s">
        <v>479</v>
      </c>
      <c r="C576" s="5">
        <v>75000</v>
      </c>
      <c r="D576" s="5">
        <f t="shared" si="71"/>
        <v>75000</v>
      </c>
      <c r="E576" s="5">
        <f t="shared" si="71"/>
        <v>75000</v>
      </c>
      <c r="H576" s="41">
        <f t="shared" si="65"/>
        <v>75000</v>
      </c>
    </row>
    <row r="577" spans="1:8" hidden="1" outlineLevel="1">
      <c r="A577" s="146" t="s">
        <v>480</v>
      </c>
      <c r="B577" s="147"/>
      <c r="C577" s="32">
        <v>30000</v>
      </c>
      <c r="D577" s="32">
        <f>C577</f>
        <v>30000</v>
      </c>
      <c r="E577" s="32">
        <f>D577</f>
        <v>30000</v>
      </c>
      <c r="H577" s="41">
        <f t="shared" si="65"/>
        <v>30000</v>
      </c>
    </row>
    <row r="578" spans="1:8" hidden="1" outlineLevel="1">
      <c r="A578" s="146" t="s">
        <v>481</v>
      </c>
      <c r="B578" s="147"/>
      <c r="C578" s="32">
        <f>SUM(C579:C581)</f>
        <v>15000</v>
      </c>
      <c r="D578" s="32">
        <f>SUM(D579:D581)</f>
        <v>15000</v>
      </c>
      <c r="E578" s="32">
        <f>SUM(E579:E581)</f>
        <v>15000</v>
      </c>
      <c r="H578" s="41">
        <f t="shared" si="65"/>
        <v>15000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2">C579</f>
        <v>0</v>
      </c>
      <c r="E579" s="5">
        <f t="shared" si="72"/>
        <v>0</v>
      </c>
      <c r="H579" s="41">
        <f t="shared" ref="H579:H642" si="73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2"/>
        <v>0</v>
      </c>
      <c r="E580" s="5">
        <f t="shared" si="72"/>
        <v>0</v>
      </c>
      <c r="H580" s="41">
        <f t="shared" si="73"/>
        <v>0</v>
      </c>
    </row>
    <row r="581" spans="1:8" hidden="1" outlineLevel="2">
      <c r="A581" s="7">
        <v>6605</v>
      </c>
      <c r="B581" s="4" t="s">
        <v>484</v>
      </c>
      <c r="C581" s="5">
        <v>15000</v>
      </c>
      <c r="D581" s="5">
        <f t="shared" si="72"/>
        <v>15000</v>
      </c>
      <c r="E581" s="5">
        <f t="shared" si="72"/>
        <v>15000</v>
      </c>
      <c r="H581" s="41">
        <f t="shared" si="73"/>
        <v>15000</v>
      </c>
    </row>
    <row r="582" spans="1:8" hidden="1" outlineLevel="1">
      <c r="A582" s="146" t="s">
        <v>485</v>
      </c>
      <c r="B582" s="147"/>
      <c r="C582" s="32">
        <f>SUM(C583:C584)</f>
        <v>30413</v>
      </c>
      <c r="D582" s="32">
        <f>SUM(D583:D584)</f>
        <v>30413</v>
      </c>
      <c r="E582" s="32">
        <f>SUM(E583:E584)</f>
        <v>30413</v>
      </c>
      <c r="H582" s="41">
        <f t="shared" si="73"/>
        <v>30413</v>
      </c>
    </row>
    <row r="583" spans="1:8" hidden="1" outlineLevel="2">
      <c r="A583" s="7">
        <v>6606</v>
      </c>
      <c r="B583" s="4" t="s">
        <v>486</v>
      </c>
      <c r="C583" s="5">
        <v>15000</v>
      </c>
      <c r="D583" s="5">
        <f t="shared" ref="D583:E587" si="74">C583</f>
        <v>15000</v>
      </c>
      <c r="E583" s="5">
        <f t="shared" si="74"/>
        <v>15000</v>
      </c>
      <c r="H583" s="41">
        <f t="shared" si="73"/>
        <v>15000</v>
      </c>
    </row>
    <row r="584" spans="1:8" hidden="1" outlineLevel="2">
      <c r="A584" s="7">
        <v>6606</v>
      </c>
      <c r="B584" s="4" t="s">
        <v>487</v>
      </c>
      <c r="C584" s="5">
        <v>15413</v>
      </c>
      <c r="D584" s="5">
        <f t="shared" si="74"/>
        <v>15413</v>
      </c>
      <c r="E584" s="5">
        <f t="shared" si="74"/>
        <v>15413</v>
      </c>
      <c r="H584" s="41">
        <f t="shared" si="73"/>
        <v>15413</v>
      </c>
    </row>
    <row r="585" spans="1:8" hidden="1" outlineLevel="1">
      <c r="A585" s="146" t="s">
        <v>488</v>
      </c>
      <c r="B585" s="147"/>
      <c r="C585" s="32">
        <v>0</v>
      </c>
      <c r="D585" s="32">
        <f t="shared" si="74"/>
        <v>0</v>
      </c>
      <c r="E585" s="32">
        <f t="shared" si="74"/>
        <v>0</v>
      </c>
      <c r="H585" s="41">
        <f t="shared" si="73"/>
        <v>0</v>
      </c>
    </row>
    <row r="586" spans="1:8" hidden="1" outlineLevel="1" collapsed="1">
      <c r="A586" s="146" t="s">
        <v>489</v>
      </c>
      <c r="B586" s="147"/>
      <c r="C586" s="32">
        <v>60000</v>
      </c>
      <c r="D586" s="32">
        <f t="shared" si="74"/>
        <v>60000</v>
      </c>
      <c r="E586" s="32">
        <f t="shared" si="74"/>
        <v>60000</v>
      </c>
      <c r="H586" s="41">
        <f t="shared" si="73"/>
        <v>60000</v>
      </c>
    </row>
    <row r="587" spans="1:8" hidden="1" outlineLevel="1" collapsed="1">
      <c r="A587" s="146" t="s">
        <v>490</v>
      </c>
      <c r="B587" s="147"/>
      <c r="C587" s="32">
        <v>0</v>
      </c>
      <c r="D587" s="32">
        <f t="shared" si="74"/>
        <v>0</v>
      </c>
      <c r="E587" s="32">
        <f t="shared" si="74"/>
        <v>0</v>
      </c>
      <c r="H587" s="41">
        <f t="shared" si="73"/>
        <v>0</v>
      </c>
    </row>
    <row r="588" spans="1:8" hidden="1" outlineLevel="1">
      <c r="A588" s="146" t="s">
        <v>491</v>
      </c>
      <c r="B588" s="147"/>
      <c r="C588" s="32">
        <f>SUM(C589:C592)</f>
        <v>171000</v>
      </c>
      <c r="D588" s="32">
        <f>SUM(D589:D592)</f>
        <v>171000</v>
      </c>
      <c r="E588" s="32">
        <f>SUM(E589:E592)</f>
        <v>171000</v>
      </c>
      <c r="H588" s="41">
        <f t="shared" si="73"/>
        <v>171000</v>
      </c>
    </row>
    <row r="589" spans="1:8" hidden="1" outlineLevel="2">
      <c r="A589" s="7">
        <v>6610</v>
      </c>
      <c r="B589" s="4" t="s">
        <v>492</v>
      </c>
      <c r="C589" s="5">
        <v>171000</v>
      </c>
      <c r="D589" s="5">
        <f>C589</f>
        <v>171000</v>
      </c>
      <c r="E589" s="5">
        <f>D589</f>
        <v>171000</v>
      </c>
      <c r="H589" s="41">
        <f t="shared" si="73"/>
        <v>171000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5">C590</f>
        <v>0</v>
      </c>
      <c r="E590" s="5">
        <f t="shared" si="75"/>
        <v>0</v>
      </c>
      <c r="H590" s="41">
        <f t="shared" si="73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5"/>
        <v>0</v>
      </c>
      <c r="E591" s="5">
        <f t="shared" si="75"/>
        <v>0</v>
      </c>
      <c r="H591" s="41">
        <f t="shared" si="73"/>
        <v>0</v>
      </c>
    </row>
    <row r="592" spans="1:8" hidden="1" outlineLevel="2">
      <c r="A592" s="7">
        <v>6610</v>
      </c>
      <c r="B592" s="4" t="s">
        <v>495</v>
      </c>
      <c r="C592" s="5">
        <v>0</v>
      </c>
      <c r="D592" s="5">
        <f t="shared" si="75"/>
        <v>0</v>
      </c>
      <c r="E592" s="5">
        <f t="shared" si="75"/>
        <v>0</v>
      </c>
      <c r="H592" s="41">
        <f t="shared" si="73"/>
        <v>0</v>
      </c>
    </row>
    <row r="593" spans="1:8" hidden="1" outlineLevel="1">
      <c r="A593" s="146" t="s">
        <v>498</v>
      </c>
      <c r="B593" s="147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3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3"/>
        <v>0</v>
      </c>
    </row>
    <row r="596" spans="1:8" hidden="1" outlineLevel="1">
      <c r="A596" s="146" t="s">
        <v>502</v>
      </c>
      <c r="B596" s="147"/>
      <c r="C596" s="32">
        <f>SUM(C597:C599)</f>
        <v>17500</v>
      </c>
      <c r="D596" s="32">
        <f>SUM(D597:D599)</f>
        <v>17500</v>
      </c>
      <c r="E596" s="32">
        <f>SUM(E597:E599)</f>
        <v>17500</v>
      </c>
      <c r="H596" s="41">
        <f t="shared" si="73"/>
        <v>17500</v>
      </c>
    </row>
    <row r="597" spans="1:8" hidden="1" outlineLevel="2">
      <c r="A597" s="7">
        <v>6612</v>
      </c>
      <c r="B597" s="4" t="s">
        <v>499</v>
      </c>
      <c r="C597" s="5">
        <v>17500</v>
      </c>
      <c r="D597" s="5">
        <f>C597</f>
        <v>17500</v>
      </c>
      <c r="E597" s="5">
        <f>D597</f>
        <v>17500</v>
      </c>
      <c r="H597" s="41">
        <f t="shared" si="73"/>
        <v>17500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6">C598</f>
        <v>0</v>
      </c>
      <c r="E598" s="5">
        <f t="shared" si="76"/>
        <v>0</v>
      </c>
      <c r="H598" s="41">
        <f t="shared" si="73"/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 t="shared" si="76"/>
        <v>0</v>
      </c>
      <c r="E599" s="5">
        <f t="shared" si="76"/>
        <v>0</v>
      </c>
      <c r="H599" s="41">
        <f t="shared" si="73"/>
        <v>0</v>
      </c>
    </row>
    <row r="600" spans="1:8" hidden="1" outlineLevel="1">
      <c r="A600" s="146" t="s">
        <v>503</v>
      </c>
      <c r="B600" s="147"/>
      <c r="C600" s="32">
        <f>SUM(C601:C603)</f>
        <v>396500</v>
      </c>
      <c r="D600" s="32">
        <f>SUM(D601:D603)</f>
        <v>396500</v>
      </c>
      <c r="E600" s="32">
        <f>SUM(E601:E603)</f>
        <v>396500</v>
      </c>
      <c r="H600" s="41">
        <f t="shared" si="73"/>
        <v>396500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 t="shared" ref="D601:E603" si="77">C601</f>
        <v>0</v>
      </c>
      <c r="E601" s="5">
        <f t="shared" si="77"/>
        <v>0</v>
      </c>
      <c r="H601" s="41">
        <f t="shared" si="73"/>
        <v>0</v>
      </c>
    </row>
    <row r="602" spans="1:8" hidden="1" outlineLevel="2">
      <c r="A602" s="7">
        <v>6613</v>
      </c>
      <c r="B602" s="4" t="s">
        <v>505</v>
      </c>
      <c r="C602" s="5">
        <v>246500</v>
      </c>
      <c r="D602" s="5">
        <f t="shared" si="77"/>
        <v>246500</v>
      </c>
      <c r="E602" s="5">
        <f t="shared" si="77"/>
        <v>246500</v>
      </c>
      <c r="H602" s="41">
        <f t="shared" si="73"/>
        <v>246500</v>
      </c>
    </row>
    <row r="603" spans="1:8" hidden="1" outlineLevel="2">
      <c r="A603" s="7">
        <v>6613</v>
      </c>
      <c r="B603" s="4" t="s">
        <v>501</v>
      </c>
      <c r="C603" s="5">
        <v>150000</v>
      </c>
      <c r="D603" s="5">
        <f t="shared" si="77"/>
        <v>150000</v>
      </c>
      <c r="E603" s="5">
        <f t="shared" si="77"/>
        <v>150000</v>
      </c>
      <c r="H603" s="41">
        <f t="shared" si="73"/>
        <v>150000</v>
      </c>
    </row>
    <row r="604" spans="1:8" hidden="1" outlineLevel="1">
      <c r="A604" s="146" t="s">
        <v>506</v>
      </c>
      <c r="B604" s="147"/>
      <c r="C604" s="32">
        <f>SUM(C605:C610)</f>
        <v>900000</v>
      </c>
      <c r="D604" s="32">
        <f>SUM(D605:D610)</f>
        <v>900000</v>
      </c>
      <c r="E604" s="32">
        <f>SUM(E605:E610)</f>
        <v>900000</v>
      </c>
      <c r="H604" s="41">
        <f t="shared" si="73"/>
        <v>900000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3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8">C606</f>
        <v>0</v>
      </c>
      <c r="E606" s="5">
        <f t="shared" si="78"/>
        <v>0</v>
      </c>
      <c r="H606" s="41">
        <f t="shared" si="73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 hidden="1" outlineLevel="2">
      <c r="A610" s="7">
        <v>6614</v>
      </c>
      <c r="B610" s="4" t="s">
        <v>512</v>
      </c>
      <c r="C610" s="5">
        <v>900000</v>
      </c>
      <c r="D610" s="5">
        <f t="shared" si="78"/>
        <v>900000</v>
      </c>
      <c r="E610" s="5">
        <f t="shared" si="78"/>
        <v>900000</v>
      </c>
      <c r="H610" s="41">
        <f t="shared" si="73"/>
        <v>900000</v>
      </c>
    </row>
    <row r="611" spans="1:8" hidden="1" outlineLevel="1">
      <c r="A611" s="146" t="s">
        <v>513</v>
      </c>
      <c r="B611" s="147"/>
      <c r="C611" s="32">
        <f>SUM(C612:C616)</f>
        <v>40000</v>
      </c>
      <c r="D611" s="32">
        <f>SUM(D612:D616)</f>
        <v>40000</v>
      </c>
      <c r="E611" s="32">
        <f>SUM(E612:E616)</f>
        <v>40000</v>
      </c>
      <c r="H611" s="41">
        <f t="shared" si="73"/>
        <v>40000</v>
      </c>
    </row>
    <row r="612" spans="1:8" hidden="1" outlineLevel="2">
      <c r="A612" s="7">
        <v>6615</v>
      </c>
      <c r="B612" s="4" t="s">
        <v>514</v>
      </c>
      <c r="C612" s="5">
        <v>10000</v>
      </c>
      <c r="D612" s="5">
        <f>C612</f>
        <v>10000</v>
      </c>
      <c r="E612" s="5">
        <f>D612</f>
        <v>10000</v>
      </c>
      <c r="H612" s="41">
        <f t="shared" si="73"/>
        <v>10000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9">C613</f>
        <v>0</v>
      </c>
      <c r="E613" s="5">
        <f t="shared" si="79"/>
        <v>0</v>
      </c>
      <c r="H613" s="41">
        <f t="shared" si="73"/>
        <v>0</v>
      </c>
    </row>
    <row r="614" spans="1:8" hidden="1" outlineLevel="2">
      <c r="A614" s="7">
        <v>6615</v>
      </c>
      <c r="B614" s="4" t="s">
        <v>516</v>
      </c>
      <c r="C614" s="5">
        <v>20000</v>
      </c>
      <c r="D614" s="5">
        <f t="shared" si="79"/>
        <v>20000</v>
      </c>
      <c r="E614" s="5">
        <f t="shared" si="79"/>
        <v>20000</v>
      </c>
      <c r="H614" s="41">
        <f t="shared" si="73"/>
        <v>20000</v>
      </c>
    </row>
    <row r="615" spans="1:8" hidden="1" outlineLevel="2">
      <c r="A615" s="7">
        <v>6615</v>
      </c>
      <c r="B615" s="4" t="s">
        <v>517</v>
      </c>
      <c r="C615" s="5">
        <v>10000</v>
      </c>
      <c r="D615" s="5">
        <f t="shared" si="79"/>
        <v>10000</v>
      </c>
      <c r="E615" s="5">
        <f t="shared" si="79"/>
        <v>10000</v>
      </c>
      <c r="H615" s="41">
        <f t="shared" si="73"/>
        <v>10000</v>
      </c>
    </row>
    <row r="616" spans="1:8" hidden="1" outlineLevel="2">
      <c r="A616" s="7">
        <v>6615</v>
      </c>
      <c r="B616" s="4" t="s">
        <v>518</v>
      </c>
      <c r="C616" s="5">
        <v>0</v>
      </c>
      <c r="D616" s="5">
        <f t="shared" si="79"/>
        <v>0</v>
      </c>
      <c r="E616" s="5">
        <f t="shared" si="79"/>
        <v>0</v>
      </c>
      <c r="H616" s="41">
        <f t="shared" si="73"/>
        <v>0</v>
      </c>
    </row>
    <row r="617" spans="1:8" hidden="1" outlineLevel="1">
      <c r="A617" s="146" t="s">
        <v>519</v>
      </c>
      <c r="B617" s="147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3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3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80">C619</f>
        <v>0</v>
      </c>
      <c r="E619" s="5">
        <f t="shared" si="80"/>
        <v>0</v>
      </c>
      <c r="H619" s="41">
        <f t="shared" si="73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 hidden="1" outlineLevel="2">
      <c r="A621" s="7">
        <v>6616</v>
      </c>
      <c r="B621" s="4" t="s">
        <v>523</v>
      </c>
      <c r="C621" s="5"/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80"/>
        <v>0</v>
      </c>
      <c r="E628" s="5">
        <f t="shared" si="80"/>
        <v>0</v>
      </c>
      <c r="H628" s="41">
        <f t="shared" si="73"/>
        <v>0</v>
      </c>
    </row>
    <row r="629" spans="1:10" hidden="1" outlineLevel="1">
      <c r="A629" s="146" t="s">
        <v>531</v>
      </c>
      <c r="B629" s="147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3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3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81">C631</f>
        <v>0</v>
      </c>
      <c r="E631" s="5">
        <f t="shared" si="81"/>
        <v>0</v>
      </c>
      <c r="H631" s="41">
        <f t="shared" si="73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81"/>
        <v>0</v>
      </c>
      <c r="E638" s="5">
        <f t="shared" si="81"/>
        <v>0</v>
      </c>
      <c r="H638" s="41">
        <f t="shared" si="73"/>
        <v>0</v>
      </c>
    </row>
    <row r="639" spans="1:10" collapsed="1">
      <c r="A639" s="148" t="s">
        <v>541</v>
      </c>
      <c r="B639" s="149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3"/>
        <v>0</v>
      </c>
      <c r="I639" s="42"/>
      <c r="J639" s="40" t="b">
        <f>AND(H639=I639)</f>
        <v>1</v>
      </c>
    </row>
    <row r="640" spans="1:10" hidden="1" outlineLevel="1">
      <c r="A640" s="146" t="s">
        <v>542</v>
      </c>
      <c r="B640" s="147"/>
      <c r="C640" s="32">
        <v>0</v>
      </c>
      <c r="D640" s="32">
        <f t="shared" ref="D640:E642" si="82">C640</f>
        <v>0</v>
      </c>
      <c r="E640" s="32">
        <f t="shared" si="82"/>
        <v>0</v>
      </c>
      <c r="H640" s="41">
        <f t="shared" si="73"/>
        <v>0</v>
      </c>
    </row>
    <row r="641" spans="1:10" hidden="1" outlineLevel="1">
      <c r="A641" s="146" t="s">
        <v>543</v>
      </c>
      <c r="B641" s="147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 hidden="1" outlineLevel="1">
      <c r="A642" s="146" t="s">
        <v>544</v>
      </c>
      <c r="B642" s="147"/>
      <c r="C642" s="32">
        <v>0</v>
      </c>
      <c r="D642" s="32">
        <f t="shared" si="82"/>
        <v>0</v>
      </c>
      <c r="E642" s="32">
        <f t="shared" si="82"/>
        <v>0</v>
      </c>
      <c r="H642" s="41">
        <f t="shared" si="73"/>
        <v>0</v>
      </c>
    </row>
    <row r="643" spans="1:10" collapsed="1">
      <c r="A643" s="148" t="s">
        <v>545</v>
      </c>
      <c r="B643" s="149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3">C643</f>
        <v>0</v>
      </c>
      <c r="I643" s="42"/>
      <c r="J643" s="40" t="b">
        <f>AND(H643=I643)</f>
        <v>1</v>
      </c>
    </row>
    <row r="644" spans="1:10" hidden="1" outlineLevel="1">
      <c r="A644" s="146" t="s">
        <v>546</v>
      </c>
      <c r="B644" s="147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 hidden="1" outlineLevel="1">
      <c r="A645" s="146" t="s">
        <v>547</v>
      </c>
      <c r="B645" s="147"/>
      <c r="C645" s="32">
        <v>0</v>
      </c>
      <c r="D645" s="32">
        <f>C645</f>
        <v>0</v>
      </c>
      <c r="E645" s="32">
        <f>D645</f>
        <v>0</v>
      </c>
      <c r="H645" s="41">
        <f t="shared" si="83"/>
        <v>0</v>
      </c>
    </row>
    <row r="646" spans="1:10" collapsed="1">
      <c r="A646" s="148" t="s">
        <v>548</v>
      </c>
      <c r="B646" s="14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3"/>
        <v>0</v>
      </c>
      <c r="I646" s="42"/>
      <c r="J646" s="40" t="b">
        <f>AND(H646=I646)</f>
        <v>1</v>
      </c>
    </row>
    <row r="647" spans="1:10" hidden="1" outlineLevel="1">
      <c r="A647" s="146" t="s">
        <v>549</v>
      </c>
      <c r="B647" s="147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3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3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4">C649</f>
        <v>0</v>
      </c>
      <c r="E649" s="5">
        <f t="shared" si="84"/>
        <v>0</v>
      </c>
      <c r="H649" s="41">
        <f t="shared" si="83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84"/>
        <v>0</v>
      </c>
      <c r="E651" s="5">
        <f t="shared" si="84"/>
        <v>0</v>
      </c>
      <c r="H651" s="41">
        <f t="shared" si="83"/>
        <v>0</v>
      </c>
    </row>
    <row r="652" spans="1:10" hidden="1" outlineLevel="1">
      <c r="A652" s="146" t="s">
        <v>550</v>
      </c>
      <c r="B652" s="147"/>
      <c r="C652" s="31">
        <v>0</v>
      </c>
      <c r="D652" s="31">
        <f>C652</f>
        <v>0</v>
      </c>
      <c r="E652" s="31">
        <f>D652</f>
        <v>0</v>
      </c>
      <c r="H652" s="41">
        <f t="shared" si="83"/>
        <v>0</v>
      </c>
    </row>
    <row r="653" spans="1:10" hidden="1" outlineLevel="1">
      <c r="A653" s="146" t="s">
        <v>551</v>
      </c>
      <c r="B653" s="147"/>
      <c r="C653" s="32">
        <v>0</v>
      </c>
      <c r="D653" s="32">
        <f>C653</f>
        <v>0</v>
      </c>
      <c r="E653" s="32">
        <f>D653</f>
        <v>0</v>
      </c>
      <c r="H653" s="41">
        <f t="shared" si="83"/>
        <v>0</v>
      </c>
    </row>
    <row r="654" spans="1:10" hidden="1" outlineLevel="1">
      <c r="A654" s="146" t="s">
        <v>552</v>
      </c>
      <c r="B654" s="147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3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3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5">C656</f>
        <v>0</v>
      </c>
      <c r="E656" s="5">
        <f t="shared" si="85"/>
        <v>0</v>
      </c>
      <c r="H656" s="41">
        <f t="shared" si="83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 t="shared" si="85"/>
        <v>0</v>
      </c>
      <c r="E660" s="5">
        <f t="shared" si="85"/>
        <v>0</v>
      </c>
      <c r="H660" s="41">
        <f t="shared" si="83"/>
        <v>0</v>
      </c>
    </row>
    <row r="661" spans="1:8" hidden="1" outlineLevel="1">
      <c r="A661" s="146" t="s">
        <v>553</v>
      </c>
      <c r="B661" s="147"/>
      <c r="C661" s="32">
        <v>0</v>
      </c>
      <c r="D661" s="32">
        <f>C661</f>
        <v>0</v>
      </c>
      <c r="E661" s="32">
        <f>D661</f>
        <v>0</v>
      </c>
      <c r="H661" s="41">
        <f t="shared" si="83"/>
        <v>0</v>
      </c>
    </row>
    <row r="662" spans="1:8" hidden="1" outlineLevel="1">
      <c r="A662" s="146" t="s">
        <v>554</v>
      </c>
      <c r="B662" s="147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3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6">C663</f>
        <v>0</v>
      </c>
      <c r="E663" s="5">
        <f t="shared" si="86"/>
        <v>0</v>
      </c>
      <c r="H663" s="41">
        <f t="shared" si="83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 t="shared" si="86"/>
        <v>0</v>
      </c>
      <c r="E665" s="5">
        <f t="shared" si="86"/>
        <v>0</v>
      </c>
      <c r="H665" s="41">
        <f t="shared" si="83"/>
        <v>0</v>
      </c>
    </row>
    <row r="666" spans="1:8" hidden="1" outlineLevel="1">
      <c r="A666" s="146" t="s">
        <v>555</v>
      </c>
      <c r="B666" s="147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3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7">C667</f>
        <v>0</v>
      </c>
      <c r="E667" s="5">
        <f t="shared" si="87"/>
        <v>0</v>
      </c>
      <c r="H667" s="41">
        <f t="shared" si="83"/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 t="shared" si="87"/>
        <v>0</v>
      </c>
      <c r="E668" s="5">
        <f t="shared" si="87"/>
        <v>0</v>
      </c>
      <c r="H668" s="41">
        <f t="shared" si="83"/>
        <v>0</v>
      </c>
    </row>
    <row r="669" spans="1:8" hidden="1" outlineLevel="1">
      <c r="A669" s="146" t="s">
        <v>556</v>
      </c>
      <c r="B669" s="147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hidden="1" outlineLevel="1" collapsed="1">
      <c r="A670" s="146" t="s">
        <v>557</v>
      </c>
      <c r="B670" s="147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hidden="1" outlineLevel="1" collapsed="1">
      <c r="A671" s="146" t="s">
        <v>558</v>
      </c>
      <c r="B671" s="147"/>
      <c r="C671" s="32">
        <v>0</v>
      </c>
      <c r="D671" s="32">
        <f t="shared" si="87"/>
        <v>0</v>
      </c>
      <c r="E671" s="32">
        <f t="shared" si="87"/>
        <v>0</v>
      </c>
      <c r="H671" s="41">
        <f t="shared" si="83"/>
        <v>0</v>
      </c>
    </row>
    <row r="672" spans="1:8" hidden="1" outlineLevel="1">
      <c r="A672" s="146" t="s">
        <v>559</v>
      </c>
      <c r="B672" s="147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3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3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8">C674</f>
        <v>0</v>
      </c>
      <c r="E674" s="5">
        <f t="shared" si="88"/>
        <v>0</v>
      </c>
      <c r="H674" s="41">
        <f t="shared" si="83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 t="shared" si="88"/>
        <v>0</v>
      </c>
      <c r="E676" s="5">
        <f t="shared" si="88"/>
        <v>0</v>
      </c>
      <c r="H676" s="41">
        <f t="shared" si="83"/>
        <v>0</v>
      </c>
    </row>
    <row r="677" spans="1:8" hidden="1" outlineLevel="1">
      <c r="A677" s="146" t="s">
        <v>560</v>
      </c>
      <c r="B677" s="147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3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3"/>
        <v>0</v>
      </c>
    </row>
    <row r="680" spans="1:8" hidden="1" outlineLevel="1">
      <c r="A680" s="146" t="s">
        <v>561</v>
      </c>
      <c r="B680" s="147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3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3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9">C682</f>
        <v>0</v>
      </c>
      <c r="E682" s="5">
        <f t="shared" si="89"/>
        <v>0</v>
      </c>
      <c r="H682" s="41">
        <f t="shared" si="83"/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 t="shared" si="89"/>
        <v>0</v>
      </c>
      <c r="E683" s="5">
        <f t="shared" si="89"/>
        <v>0</v>
      </c>
      <c r="H683" s="41">
        <f t="shared" si="83"/>
        <v>0</v>
      </c>
    </row>
    <row r="684" spans="1:8" hidden="1" outlineLevel="1">
      <c r="A684" s="146" t="s">
        <v>562</v>
      </c>
      <c r="B684" s="147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3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90">C685</f>
        <v>0</v>
      </c>
      <c r="E685" s="5">
        <f t="shared" si="90"/>
        <v>0</v>
      </c>
      <c r="H685" s="41">
        <f t="shared" si="83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 t="shared" si="90"/>
        <v>0</v>
      </c>
      <c r="E687" s="5">
        <f t="shared" si="90"/>
        <v>0</v>
      </c>
      <c r="H687" s="41">
        <f t="shared" si="83"/>
        <v>0</v>
      </c>
    </row>
    <row r="688" spans="1:8" hidden="1" outlineLevel="1">
      <c r="A688" s="146" t="s">
        <v>563</v>
      </c>
      <c r="B688" s="147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3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3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91">C690</f>
        <v>0</v>
      </c>
      <c r="E690" s="5">
        <f t="shared" si="91"/>
        <v>0</v>
      </c>
      <c r="H690" s="41">
        <f t="shared" si="83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 t="shared" si="91"/>
        <v>0</v>
      </c>
      <c r="E694" s="5">
        <f t="shared" si="91"/>
        <v>0</v>
      </c>
      <c r="H694" s="41">
        <f t="shared" si="83"/>
        <v>0</v>
      </c>
    </row>
    <row r="695" spans="1:8" hidden="1" outlineLevel="1">
      <c r="A695" s="146" t="s">
        <v>564</v>
      </c>
      <c r="B695" s="147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3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3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2">C697</f>
        <v>0</v>
      </c>
      <c r="E697" s="5">
        <f t="shared" si="92"/>
        <v>0</v>
      </c>
      <c r="H697" s="41">
        <f t="shared" si="83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 t="shared" si="92"/>
        <v>0</v>
      </c>
      <c r="E700" s="5">
        <f t="shared" si="92"/>
        <v>0</v>
      </c>
      <c r="H700" s="41">
        <f t="shared" si="83"/>
        <v>0</v>
      </c>
    </row>
    <row r="701" spans="1:8" hidden="1" outlineLevel="1">
      <c r="A701" s="146" t="s">
        <v>565</v>
      </c>
      <c r="B701" s="147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3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3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3">C703</f>
        <v>0</v>
      </c>
      <c r="E703" s="5">
        <f t="shared" si="93"/>
        <v>0</v>
      </c>
      <c r="H703" s="41">
        <f t="shared" si="83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si="83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ref="H707:H727" si="94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93"/>
        <v>0</v>
      </c>
      <c r="E712" s="5">
        <f t="shared" si="93"/>
        <v>0</v>
      </c>
      <c r="H712" s="41">
        <f t="shared" si="94"/>
        <v>0</v>
      </c>
    </row>
    <row r="713" spans="1:10" hidden="1" outlineLevel="1">
      <c r="A713" s="146" t="s">
        <v>566</v>
      </c>
      <c r="B713" s="147"/>
      <c r="C713" s="31">
        <v>0</v>
      </c>
      <c r="D713" s="31">
        <f>C713</f>
        <v>0</v>
      </c>
      <c r="E713" s="31">
        <f>D713</f>
        <v>0</v>
      </c>
      <c r="H713" s="41">
        <f t="shared" si="94"/>
        <v>0</v>
      </c>
    </row>
    <row r="714" spans="1:10" hidden="1" outlineLevel="1">
      <c r="A714" s="146" t="s">
        <v>567</v>
      </c>
      <c r="B714" s="147"/>
      <c r="C714" s="32">
        <v>0</v>
      </c>
      <c r="D714" s="31">
        <f t="shared" ref="D714:E716" si="95">C714</f>
        <v>0</v>
      </c>
      <c r="E714" s="31">
        <f t="shared" si="95"/>
        <v>0</v>
      </c>
      <c r="H714" s="41">
        <f t="shared" si="94"/>
        <v>0</v>
      </c>
    </row>
    <row r="715" spans="1:10" hidden="1" outlineLevel="1">
      <c r="A715" s="146" t="s">
        <v>568</v>
      </c>
      <c r="B715" s="147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 hidden="1" outlineLevel="1">
      <c r="A716" s="146" t="s">
        <v>569</v>
      </c>
      <c r="B716" s="147"/>
      <c r="C716" s="32">
        <v>0</v>
      </c>
      <c r="D716" s="31">
        <f t="shared" si="95"/>
        <v>0</v>
      </c>
      <c r="E716" s="31">
        <f t="shared" si="95"/>
        <v>0</v>
      </c>
      <c r="H716" s="41">
        <f t="shared" si="94"/>
        <v>0</v>
      </c>
    </row>
    <row r="717" spans="1:10" collapsed="1">
      <c r="A717" s="152" t="s">
        <v>570</v>
      </c>
      <c r="B717" s="153"/>
      <c r="C717" s="36">
        <f>C718</f>
        <v>131000</v>
      </c>
      <c r="D717" s="36">
        <f>D718</f>
        <v>131000</v>
      </c>
      <c r="E717" s="36">
        <f>E718</f>
        <v>131000</v>
      </c>
      <c r="G717" s="39" t="s">
        <v>66</v>
      </c>
      <c r="H717" s="41">
        <f t="shared" si="94"/>
        <v>131000</v>
      </c>
      <c r="I717" s="42"/>
      <c r="J717" s="40" t="b">
        <f>AND(H717=I717)</f>
        <v>0</v>
      </c>
    </row>
    <row r="718" spans="1:10">
      <c r="A718" s="148" t="s">
        <v>571</v>
      </c>
      <c r="B718" s="149"/>
      <c r="C718" s="33">
        <f>C719+C723</f>
        <v>131000</v>
      </c>
      <c r="D718" s="33">
        <f>D719+D723</f>
        <v>131000</v>
      </c>
      <c r="E718" s="33">
        <f>E719+E723</f>
        <v>131000</v>
      </c>
      <c r="G718" s="39" t="s">
        <v>599</v>
      </c>
      <c r="H718" s="41">
        <f t="shared" si="94"/>
        <v>131000</v>
      </c>
      <c r="I718" s="42"/>
      <c r="J718" s="40" t="b">
        <f>AND(H718=I718)</f>
        <v>0</v>
      </c>
    </row>
    <row r="719" spans="1:10" hidden="1" outlineLevel="1" collapsed="1">
      <c r="A719" s="158" t="s">
        <v>806</v>
      </c>
      <c r="B719" s="159"/>
      <c r="C719" s="31">
        <f>SUM(C720:C722)</f>
        <v>131000</v>
      </c>
      <c r="D719" s="31">
        <f>SUM(D720:D722)</f>
        <v>131000</v>
      </c>
      <c r="E719" s="31">
        <f>SUM(E720:E722)</f>
        <v>131000</v>
      </c>
      <c r="H719" s="41">
        <f t="shared" si="94"/>
        <v>131000</v>
      </c>
    </row>
    <row r="720" spans="1:10" ht="15" hidden="1" customHeight="1" outlineLevel="2">
      <c r="A720" s="6">
        <v>10950</v>
      </c>
      <c r="B720" s="4" t="s">
        <v>572</v>
      </c>
      <c r="C720" s="5">
        <v>131000</v>
      </c>
      <c r="D720" s="5">
        <f>C720</f>
        <v>131000</v>
      </c>
      <c r="E720" s="5">
        <f>D720</f>
        <v>131000</v>
      </c>
      <c r="H720" s="41">
        <f t="shared" si="94"/>
        <v>131000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6">C721</f>
        <v>0</v>
      </c>
      <c r="E721" s="5">
        <f t="shared" si="96"/>
        <v>0</v>
      </c>
      <c r="H721" s="41">
        <f t="shared" si="94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96"/>
        <v>0</v>
      </c>
      <c r="E722" s="5">
        <f t="shared" si="96"/>
        <v>0</v>
      </c>
      <c r="H722" s="41">
        <f t="shared" si="94"/>
        <v>0</v>
      </c>
    </row>
    <row r="723" spans="1:10" hidden="1" outlineLevel="1">
      <c r="A723" s="158" t="s">
        <v>805</v>
      </c>
      <c r="B723" s="159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4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4"/>
        <v>0</v>
      </c>
    </row>
    <row r="726" spans="1:10" collapsed="1">
      <c r="A726" s="152" t="s">
        <v>577</v>
      </c>
      <c r="B726" s="15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 t="shared" si="94"/>
        <v>0</v>
      </c>
      <c r="I726" s="42"/>
      <c r="J726" s="40" t="b">
        <f>AND(H726=I726)</f>
        <v>1</v>
      </c>
    </row>
    <row r="727" spans="1:10">
      <c r="A727" s="148" t="s">
        <v>588</v>
      </c>
      <c r="B727" s="14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 t="shared" si="94"/>
        <v>0</v>
      </c>
      <c r="I727" s="42"/>
      <c r="J727" s="40" t="b">
        <f>AND(H727=I727)</f>
        <v>1</v>
      </c>
    </row>
    <row r="728" spans="1:10" hidden="1" outlineLevel="1">
      <c r="A728" s="158" t="s">
        <v>804</v>
      </c>
      <c r="B728" s="15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782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792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58" t="s">
        <v>803</v>
      </c>
      <c r="B731" s="159"/>
      <c r="C731" s="31">
        <f t="shared" ref="C731:E732" si="97">C732</f>
        <v>0</v>
      </c>
      <c r="D731" s="31">
        <f t="shared" si="97"/>
        <v>0</v>
      </c>
      <c r="E731" s="31">
        <f t="shared" si="97"/>
        <v>0</v>
      </c>
    </row>
    <row r="732" spans="1:10" hidden="1" outlineLevel="2">
      <c r="A732" s="6">
        <v>2</v>
      </c>
      <c r="B732" s="4" t="s">
        <v>777</v>
      </c>
      <c r="C732" s="5">
        <f t="shared" si="97"/>
        <v>0</v>
      </c>
      <c r="D732" s="5">
        <f t="shared" si="97"/>
        <v>0</v>
      </c>
      <c r="E732" s="5">
        <f t="shared" si="97"/>
        <v>0</v>
      </c>
    </row>
    <row r="733" spans="1:10" hidden="1" outlineLevel="3">
      <c r="A733" s="29"/>
      <c r="B733" s="28" t="s">
        <v>802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58" t="s">
        <v>801</v>
      </c>
      <c r="B734" s="15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795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800</v>
      </c>
      <c r="C736" s="30">
        <v>0</v>
      </c>
      <c r="D736" s="30">
        <f t="shared" ref="D736:E739" si="98">C736</f>
        <v>0</v>
      </c>
      <c r="E736" s="30">
        <f t="shared" si="98"/>
        <v>0</v>
      </c>
    </row>
    <row r="737" spans="1:5" hidden="1" outlineLevel="3">
      <c r="A737" s="29"/>
      <c r="B737" s="28" t="s">
        <v>799</v>
      </c>
      <c r="C737" s="30">
        <v>0</v>
      </c>
      <c r="D737" s="30">
        <f t="shared" si="98"/>
        <v>0</v>
      </c>
      <c r="E737" s="30">
        <f t="shared" si="98"/>
        <v>0</v>
      </c>
    </row>
    <row r="738" spans="1:5" hidden="1" outlineLevel="2">
      <c r="A738" s="6">
        <v>3</v>
      </c>
      <c r="B738" s="4" t="s">
        <v>782</v>
      </c>
      <c r="C738" s="5"/>
      <c r="D738" s="5">
        <f t="shared" si="98"/>
        <v>0</v>
      </c>
      <c r="E738" s="5">
        <f t="shared" si="98"/>
        <v>0</v>
      </c>
    </row>
    <row r="739" spans="1:5" hidden="1" outlineLevel="2">
      <c r="A739" s="6">
        <v>4</v>
      </c>
      <c r="B739" s="4" t="s">
        <v>792</v>
      </c>
      <c r="C739" s="5"/>
      <c r="D739" s="5">
        <f t="shared" si="98"/>
        <v>0</v>
      </c>
      <c r="E739" s="5">
        <f t="shared" si="98"/>
        <v>0</v>
      </c>
    </row>
    <row r="740" spans="1:5" hidden="1" outlineLevel="1">
      <c r="A740" s="158" t="s">
        <v>798</v>
      </c>
      <c r="B740" s="159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792</v>
      </c>
      <c r="C741" s="5"/>
      <c r="D741" s="5">
        <f>C741</f>
        <v>0</v>
      </c>
      <c r="E741" s="5">
        <f>D741</f>
        <v>0</v>
      </c>
    </row>
    <row r="742" spans="1:5" hidden="1" outlineLevel="1">
      <c r="A742" s="158" t="s">
        <v>797</v>
      </c>
      <c r="B742" s="15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782</v>
      </c>
      <c r="C743" s="5"/>
      <c r="D743" s="5">
        <f>C743</f>
        <v>0</v>
      </c>
      <c r="E743" s="5">
        <f>D743</f>
        <v>0</v>
      </c>
    </row>
    <row r="744" spans="1:5" hidden="1" outlineLevel="1">
      <c r="A744" s="158" t="s">
        <v>796</v>
      </c>
      <c r="B744" s="15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795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794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777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793</v>
      </c>
      <c r="C748" s="30"/>
      <c r="D748" s="30">
        <f t="shared" ref="D748:E750" si="99">C748</f>
        <v>0</v>
      </c>
      <c r="E748" s="30">
        <f t="shared" si="99"/>
        <v>0</v>
      </c>
    </row>
    <row r="749" spans="1:5" hidden="1" outlineLevel="2">
      <c r="A749" s="6">
        <v>3</v>
      </c>
      <c r="B749" s="4" t="s">
        <v>782</v>
      </c>
      <c r="C749" s="5"/>
      <c r="D749" s="5">
        <f t="shared" si="99"/>
        <v>0</v>
      </c>
      <c r="E749" s="5">
        <f t="shared" si="99"/>
        <v>0</v>
      </c>
    </row>
    <row r="750" spans="1:5" hidden="1" outlineLevel="2">
      <c r="A750" s="6">
        <v>4</v>
      </c>
      <c r="B750" s="4" t="s">
        <v>792</v>
      </c>
      <c r="C750" s="5"/>
      <c r="D750" s="5">
        <f t="shared" si="99"/>
        <v>0</v>
      </c>
      <c r="E750" s="5">
        <f t="shared" si="99"/>
        <v>0</v>
      </c>
    </row>
    <row r="751" spans="1:5" hidden="1" outlineLevel="1">
      <c r="A751" s="158" t="s">
        <v>791</v>
      </c>
      <c r="B751" s="15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777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96" customFormat="1" hidden="1" outlineLevel="3">
      <c r="A753" s="99"/>
      <c r="B753" s="98" t="s">
        <v>790</v>
      </c>
      <c r="C753" s="97"/>
      <c r="D753" s="97">
        <f t="shared" ref="D753:E755" si="100">C753</f>
        <v>0</v>
      </c>
      <c r="E753" s="97">
        <f t="shared" si="100"/>
        <v>0</v>
      </c>
    </row>
    <row r="754" spans="1:5" s="96" customFormat="1" hidden="1" outlineLevel="3">
      <c r="A754" s="99"/>
      <c r="B754" s="98" t="s">
        <v>776</v>
      </c>
      <c r="C754" s="97"/>
      <c r="D754" s="97">
        <f t="shared" si="100"/>
        <v>0</v>
      </c>
      <c r="E754" s="97">
        <f t="shared" si="100"/>
        <v>0</v>
      </c>
    </row>
    <row r="755" spans="1:5" hidden="1" outlineLevel="2">
      <c r="A755" s="6">
        <v>3</v>
      </c>
      <c r="B755" s="4" t="s">
        <v>782</v>
      </c>
      <c r="C755" s="5"/>
      <c r="D755" s="5">
        <f t="shared" si="100"/>
        <v>0</v>
      </c>
      <c r="E755" s="5">
        <f t="shared" si="100"/>
        <v>0</v>
      </c>
    </row>
    <row r="756" spans="1:5" hidden="1" outlineLevel="1">
      <c r="A756" s="158" t="s">
        <v>789</v>
      </c>
      <c r="B756" s="159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777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788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787</v>
      </c>
      <c r="C759" s="30"/>
      <c r="D759" s="30">
        <f t="shared" ref="D759:E760" si="101">C759</f>
        <v>0</v>
      </c>
      <c r="E759" s="30">
        <f t="shared" si="101"/>
        <v>0</v>
      </c>
    </row>
    <row r="760" spans="1:5" hidden="1" outlineLevel="3">
      <c r="A760" s="29"/>
      <c r="B760" s="28" t="s">
        <v>786</v>
      </c>
      <c r="C760" s="30"/>
      <c r="D760" s="30">
        <f t="shared" si="101"/>
        <v>0</v>
      </c>
      <c r="E760" s="30">
        <f t="shared" si="101"/>
        <v>0</v>
      </c>
    </row>
    <row r="761" spans="1:5" hidden="1" outlineLevel="1">
      <c r="A761" s="158" t="s">
        <v>785</v>
      </c>
      <c r="B761" s="15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777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784</v>
      </c>
      <c r="C763" s="30">
        <v>0</v>
      </c>
      <c r="D763" s="30">
        <f t="shared" ref="D763:E765" si="102">C763</f>
        <v>0</v>
      </c>
      <c r="E763" s="30">
        <f t="shared" si="102"/>
        <v>0</v>
      </c>
    </row>
    <row r="764" spans="1:5" hidden="1" outlineLevel="3">
      <c r="A764" s="29"/>
      <c r="B764" s="28" t="s">
        <v>774</v>
      </c>
      <c r="C764" s="30"/>
      <c r="D764" s="30">
        <f t="shared" si="102"/>
        <v>0</v>
      </c>
      <c r="E764" s="30">
        <f t="shared" si="102"/>
        <v>0</v>
      </c>
    </row>
    <row r="765" spans="1:5" hidden="1" outlineLevel="2">
      <c r="A765" s="6">
        <v>3</v>
      </c>
      <c r="B765" s="4" t="s">
        <v>782</v>
      </c>
      <c r="C765" s="5">
        <v>0</v>
      </c>
      <c r="D765" s="5">
        <f t="shared" si="102"/>
        <v>0</v>
      </c>
      <c r="E765" s="5">
        <f t="shared" si="102"/>
        <v>0</v>
      </c>
    </row>
    <row r="766" spans="1:5" hidden="1" outlineLevel="1">
      <c r="A766" s="158" t="s">
        <v>783</v>
      </c>
      <c r="B766" s="15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782</v>
      </c>
      <c r="C767" s="5"/>
      <c r="D767" s="5">
        <f>C767</f>
        <v>0</v>
      </c>
      <c r="E767" s="5">
        <f>D767</f>
        <v>0</v>
      </c>
    </row>
    <row r="768" spans="1:5" hidden="1" outlineLevel="1">
      <c r="A768" s="158" t="s">
        <v>781</v>
      </c>
      <c r="B768" s="159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777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780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779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58" t="s">
        <v>778</v>
      </c>
      <c r="B772" s="159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777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776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775</v>
      </c>
      <c r="C775" s="30"/>
      <c r="D775" s="30">
        <f t="shared" ref="D775:E777" si="103">C775</f>
        <v>0</v>
      </c>
      <c r="E775" s="30">
        <f t="shared" si="103"/>
        <v>0</v>
      </c>
    </row>
    <row r="776" spans="1:5" hidden="1" outlineLevel="3">
      <c r="A776" s="29"/>
      <c r="B776" s="28" t="s">
        <v>774</v>
      </c>
      <c r="C776" s="30"/>
      <c r="D776" s="30">
        <f t="shared" si="103"/>
        <v>0</v>
      </c>
      <c r="E776" s="30">
        <f t="shared" si="103"/>
        <v>0</v>
      </c>
    </row>
    <row r="777" spans="1:5" hidden="1" outlineLevel="3">
      <c r="A777" s="29"/>
      <c r="B777" s="28" t="s">
        <v>773</v>
      </c>
      <c r="C777" s="30"/>
      <c r="D777" s="30">
        <f t="shared" si="103"/>
        <v>0</v>
      </c>
      <c r="E777" s="30">
        <f t="shared" si="103"/>
        <v>0</v>
      </c>
    </row>
    <row r="778" spans="1:5" hidden="1" outlineLevel="1">
      <c r="A778" s="158" t="s">
        <v>772</v>
      </c>
      <c r="B778" s="159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771</v>
      </c>
      <c r="C779" s="5">
        <v>0</v>
      </c>
      <c r="D779" s="5">
        <f>C779</f>
        <v>0</v>
      </c>
      <c r="E779" s="5">
        <f>D779</f>
        <v>0</v>
      </c>
    </row>
    <row r="780" spans="1:5" collapsed="1">
      <c r="C780" s="51"/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1:J4 J551:J552 J561:J562 J339 J548 J483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rightToLeft="1" topLeftCell="A60" workbookViewId="0">
      <selection activeCell="F77" sqref="F7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60" t="s">
        <v>857</v>
      </c>
      <c r="B1" s="160" t="s">
        <v>858</v>
      </c>
      <c r="C1" s="160" t="s">
        <v>859</v>
      </c>
      <c r="D1" s="163" t="s">
        <v>603</v>
      </c>
      <c r="E1" s="164"/>
      <c r="F1" s="164"/>
      <c r="G1" s="164"/>
      <c r="H1" s="164"/>
      <c r="I1" s="165"/>
    </row>
    <row r="2" spans="1:9">
      <c r="A2" s="161"/>
      <c r="B2" s="161"/>
      <c r="C2" s="161"/>
      <c r="D2" s="160" t="s">
        <v>604</v>
      </c>
      <c r="E2" s="160" t="s">
        <v>605</v>
      </c>
      <c r="F2" s="166" t="s">
        <v>860</v>
      </c>
      <c r="G2" s="166" t="s">
        <v>861</v>
      </c>
      <c r="H2" s="168" t="s">
        <v>862</v>
      </c>
      <c r="I2" s="169"/>
    </row>
    <row r="3" spans="1:9">
      <c r="A3" s="162"/>
      <c r="B3" s="162"/>
      <c r="C3" s="162"/>
      <c r="D3" s="162"/>
      <c r="E3" s="162"/>
      <c r="F3" s="167"/>
      <c r="G3" s="167"/>
      <c r="H3" s="113" t="s">
        <v>863</v>
      </c>
      <c r="I3" s="114" t="s">
        <v>864</v>
      </c>
    </row>
    <row r="4" spans="1:9">
      <c r="A4" s="115" t="s">
        <v>865</v>
      </c>
      <c r="B4" s="115"/>
      <c r="C4" s="115">
        <f t="shared" ref="C4:I4" si="0">C5+C10+C13+C16+C26+C29+C32</f>
        <v>39825</v>
      </c>
      <c r="D4" s="115">
        <f t="shared" si="0"/>
        <v>45</v>
      </c>
      <c r="E4" s="115">
        <f t="shared" si="0"/>
        <v>56</v>
      </c>
      <c r="F4" s="115">
        <f t="shared" si="0"/>
        <v>0</v>
      </c>
      <c r="G4" s="115">
        <f t="shared" si="0"/>
        <v>900</v>
      </c>
      <c r="H4" s="115">
        <f t="shared" si="0"/>
        <v>0</v>
      </c>
      <c r="I4" s="115">
        <f t="shared" si="0"/>
        <v>0</v>
      </c>
    </row>
    <row r="5" spans="1:9">
      <c r="A5" s="116" t="s">
        <v>866</v>
      </c>
      <c r="B5" s="117"/>
      <c r="C5" s="117">
        <f t="shared" ref="C5:H5" si="1">SUM(C6:C9)</f>
        <v>225</v>
      </c>
      <c r="D5" s="117">
        <f t="shared" si="1"/>
        <v>45</v>
      </c>
      <c r="E5" s="117">
        <f t="shared" si="1"/>
        <v>56</v>
      </c>
      <c r="F5" s="117">
        <f t="shared" si="1"/>
        <v>0</v>
      </c>
      <c r="G5" s="117"/>
      <c r="H5" s="117">
        <f t="shared" si="1"/>
        <v>0</v>
      </c>
      <c r="I5" s="117"/>
    </row>
    <row r="6" spans="1:9">
      <c r="A6" s="10" t="s">
        <v>867</v>
      </c>
      <c r="B6" s="10">
        <v>2016</v>
      </c>
      <c r="C6" s="10">
        <v>170</v>
      </c>
      <c r="D6" s="10">
        <v>45</v>
      </c>
      <c r="E6" s="10">
        <v>56</v>
      </c>
      <c r="F6" s="10"/>
      <c r="G6" s="10">
        <v>69</v>
      </c>
      <c r="H6" s="10"/>
      <c r="I6" s="10"/>
    </row>
    <row r="7" spans="1:9">
      <c r="A7" s="10" t="s">
        <v>608</v>
      </c>
      <c r="B7" s="10">
        <v>2016</v>
      </c>
      <c r="C7" s="10">
        <v>55</v>
      </c>
      <c r="D7" s="10"/>
      <c r="E7" s="10"/>
      <c r="F7" s="10"/>
      <c r="G7" s="10">
        <v>55</v>
      </c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16" t="s">
        <v>868</v>
      </c>
      <c r="B10" s="116"/>
      <c r="C10" s="116">
        <f t="shared" ref="C10:I10" si="2">SUM(C11:C12)</f>
        <v>0</v>
      </c>
      <c r="D10" s="116">
        <f t="shared" si="2"/>
        <v>0</v>
      </c>
      <c r="E10" s="116">
        <f t="shared" si="2"/>
        <v>0</v>
      </c>
      <c r="F10" s="116">
        <f t="shared" si="2"/>
        <v>0</v>
      </c>
      <c r="G10" s="116">
        <f t="shared" si="2"/>
        <v>0</v>
      </c>
      <c r="H10" s="116">
        <f t="shared" si="2"/>
        <v>0</v>
      </c>
      <c r="I10" s="116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16" t="s">
        <v>869</v>
      </c>
      <c r="B13" s="116"/>
      <c r="C13" s="116">
        <f t="shared" ref="C13" si="5">SUM(C14:C15)</f>
        <v>0</v>
      </c>
      <c r="D13" s="116">
        <f t="shared" ref="D13:I13" si="6">SUM(D14:D15)</f>
        <v>0</v>
      </c>
      <c r="E13" s="116">
        <f t="shared" si="6"/>
        <v>0</v>
      </c>
      <c r="F13" s="116">
        <f t="shared" si="6"/>
        <v>0</v>
      </c>
      <c r="G13" s="116">
        <f t="shared" si="6"/>
        <v>0</v>
      </c>
      <c r="H13" s="116">
        <f t="shared" si="6"/>
        <v>0</v>
      </c>
      <c r="I13" s="116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16" t="s">
        <v>870</v>
      </c>
      <c r="B16" s="116"/>
      <c r="C16" s="116">
        <f t="shared" ref="C16" si="9">SUM(C17:C18)</f>
        <v>0</v>
      </c>
      <c r="D16" s="116">
        <f t="shared" ref="D16:I16" si="10">SUM(D17:D18)</f>
        <v>0</v>
      </c>
      <c r="E16" s="116">
        <f t="shared" si="10"/>
        <v>0</v>
      </c>
      <c r="F16" s="116">
        <f t="shared" si="10"/>
        <v>0</v>
      </c>
      <c r="G16" s="116">
        <f t="shared" si="10"/>
        <v>0</v>
      </c>
      <c r="H16" s="116">
        <f t="shared" si="10"/>
        <v>0</v>
      </c>
      <c r="I16" s="116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16" t="s">
        <v>871</v>
      </c>
      <c r="B26" s="116"/>
      <c r="C26" s="116">
        <f t="shared" ref="C26" si="11">SUM(C27:C28)</f>
        <v>30600</v>
      </c>
      <c r="D26" s="116">
        <f t="shared" ref="D26:H26" si="12">SUM(D27:D28)</f>
        <v>0</v>
      </c>
      <c r="E26" s="116">
        <f t="shared" si="12"/>
        <v>0</v>
      </c>
      <c r="F26" s="116">
        <f t="shared" si="12"/>
        <v>0</v>
      </c>
      <c r="G26" s="116">
        <f t="shared" si="12"/>
        <v>0</v>
      </c>
      <c r="H26" s="116">
        <f t="shared" si="12"/>
        <v>0</v>
      </c>
      <c r="I26" s="116"/>
    </row>
    <row r="27" spans="1:9">
      <c r="A27" s="10"/>
      <c r="B27" s="10"/>
      <c r="C27" s="10">
        <f t="shared" ref="C27" si="13">SUM(C28:C29)</f>
        <v>18900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11700</v>
      </c>
      <c r="D28" s="10"/>
      <c r="E28" s="10"/>
      <c r="F28" s="10"/>
      <c r="G28" s="10"/>
      <c r="H28" s="10"/>
      <c r="I28" s="10"/>
    </row>
    <row r="29" spans="1:9">
      <c r="A29" s="116" t="s">
        <v>872</v>
      </c>
      <c r="B29" s="116"/>
      <c r="C29" s="116">
        <f t="shared" ref="C29" si="15">SUM(C30:C31)</f>
        <v>7200</v>
      </c>
      <c r="D29" s="116">
        <f t="shared" ref="D29:I29" si="16">SUM(D30:D31)</f>
        <v>0</v>
      </c>
      <c r="E29" s="116">
        <f t="shared" si="16"/>
        <v>0</v>
      </c>
      <c r="F29" s="116">
        <f t="shared" si="16"/>
        <v>0</v>
      </c>
      <c r="G29" s="116">
        <f t="shared" si="16"/>
        <v>0</v>
      </c>
      <c r="H29" s="116">
        <f t="shared" si="16"/>
        <v>0</v>
      </c>
      <c r="I29" s="116">
        <f t="shared" si="16"/>
        <v>0</v>
      </c>
    </row>
    <row r="30" spans="1:9">
      <c r="A30" s="10"/>
      <c r="B30" s="10"/>
      <c r="C30" s="10">
        <f t="shared" ref="C30" si="17">SUM(C31:C32)</f>
        <v>4500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2700</v>
      </c>
      <c r="D31" s="10"/>
      <c r="E31" s="10"/>
      <c r="F31" s="10"/>
      <c r="G31" s="10"/>
      <c r="H31" s="10"/>
      <c r="I31" s="10"/>
    </row>
    <row r="32" spans="1:9">
      <c r="A32" s="116" t="s">
        <v>873</v>
      </c>
      <c r="B32" s="116"/>
      <c r="C32" s="116">
        <f t="shared" ref="C32" si="19">SUM(C33:C34)</f>
        <v>1800</v>
      </c>
      <c r="D32" s="116"/>
      <c r="E32" s="116">
        <f t="shared" ref="E32:I32" si="20">E33+E36</f>
        <v>0</v>
      </c>
      <c r="F32" s="116">
        <f t="shared" si="20"/>
        <v>0</v>
      </c>
      <c r="G32" s="116">
        <f t="shared" si="20"/>
        <v>900</v>
      </c>
      <c r="H32" s="116">
        <f t="shared" si="20"/>
        <v>0</v>
      </c>
      <c r="I32" s="116">
        <f t="shared" si="20"/>
        <v>0</v>
      </c>
    </row>
    <row r="33" spans="1:9">
      <c r="A33" s="118" t="s">
        <v>874</v>
      </c>
      <c r="B33" s="118"/>
      <c r="C33" s="118">
        <f t="shared" ref="C33" si="21">SUM(C34:C35)</f>
        <v>900</v>
      </c>
      <c r="D33" s="118">
        <f t="shared" ref="D33:I33" si="22">SUM(D34:D35)</f>
        <v>0</v>
      </c>
      <c r="E33" s="118">
        <f t="shared" si="22"/>
        <v>0</v>
      </c>
      <c r="F33" s="118">
        <f t="shared" si="22"/>
        <v>0</v>
      </c>
      <c r="G33" s="118">
        <f t="shared" si="22"/>
        <v>900</v>
      </c>
      <c r="H33" s="118">
        <f t="shared" si="22"/>
        <v>0</v>
      </c>
      <c r="I33" s="118">
        <f t="shared" si="22"/>
        <v>0</v>
      </c>
    </row>
    <row r="34" spans="1:9">
      <c r="A34" s="10" t="s">
        <v>906</v>
      </c>
      <c r="B34" s="10">
        <v>2016</v>
      </c>
      <c r="C34" s="10">
        <v>900</v>
      </c>
      <c r="D34" s="10"/>
      <c r="E34" s="10"/>
      <c r="F34" s="10"/>
      <c r="G34" s="10">
        <v>900</v>
      </c>
      <c r="H34" s="10"/>
      <c r="I34" s="10"/>
    </row>
    <row r="35" spans="1:9">
      <c r="A35" s="10"/>
      <c r="B35" s="10"/>
      <c r="C35" s="10">
        <f t="shared" ref="C35" si="23">SUM(C36:C37)</f>
        <v>0</v>
      </c>
      <c r="D35" s="10"/>
      <c r="E35" s="10"/>
      <c r="F35" s="10"/>
      <c r="G35" s="10"/>
      <c r="H35" s="10"/>
      <c r="I35" s="10"/>
    </row>
    <row r="36" spans="1:9">
      <c r="A36" s="118" t="s">
        <v>875</v>
      </c>
      <c r="B36" s="118"/>
      <c r="C36" s="118">
        <f t="shared" ref="C36" si="24">SUM(C37:C38)</f>
        <v>0</v>
      </c>
      <c r="D36" s="118"/>
      <c r="E36" s="118">
        <f t="shared" ref="E36:I36" si="25">SUM(E37:E38)</f>
        <v>0</v>
      </c>
      <c r="F36" s="118">
        <f t="shared" si="25"/>
        <v>0</v>
      </c>
      <c r="G36" s="118">
        <f t="shared" si="25"/>
        <v>0</v>
      </c>
      <c r="H36" s="118">
        <f t="shared" si="25"/>
        <v>0</v>
      </c>
      <c r="I36" s="118">
        <f t="shared" si="25"/>
        <v>0</v>
      </c>
    </row>
    <row r="37" spans="1:9">
      <c r="A37" s="10"/>
      <c r="B37" s="10"/>
      <c r="C37" s="10">
        <f t="shared" ref="C37" si="26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7">SUM(C39:C40)</f>
        <v>0</v>
      </c>
      <c r="D38" s="10"/>
      <c r="E38" s="10"/>
      <c r="F38" s="10"/>
      <c r="G38" s="10"/>
      <c r="H38" s="10"/>
      <c r="I38" s="10"/>
    </row>
    <row r="39" spans="1:9">
      <c r="A39" s="119" t="s">
        <v>876</v>
      </c>
      <c r="B39" s="119"/>
      <c r="C39" s="119">
        <f t="shared" ref="C39" si="28">SUM(C40:C41)</f>
        <v>0</v>
      </c>
      <c r="D39" s="119">
        <f t="shared" ref="D39:I39" si="29">D40+D52+D55+D58+D61+D64+D67+D74+D80</f>
        <v>422</v>
      </c>
      <c r="E39" s="119">
        <f t="shared" si="29"/>
        <v>347</v>
      </c>
      <c r="F39" s="119">
        <f t="shared" si="29"/>
        <v>244</v>
      </c>
      <c r="G39" s="119">
        <f t="shared" si="29"/>
        <v>0</v>
      </c>
      <c r="H39" s="119">
        <f t="shared" si="29"/>
        <v>0</v>
      </c>
      <c r="I39" s="119">
        <f t="shared" si="29"/>
        <v>0</v>
      </c>
    </row>
    <row r="40" spans="1:9">
      <c r="A40" s="116" t="s">
        <v>866</v>
      </c>
      <c r="B40" s="116"/>
      <c r="C40" s="116">
        <f t="shared" ref="C40" si="30">SUM(C41:C42)</f>
        <v>0</v>
      </c>
      <c r="D40" s="116">
        <f t="shared" ref="D40:I40" si="31">SUM(D41:D51)</f>
        <v>0</v>
      </c>
      <c r="E40" s="116">
        <f t="shared" si="31"/>
        <v>0</v>
      </c>
      <c r="F40" s="116">
        <f t="shared" si="31"/>
        <v>0</v>
      </c>
      <c r="G40" s="116">
        <f t="shared" si="31"/>
        <v>0</v>
      </c>
      <c r="H40" s="116">
        <f t="shared" si="31"/>
        <v>0</v>
      </c>
      <c r="I40" s="116">
        <f t="shared" si="31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16" t="s">
        <v>868</v>
      </c>
      <c r="B52" s="116"/>
      <c r="C52" s="116">
        <f t="shared" ref="C52" si="32">SUM(C53:C54)</f>
        <v>31721613</v>
      </c>
      <c r="D52" s="116">
        <f t="shared" ref="D52:I52" si="33">SUM(D53:D54)</f>
        <v>0</v>
      </c>
      <c r="E52" s="116">
        <f t="shared" si="33"/>
        <v>0</v>
      </c>
      <c r="F52" s="116">
        <f t="shared" si="33"/>
        <v>0</v>
      </c>
      <c r="G52" s="116">
        <f t="shared" si="33"/>
        <v>0</v>
      </c>
      <c r="H52" s="116">
        <f t="shared" si="33"/>
        <v>0</v>
      </c>
      <c r="I52" s="116">
        <f t="shared" si="33"/>
        <v>0</v>
      </c>
    </row>
    <row r="53" spans="1:9">
      <c r="A53" s="10"/>
      <c r="B53" s="10"/>
      <c r="C53" s="10">
        <f t="shared" ref="C53" si="34">SUM(C54:C55)</f>
        <v>19605035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5">SUM(C55:C56)</f>
        <v>12116578</v>
      </c>
      <c r="D54" s="10"/>
      <c r="E54" s="10"/>
      <c r="F54" s="10"/>
      <c r="G54" s="10"/>
      <c r="H54" s="10"/>
      <c r="I54" s="10"/>
    </row>
    <row r="55" spans="1:9">
      <c r="A55" s="116" t="s">
        <v>869</v>
      </c>
      <c r="B55" s="116"/>
      <c r="C55" s="116">
        <f t="shared" ref="C55" si="36">SUM(C56:C57)</f>
        <v>7488457</v>
      </c>
      <c r="D55" s="116">
        <f t="shared" ref="D55:I55" si="37">SUM(D56:D57)</f>
        <v>0</v>
      </c>
      <c r="E55" s="116">
        <f t="shared" si="37"/>
        <v>0</v>
      </c>
      <c r="F55" s="116">
        <f t="shared" si="37"/>
        <v>0</v>
      </c>
      <c r="G55" s="116">
        <f t="shared" si="37"/>
        <v>0</v>
      </c>
      <c r="H55" s="116">
        <f t="shared" si="37"/>
        <v>0</v>
      </c>
      <c r="I55" s="116">
        <f t="shared" si="37"/>
        <v>0</v>
      </c>
    </row>
    <row r="56" spans="1:9">
      <c r="A56" s="10"/>
      <c r="B56" s="10"/>
      <c r="C56" s="10">
        <f t="shared" ref="C56" si="38">SUM(C57:C58)</f>
        <v>4628121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9">SUM(C58:C59)</f>
        <v>2860336</v>
      </c>
      <c r="D57" s="10"/>
      <c r="E57" s="10"/>
      <c r="F57" s="10"/>
      <c r="G57" s="10"/>
      <c r="H57" s="10"/>
      <c r="I57" s="10"/>
    </row>
    <row r="58" spans="1:9">
      <c r="A58" s="116" t="s">
        <v>870</v>
      </c>
      <c r="B58" s="116"/>
      <c r="C58" s="116">
        <f t="shared" ref="C58" si="40">SUM(C59:C60)</f>
        <v>1767785</v>
      </c>
      <c r="D58" s="116">
        <f t="shared" ref="D58:I58" si="41">SUM(D59:D60)</f>
        <v>0</v>
      </c>
      <c r="E58" s="116">
        <f t="shared" si="41"/>
        <v>0</v>
      </c>
      <c r="F58" s="116">
        <f t="shared" si="41"/>
        <v>0</v>
      </c>
      <c r="G58" s="116">
        <f t="shared" si="41"/>
        <v>0</v>
      </c>
      <c r="H58" s="116">
        <f t="shared" si="41"/>
        <v>0</v>
      </c>
      <c r="I58" s="116">
        <f t="shared" si="41"/>
        <v>0</v>
      </c>
    </row>
    <row r="59" spans="1:9">
      <c r="A59" s="10"/>
      <c r="B59" s="10"/>
      <c r="C59" s="10">
        <f t="shared" ref="C59" si="42">SUM(C60:C61)</f>
        <v>1092551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3">SUM(C61:C62)</f>
        <v>675234</v>
      </c>
      <c r="D60" s="10"/>
      <c r="E60" s="10"/>
      <c r="F60" s="10"/>
      <c r="G60" s="10"/>
      <c r="H60" s="10"/>
      <c r="I60" s="10"/>
    </row>
    <row r="61" spans="1:9">
      <c r="A61" s="116" t="s">
        <v>871</v>
      </c>
      <c r="B61" s="116"/>
      <c r="C61" s="116">
        <f t="shared" ref="C61" si="44">SUM(C62:C63)</f>
        <v>417317</v>
      </c>
      <c r="D61" s="116">
        <f t="shared" ref="D61:I61" si="45">SUM(D62:D63)</f>
        <v>0</v>
      </c>
      <c r="E61" s="116">
        <f t="shared" si="45"/>
        <v>0</v>
      </c>
      <c r="F61" s="116">
        <f t="shared" si="45"/>
        <v>0</v>
      </c>
      <c r="G61" s="116">
        <f t="shared" si="45"/>
        <v>0</v>
      </c>
      <c r="H61" s="116">
        <f t="shared" si="45"/>
        <v>0</v>
      </c>
      <c r="I61" s="116">
        <f t="shared" si="45"/>
        <v>0</v>
      </c>
    </row>
    <row r="62" spans="1:9">
      <c r="A62" s="10"/>
      <c r="B62" s="10"/>
      <c r="C62" s="10">
        <f t="shared" ref="C62" si="46">SUM(C63:C64)</f>
        <v>257917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7">SUM(C64:C65)</f>
        <v>159400</v>
      </c>
      <c r="D63" s="10"/>
      <c r="E63" s="10"/>
      <c r="F63" s="10"/>
      <c r="G63" s="10"/>
      <c r="H63" s="10"/>
      <c r="I63" s="10"/>
    </row>
    <row r="64" spans="1:9">
      <c r="A64" s="116" t="s">
        <v>872</v>
      </c>
      <c r="B64" s="116"/>
      <c r="C64" s="116">
        <f t="shared" ref="C64" si="48">SUM(C65:C66)</f>
        <v>98517</v>
      </c>
      <c r="D64" s="116">
        <f t="shared" ref="D64:H64" si="49">SUM(D65:D66)</f>
        <v>0</v>
      </c>
      <c r="E64" s="116">
        <f t="shared" si="49"/>
        <v>0</v>
      </c>
      <c r="F64" s="116">
        <f t="shared" si="49"/>
        <v>0</v>
      </c>
      <c r="G64" s="116">
        <f t="shared" si="49"/>
        <v>0</v>
      </c>
      <c r="H64" s="116">
        <f t="shared" si="49"/>
        <v>0</v>
      </c>
      <c r="I64" s="116"/>
    </row>
    <row r="65" spans="1:9">
      <c r="A65" s="10"/>
      <c r="B65" s="10"/>
      <c r="C65" s="10">
        <f t="shared" ref="C65" si="50">SUM(C66:C67)</f>
        <v>60883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1">SUM(C67:C68)</f>
        <v>37634</v>
      </c>
      <c r="D66" s="10"/>
      <c r="E66" s="10"/>
      <c r="F66" s="10"/>
      <c r="G66" s="10"/>
      <c r="H66" s="10"/>
      <c r="I66" s="10"/>
    </row>
    <row r="67" spans="1:9">
      <c r="A67" s="116" t="s">
        <v>873</v>
      </c>
      <c r="B67" s="116"/>
      <c r="C67" s="116">
        <f t="shared" ref="C67" si="52">SUM(C68:C69)</f>
        <v>23249</v>
      </c>
      <c r="D67" s="116">
        <f t="shared" ref="D67:I67" si="53">D68+D71</f>
        <v>0</v>
      </c>
      <c r="E67" s="116">
        <f t="shared" si="53"/>
        <v>0</v>
      </c>
      <c r="F67" s="116">
        <f t="shared" si="53"/>
        <v>0</v>
      </c>
      <c r="G67" s="116">
        <f t="shared" si="53"/>
        <v>0</v>
      </c>
      <c r="H67" s="116">
        <f t="shared" si="53"/>
        <v>0</v>
      </c>
      <c r="I67" s="116">
        <f t="shared" si="53"/>
        <v>0</v>
      </c>
    </row>
    <row r="68" spans="1:9">
      <c r="A68" s="118" t="s">
        <v>874</v>
      </c>
      <c r="B68" s="118"/>
      <c r="C68" s="118">
        <f t="shared" ref="C68" si="54">SUM(C69:C70)</f>
        <v>14385</v>
      </c>
      <c r="D68" s="118">
        <f t="shared" ref="D68:I68" si="55">SUM(D69:D70)</f>
        <v>0</v>
      </c>
      <c r="E68" s="118">
        <f t="shared" si="55"/>
        <v>0</v>
      </c>
      <c r="F68" s="118">
        <f t="shared" si="55"/>
        <v>0</v>
      </c>
      <c r="G68" s="118">
        <f t="shared" si="55"/>
        <v>0</v>
      </c>
      <c r="H68" s="118">
        <f t="shared" si="55"/>
        <v>0</v>
      </c>
      <c r="I68" s="118">
        <f t="shared" si="55"/>
        <v>0</v>
      </c>
    </row>
    <row r="69" spans="1:9">
      <c r="A69" s="10"/>
      <c r="B69" s="10"/>
      <c r="C69" s="10">
        <f t="shared" ref="C69" si="56">SUM(C70:C71)</f>
        <v>8864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7">SUM(C71:C72)</f>
        <v>5521</v>
      </c>
      <c r="D70" s="10"/>
      <c r="E70" s="10"/>
      <c r="F70" s="10"/>
      <c r="G70" s="10"/>
      <c r="H70" s="10"/>
      <c r="I70" s="10"/>
    </row>
    <row r="71" spans="1:9">
      <c r="A71" s="118" t="s">
        <v>875</v>
      </c>
      <c r="B71" s="118"/>
      <c r="C71" s="118">
        <f t="shared" ref="C71" si="58">SUM(C72:C73)</f>
        <v>3343</v>
      </c>
      <c r="D71" s="118">
        <f t="shared" ref="D71:I71" si="59">SUM(D72:D73)</f>
        <v>0</v>
      </c>
      <c r="E71" s="118">
        <f t="shared" si="59"/>
        <v>0</v>
      </c>
      <c r="F71" s="118">
        <f t="shared" si="59"/>
        <v>0</v>
      </c>
      <c r="G71" s="118">
        <f t="shared" si="59"/>
        <v>0</v>
      </c>
      <c r="H71" s="118">
        <f t="shared" si="59"/>
        <v>0</v>
      </c>
      <c r="I71" s="118">
        <f t="shared" si="59"/>
        <v>0</v>
      </c>
    </row>
    <row r="72" spans="1:9">
      <c r="A72" s="10"/>
      <c r="B72" s="10"/>
      <c r="C72" s="10">
        <f t="shared" ref="C72" si="60">SUM(C73:C74)</f>
        <v>2178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>SUM(C74:C75)</f>
        <v>1165</v>
      </c>
      <c r="D73" s="10"/>
      <c r="E73" s="10"/>
      <c r="F73" s="10"/>
      <c r="G73" s="10"/>
      <c r="H73" s="10"/>
      <c r="I73" s="10"/>
    </row>
    <row r="74" spans="1:9">
      <c r="A74" s="116" t="s">
        <v>878</v>
      </c>
      <c r="B74" s="116"/>
      <c r="C74" s="116">
        <f t="shared" ref="C74:I74" si="61">SUM(C75:C79)</f>
        <v>1013</v>
      </c>
      <c r="D74" s="116">
        <f t="shared" si="61"/>
        <v>422</v>
      </c>
      <c r="E74" s="116">
        <f t="shared" si="61"/>
        <v>347</v>
      </c>
      <c r="F74" s="116">
        <f t="shared" si="61"/>
        <v>244</v>
      </c>
      <c r="G74" s="116">
        <f t="shared" si="61"/>
        <v>0</v>
      </c>
      <c r="H74" s="116">
        <f t="shared" si="61"/>
        <v>0</v>
      </c>
      <c r="I74" s="116">
        <f t="shared" si="61"/>
        <v>0</v>
      </c>
    </row>
    <row r="75" spans="1:9">
      <c r="A75" s="10" t="s">
        <v>877</v>
      </c>
      <c r="B75" s="10">
        <v>2014</v>
      </c>
      <c r="C75" s="10">
        <v>152</v>
      </c>
      <c r="D75" s="10">
        <v>44</v>
      </c>
      <c r="E75" s="10"/>
      <c r="F75" s="10">
        <v>108</v>
      </c>
      <c r="G75" s="10"/>
      <c r="H75" s="10"/>
      <c r="I75" s="10"/>
    </row>
    <row r="76" spans="1:9">
      <c r="A76" s="10" t="s">
        <v>907</v>
      </c>
      <c r="B76" s="10">
        <v>2015</v>
      </c>
      <c r="C76" s="10">
        <v>98</v>
      </c>
      <c r="D76" s="10">
        <v>38</v>
      </c>
      <c r="E76" s="10">
        <v>60</v>
      </c>
      <c r="F76" s="10"/>
      <c r="G76" s="10"/>
      <c r="H76" s="10"/>
      <c r="I76" s="10"/>
    </row>
    <row r="77" spans="1:9">
      <c r="A77" s="10" t="s">
        <v>867</v>
      </c>
      <c r="B77" s="10">
        <v>2015</v>
      </c>
      <c r="C77" s="10">
        <v>433</v>
      </c>
      <c r="D77" s="10">
        <v>233</v>
      </c>
      <c r="E77" s="10">
        <v>200</v>
      </c>
      <c r="F77" s="10"/>
      <c r="G77" s="10"/>
      <c r="H77" s="10"/>
      <c r="I77" s="10"/>
    </row>
    <row r="78" spans="1:9">
      <c r="A78" s="10" t="s">
        <v>908</v>
      </c>
      <c r="B78" s="10">
        <v>2015</v>
      </c>
      <c r="C78" s="10">
        <v>175</v>
      </c>
      <c r="D78" s="10">
        <v>75</v>
      </c>
      <c r="E78" s="10">
        <v>50</v>
      </c>
      <c r="F78" s="10">
        <v>50</v>
      </c>
      <c r="G78" s="10"/>
      <c r="H78" s="10"/>
      <c r="I78" s="10"/>
    </row>
    <row r="79" spans="1:9">
      <c r="A79" s="10" t="s">
        <v>909</v>
      </c>
      <c r="B79" s="10">
        <v>2014</v>
      </c>
      <c r="C79" s="10">
        <v>155</v>
      </c>
      <c r="D79" s="10">
        <v>32</v>
      </c>
      <c r="E79" s="10">
        <v>37</v>
      </c>
      <c r="F79" s="10">
        <v>86</v>
      </c>
      <c r="G79" s="10"/>
      <c r="H79" s="10"/>
      <c r="I79" s="10"/>
    </row>
    <row r="80" spans="1:9">
      <c r="A80" s="116" t="s">
        <v>879</v>
      </c>
      <c r="B80" s="116"/>
      <c r="C80" s="116">
        <f t="shared" ref="C80" si="62">SUM(C81:C82)</f>
        <v>0</v>
      </c>
      <c r="D80" s="116"/>
      <c r="E80" s="116"/>
      <c r="F80" s="116"/>
      <c r="G80" s="116"/>
      <c r="H80" s="116"/>
      <c r="I80" s="116"/>
    </row>
    <row r="81" spans="1:9">
      <c r="A81" s="116" t="s">
        <v>880</v>
      </c>
      <c r="B81" s="116"/>
      <c r="C81" s="116">
        <f t="shared" ref="C81" si="63">SUM(C82:C83)</f>
        <v>0</v>
      </c>
      <c r="D81" s="116"/>
      <c r="E81" s="116"/>
      <c r="F81" s="116">
        <f>F80+F74+F67+F64+F61+F58+F55+F52+F40+F32+F29+F26+F16+F13+F10+F5</f>
        <v>244</v>
      </c>
      <c r="G81" s="116"/>
      <c r="H81" s="116"/>
      <c r="I81" s="116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rightToLeft="1" topLeftCell="B62" workbookViewId="0">
      <selection activeCell="G74" sqref="G74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60" t="s">
        <v>857</v>
      </c>
      <c r="B1" s="160" t="s">
        <v>858</v>
      </c>
      <c r="C1" s="160" t="s">
        <v>859</v>
      </c>
      <c r="D1" s="163" t="s">
        <v>603</v>
      </c>
      <c r="E1" s="164"/>
      <c r="F1" s="164"/>
      <c r="G1" s="164"/>
      <c r="H1" s="164"/>
      <c r="I1" s="165"/>
    </row>
    <row r="2" spans="1:9">
      <c r="A2" s="161"/>
      <c r="B2" s="161"/>
      <c r="C2" s="161"/>
      <c r="D2" s="160" t="s">
        <v>604</v>
      </c>
      <c r="E2" s="160" t="s">
        <v>605</v>
      </c>
      <c r="F2" s="166" t="s">
        <v>860</v>
      </c>
      <c r="G2" s="166" t="s">
        <v>861</v>
      </c>
      <c r="H2" s="168" t="s">
        <v>862</v>
      </c>
      <c r="I2" s="169"/>
    </row>
    <row r="3" spans="1:9">
      <c r="A3" s="162"/>
      <c r="B3" s="162"/>
      <c r="C3" s="162"/>
      <c r="D3" s="162"/>
      <c r="E3" s="162"/>
      <c r="F3" s="167"/>
      <c r="G3" s="167"/>
      <c r="H3" s="113" t="s">
        <v>863</v>
      </c>
      <c r="I3" s="114" t="s">
        <v>864</v>
      </c>
    </row>
    <row r="4" spans="1:9">
      <c r="A4" s="115" t="s">
        <v>865</v>
      </c>
      <c r="B4" s="115"/>
      <c r="C4" s="115">
        <f t="shared" ref="C4:I4" si="0">C5+C18+C21+C24+C27+C30+C33</f>
        <v>565413</v>
      </c>
      <c r="D4" s="115">
        <f t="shared" si="0"/>
        <v>240000</v>
      </c>
      <c r="E4" s="115">
        <f t="shared" si="0"/>
        <v>56000</v>
      </c>
      <c r="F4" s="115">
        <f t="shared" si="0"/>
        <v>0</v>
      </c>
      <c r="G4" s="115">
        <f t="shared" si="0"/>
        <v>30000</v>
      </c>
      <c r="H4" s="115">
        <f t="shared" si="0"/>
        <v>0</v>
      </c>
      <c r="I4" s="115">
        <f t="shared" si="0"/>
        <v>0</v>
      </c>
    </row>
    <row r="5" spans="1:9">
      <c r="A5" s="116" t="s">
        <v>866</v>
      </c>
      <c r="B5" s="117"/>
      <c r="C5" s="117">
        <f t="shared" ref="C5:I5" si="1">SUM(C6:C17)</f>
        <v>565413</v>
      </c>
      <c r="D5" s="117">
        <f t="shared" si="1"/>
        <v>240000</v>
      </c>
      <c r="E5" s="117">
        <f t="shared" si="1"/>
        <v>56000</v>
      </c>
      <c r="F5" s="117">
        <f t="shared" si="1"/>
        <v>0</v>
      </c>
      <c r="G5" s="117">
        <f t="shared" si="1"/>
        <v>30000</v>
      </c>
      <c r="H5" s="117">
        <f t="shared" si="1"/>
        <v>0</v>
      </c>
      <c r="I5" s="117">
        <f t="shared" si="1"/>
        <v>0</v>
      </c>
    </row>
    <row r="6" spans="1:9">
      <c r="A6" s="10" t="s">
        <v>867</v>
      </c>
      <c r="B6" s="10">
        <v>2017</v>
      </c>
      <c r="C6" s="10">
        <v>150000</v>
      </c>
      <c r="D6" s="10"/>
      <c r="E6" s="10">
        <v>56000</v>
      </c>
      <c r="F6" s="10"/>
      <c r="G6" s="10"/>
      <c r="H6" s="10"/>
      <c r="I6" s="10"/>
    </row>
    <row r="7" spans="1:9">
      <c r="A7" s="10" t="s">
        <v>911</v>
      </c>
      <c r="B7" s="10">
        <v>2017</v>
      </c>
      <c r="C7" s="10">
        <v>150000</v>
      </c>
      <c r="D7" s="10">
        <v>150000</v>
      </c>
      <c r="E7" s="10"/>
      <c r="F7" s="10"/>
      <c r="G7" s="10"/>
      <c r="H7" s="10"/>
      <c r="I7" s="10"/>
    </row>
    <row r="8" spans="1:9">
      <c r="A8" s="10" t="s">
        <v>912</v>
      </c>
      <c r="B8" s="10">
        <v>2017</v>
      </c>
      <c r="C8" s="10">
        <v>30000</v>
      </c>
      <c r="D8" s="10">
        <v>30000</v>
      </c>
      <c r="E8" s="10"/>
      <c r="F8" s="10"/>
      <c r="G8" s="10"/>
      <c r="H8" s="10"/>
      <c r="I8" s="10"/>
    </row>
    <row r="9" spans="1:9">
      <c r="A9" s="10" t="s">
        <v>913</v>
      </c>
      <c r="B9" s="10">
        <v>2017</v>
      </c>
      <c r="C9" s="10">
        <v>60000</v>
      </c>
      <c r="D9" s="10">
        <v>60000</v>
      </c>
      <c r="E9" s="10"/>
      <c r="F9" s="10"/>
      <c r="G9" s="10"/>
      <c r="H9" s="10"/>
      <c r="I9" s="10"/>
    </row>
    <row r="10" spans="1:9">
      <c r="A10" s="10" t="s">
        <v>914</v>
      </c>
      <c r="B10" s="10">
        <v>2017</v>
      </c>
      <c r="C10" s="10">
        <v>15000</v>
      </c>
      <c r="D10" s="10"/>
      <c r="E10" s="10"/>
      <c r="F10" s="10"/>
      <c r="G10" s="10">
        <v>15000</v>
      </c>
      <c r="H10" s="10"/>
      <c r="I10" s="10"/>
    </row>
    <row r="11" spans="1:9">
      <c r="A11" s="10" t="s">
        <v>915</v>
      </c>
      <c r="B11" s="10">
        <v>2017</v>
      </c>
      <c r="C11" s="10">
        <v>75000</v>
      </c>
      <c r="D11" s="10"/>
      <c r="E11" s="10"/>
      <c r="F11" s="10"/>
      <c r="G11" s="10"/>
      <c r="H11" s="10"/>
      <c r="I11" s="10"/>
    </row>
    <row r="12" spans="1:9">
      <c r="A12" s="10" t="s">
        <v>916</v>
      </c>
      <c r="B12" s="10">
        <v>2017</v>
      </c>
      <c r="C12" s="10">
        <v>15000</v>
      </c>
      <c r="D12" s="10"/>
      <c r="E12" s="10"/>
      <c r="F12" s="10"/>
      <c r="G12" s="10"/>
      <c r="H12" s="10"/>
      <c r="I12" s="10"/>
    </row>
    <row r="13" spans="1:9">
      <c r="A13" s="10" t="s">
        <v>917</v>
      </c>
      <c r="B13" s="10">
        <v>2017</v>
      </c>
      <c r="C13" s="10">
        <v>15413</v>
      </c>
      <c r="D13" s="10"/>
      <c r="E13" s="10"/>
      <c r="F13" s="10"/>
      <c r="G13" s="10"/>
      <c r="H13" s="10"/>
      <c r="I13" s="10"/>
    </row>
    <row r="14" spans="1:9">
      <c r="A14" s="10" t="s">
        <v>608</v>
      </c>
      <c r="B14" s="10">
        <v>2017</v>
      </c>
      <c r="C14" s="10">
        <v>15000</v>
      </c>
      <c r="D14" s="10"/>
      <c r="E14" s="10"/>
      <c r="F14" s="10"/>
      <c r="G14" s="10">
        <v>15000</v>
      </c>
      <c r="H14" s="10"/>
      <c r="I14" s="10"/>
    </row>
    <row r="15" spans="1:9">
      <c r="A15" s="10" t="s">
        <v>918</v>
      </c>
      <c r="B15" s="10">
        <v>2017</v>
      </c>
      <c r="C15" s="10">
        <v>10000</v>
      </c>
      <c r="D15" s="10"/>
      <c r="E15" s="10"/>
      <c r="F15" s="10"/>
      <c r="G15" s="10"/>
      <c r="H15" s="10"/>
      <c r="I15" s="10"/>
    </row>
    <row r="16" spans="1:9">
      <c r="A16" s="10" t="s">
        <v>919</v>
      </c>
      <c r="B16" s="10">
        <v>2017</v>
      </c>
      <c r="C16" s="10">
        <v>10000</v>
      </c>
      <c r="D16" s="10"/>
      <c r="E16" s="10"/>
      <c r="F16" s="10"/>
      <c r="G16" s="10"/>
      <c r="H16" s="10"/>
      <c r="I16" s="10"/>
    </row>
    <row r="17" spans="1:9">
      <c r="A17" s="10" t="s">
        <v>920</v>
      </c>
      <c r="B17" s="10">
        <v>2017</v>
      </c>
      <c r="C17" s="10">
        <v>20000</v>
      </c>
      <c r="D17" s="10"/>
      <c r="E17" s="10"/>
      <c r="F17" s="10"/>
      <c r="G17" s="10"/>
      <c r="H17" s="10"/>
      <c r="I17" s="10"/>
    </row>
    <row r="18" spans="1:9">
      <c r="A18" s="116" t="s">
        <v>868</v>
      </c>
      <c r="B18" s="116"/>
      <c r="C18" s="116">
        <f t="shared" ref="C18:C78" si="2">SUM(D18:G18)</f>
        <v>0</v>
      </c>
      <c r="D18" s="116">
        <f t="shared" ref="D18:I18" si="3">SUM(D19:D20)</f>
        <v>0</v>
      </c>
      <c r="E18" s="116">
        <f t="shared" si="3"/>
        <v>0</v>
      </c>
      <c r="F18" s="116">
        <f t="shared" si="3"/>
        <v>0</v>
      </c>
      <c r="G18" s="116">
        <f t="shared" si="3"/>
        <v>0</v>
      </c>
      <c r="H18" s="116">
        <f t="shared" si="3"/>
        <v>0</v>
      </c>
      <c r="I18" s="116">
        <f t="shared" si="3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16" t="s">
        <v>869</v>
      </c>
      <c r="B21" s="116"/>
      <c r="C21" s="116">
        <f t="shared" si="2"/>
        <v>0</v>
      </c>
      <c r="D21" s="116">
        <f t="shared" ref="D21:I21" si="4">SUM(D22:D23)</f>
        <v>0</v>
      </c>
      <c r="E21" s="116">
        <f t="shared" si="4"/>
        <v>0</v>
      </c>
      <c r="F21" s="116">
        <f t="shared" si="4"/>
        <v>0</v>
      </c>
      <c r="G21" s="116">
        <f t="shared" si="4"/>
        <v>0</v>
      </c>
      <c r="H21" s="116">
        <f t="shared" si="4"/>
        <v>0</v>
      </c>
      <c r="I21" s="116">
        <f t="shared" si="4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16" t="s">
        <v>870</v>
      </c>
      <c r="B24" s="116"/>
      <c r="C24" s="116">
        <f t="shared" si="2"/>
        <v>0</v>
      </c>
      <c r="D24" s="116">
        <f t="shared" ref="D24:I24" si="5">SUM(D25:D26)</f>
        <v>0</v>
      </c>
      <c r="E24" s="116">
        <f t="shared" si="5"/>
        <v>0</v>
      </c>
      <c r="F24" s="116">
        <f t="shared" si="5"/>
        <v>0</v>
      </c>
      <c r="G24" s="116">
        <f t="shared" si="5"/>
        <v>0</v>
      </c>
      <c r="H24" s="116">
        <f t="shared" si="5"/>
        <v>0</v>
      </c>
      <c r="I24" s="116">
        <f t="shared" si="5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16" t="s">
        <v>871</v>
      </c>
      <c r="B27" s="116"/>
      <c r="C27" s="116">
        <f t="shared" si="2"/>
        <v>0</v>
      </c>
      <c r="D27" s="116">
        <f t="shared" ref="D27:I27" si="6">SUM(D28:D29)</f>
        <v>0</v>
      </c>
      <c r="E27" s="116">
        <f t="shared" si="6"/>
        <v>0</v>
      </c>
      <c r="F27" s="116">
        <f t="shared" si="6"/>
        <v>0</v>
      </c>
      <c r="G27" s="116">
        <f t="shared" si="6"/>
        <v>0</v>
      </c>
      <c r="H27" s="116">
        <f t="shared" si="6"/>
        <v>0</v>
      </c>
      <c r="I27" s="116">
        <f t="shared" si="6"/>
        <v>0</v>
      </c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16" t="s">
        <v>872</v>
      </c>
      <c r="B30" s="116"/>
      <c r="C30" s="116">
        <f t="shared" si="2"/>
        <v>0</v>
      </c>
      <c r="D30" s="116">
        <f t="shared" ref="D30:I30" si="7">SUM(D31:D32)</f>
        <v>0</v>
      </c>
      <c r="E30" s="116">
        <f t="shared" si="7"/>
        <v>0</v>
      </c>
      <c r="F30" s="116">
        <f t="shared" si="7"/>
        <v>0</v>
      </c>
      <c r="G30" s="116">
        <f t="shared" si="7"/>
        <v>0</v>
      </c>
      <c r="H30" s="116">
        <f t="shared" si="7"/>
        <v>0</v>
      </c>
      <c r="I30" s="116">
        <f t="shared" si="7"/>
        <v>0</v>
      </c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16" t="s">
        <v>873</v>
      </c>
      <c r="B33" s="116"/>
      <c r="C33" s="116">
        <f t="shared" si="2"/>
        <v>0</v>
      </c>
      <c r="D33" s="116">
        <f t="shared" ref="D33:I33" si="8">D34+D37</f>
        <v>0</v>
      </c>
      <c r="E33" s="116">
        <f t="shared" si="8"/>
        <v>0</v>
      </c>
      <c r="F33" s="116">
        <f t="shared" si="8"/>
        <v>0</v>
      </c>
      <c r="G33" s="116">
        <f t="shared" si="8"/>
        <v>0</v>
      </c>
      <c r="H33" s="116">
        <f t="shared" si="8"/>
        <v>0</v>
      </c>
      <c r="I33" s="116">
        <f t="shared" si="8"/>
        <v>0</v>
      </c>
    </row>
    <row r="34" spans="1:9">
      <c r="A34" s="118" t="s">
        <v>874</v>
      </c>
      <c r="B34" s="118"/>
      <c r="C34" s="118">
        <f t="shared" si="2"/>
        <v>0</v>
      </c>
      <c r="D34" s="118">
        <f t="shared" ref="D34:I34" si="9">SUM(D35:D36)</f>
        <v>0</v>
      </c>
      <c r="E34" s="118">
        <f t="shared" si="9"/>
        <v>0</v>
      </c>
      <c r="F34" s="118">
        <f t="shared" si="9"/>
        <v>0</v>
      </c>
      <c r="G34" s="118">
        <f t="shared" si="9"/>
        <v>0</v>
      </c>
      <c r="H34" s="118">
        <f t="shared" si="9"/>
        <v>0</v>
      </c>
      <c r="I34" s="118">
        <f t="shared" si="9"/>
        <v>0</v>
      </c>
    </row>
    <row r="35" spans="1:9">
      <c r="A35" s="10"/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18" t="s">
        <v>875</v>
      </c>
      <c r="B37" s="118"/>
      <c r="C37" s="118">
        <f t="shared" si="2"/>
        <v>0</v>
      </c>
      <c r="D37" s="118">
        <f t="shared" ref="D37:I37" si="10">SUM(D38:D39)</f>
        <v>0</v>
      </c>
      <c r="E37" s="118">
        <f t="shared" si="10"/>
        <v>0</v>
      </c>
      <c r="F37" s="118">
        <f t="shared" si="10"/>
        <v>0</v>
      </c>
      <c r="G37" s="118">
        <f t="shared" si="10"/>
        <v>0</v>
      </c>
      <c r="H37" s="118">
        <f t="shared" si="10"/>
        <v>0</v>
      </c>
      <c r="I37" s="118">
        <f t="shared" si="10"/>
        <v>0</v>
      </c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19" t="s">
        <v>876</v>
      </c>
      <c r="B40" s="119"/>
      <c r="C40" s="119">
        <f t="shared" si="2"/>
        <v>1308117</v>
      </c>
      <c r="D40" s="119">
        <f t="shared" ref="D40:I40" si="11">D41+D56+D59+D62+D65+D68+D71+D78+D81</f>
        <v>128117</v>
      </c>
      <c r="E40" s="119">
        <f t="shared" si="11"/>
        <v>106000</v>
      </c>
      <c r="F40" s="119">
        <f t="shared" si="11"/>
        <v>105000</v>
      </c>
      <c r="G40" s="119">
        <f t="shared" si="11"/>
        <v>969000</v>
      </c>
      <c r="H40" s="119">
        <f t="shared" si="11"/>
        <v>0</v>
      </c>
      <c r="I40" s="119">
        <f t="shared" si="11"/>
        <v>0</v>
      </c>
    </row>
    <row r="41" spans="1:9">
      <c r="A41" s="116" t="s">
        <v>866</v>
      </c>
      <c r="B41" s="116"/>
      <c r="C41" s="116">
        <f t="shared" si="2"/>
        <v>408117</v>
      </c>
      <c r="D41" s="116">
        <f t="shared" ref="D41:I41" si="12">SUM(D42:D55)</f>
        <v>128117</v>
      </c>
      <c r="E41" s="116">
        <f t="shared" si="12"/>
        <v>106000</v>
      </c>
      <c r="F41" s="116">
        <f t="shared" si="12"/>
        <v>105000</v>
      </c>
      <c r="G41" s="116">
        <f t="shared" si="12"/>
        <v>69000</v>
      </c>
      <c r="H41" s="116">
        <f t="shared" si="12"/>
        <v>0</v>
      </c>
      <c r="I41" s="116">
        <f t="shared" si="12"/>
        <v>0</v>
      </c>
    </row>
    <row r="42" spans="1:9">
      <c r="A42" s="10" t="s">
        <v>867</v>
      </c>
      <c r="B42" s="10">
        <v>2016</v>
      </c>
      <c r="C42" s="10">
        <v>170000</v>
      </c>
      <c r="D42" s="10">
        <v>53840</v>
      </c>
      <c r="E42" s="10">
        <v>56000</v>
      </c>
      <c r="F42" s="10"/>
      <c r="G42" s="10">
        <v>69000</v>
      </c>
      <c r="H42" s="10"/>
      <c r="I42" s="10"/>
    </row>
    <row r="43" spans="1:9">
      <c r="A43" s="10" t="s">
        <v>921</v>
      </c>
      <c r="B43" s="10">
        <v>2015</v>
      </c>
      <c r="C43" s="10">
        <v>100000</v>
      </c>
      <c r="D43" s="10">
        <v>74277</v>
      </c>
      <c r="E43" s="10">
        <v>50000</v>
      </c>
      <c r="F43" s="10">
        <v>50000</v>
      </c>
      <c r="G43" s="10"/>
      <c r="H43" s="10"/>
      <c r="I43" s="10"/>
    </row>
    <row r="44" spans="1:9">
      <c r="A44" s="10" t="s">
        <v>608</v>
      </c>
      <c r="B44" s="10">
        <v>2016</v>
      </c>
      <c r="C44" s="10">
        <f t="shared" si="2"/>
        <v>55000</v>
      </c>
      <c r="D44" s="10"/>
      <c r="E44" s="10"/>
      <c r="F44" s="10">
        <v>55000</v>
      </c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2"/>
        <v>0</v>
      </c>
      <c r="D48" s="10"/>
      <c r="E48" s="10"/>
      <c r="F48" s="10"/>
      <c r="G48" s="10"/>
      <c r="H48" s="10"/>
      <c r="I48" s="10"/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20"/>
      <c r="B54" s="120"/>
      <c r="C54" s="120">
        <f t="shared" si="2"/>
        <v>0</v>
      </c>
      <c r="D54" s="120"/>
      <c r="E54" s="120"/>
      <c r="F54" s="120"/>
      <c r="G54" s="120"/>
      <c r="H54" s="120"/>
      <c r="I54" s="12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16" t="s">
        <v>868</v>
      </c>
      <c r="B56" s="116"/>
      <c r="C56" s="116">
        <f t="shared" si="2"/>
        <v>0</v>
      </c>
      <c r="D56" s="116">
        <f t="shared" ref="D56:I56" si="13">SUM(D57:D58)</f>
        <v>0</v>
      </c>
      <c r="E56" s="116">
        <f t="shared" si="13"/>
        <v>0</v>
      </c>
      <c r="F56" s="116">
        <f t="shared" si="13"/>
        <v>0</v>
      </c>
      <c r="G56" s="116">
        <f t="shared" si="13"/>
        <v>0</v>
      </c>
      <c r="H56" s="116">
        <f t="shared" si="13"/>
        <v>0</v>
      </c>
      <c r="I56" s="116">
        <f t="shared" si="13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16" t="s">
        <v>869</v>
      </c>
      <c r="B59" s="116"/>
      <c r="C59" s="116">
        <f t="shared" si="2"/>
        <v>0</v>
      </c>
      <c r="D59" s="116">
        <f t="shared" ref="D59:I59" si="14">SUM(D60:D61)</f>
        <v>0</v>
      </c>
      <c r="E59" s="116">
        <f t="shared" si="14"/>
        <v>0</v>
      </c>
      <c r="F59" s="116">
        <f t="shared" si="14"/>
        <v>0</v>
      </c>
      <c r="G59" s="116">
        <f t="shared" si="14"/>
        <v>0</v>
      </c>
      <c r="H59" s="116">
        <f t="shared" si="14"/>
        <v>0</v>
      </c>
      <c r="I59" s="116">
        <f t="shared" si="14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16" t="s">
        <v>870</v>
      </c>
      <c r="B62" s="116"/>
      <c r="C62" s="116">
        <f t="shared" si="2"/>
        <v>0</v>
      </c>
      <c r="D62" s="116">
        <f t="shared" ref="D62:I62" si="15">SUM(D63:D64)</f>
        <v>0</v>
      </c>
      <c r="E62" s="116">
        <f t="shared" si="15"/>
        <v>0</v>
      </c>
      <c r="F62" s="116">
        <f t="shared" si="15"/>
        <v>0</v>
      </c>
      <c r="G62" s="116">
        <f t="shared" si="15"/>
        <v>0</v>
      </c>
      <c r="H62" s="116">
        <f t="shared" si="15"/>
        <v>0</v>
      </c>
      <c r="I62" s="116">
        <f t="shared" si="15"/>
        <v>0</v>
      </c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16" t="s">
        <v>871</v>
      </c>
      <c r="B65" s="116"/>
      <c r="C65" s="116">
        <f t="shared" si="2"/>
        <v>0</v>
      </c>
      <c r="D65" s="116">
        <f t="shared" ref="D65:I65" si="16">SUM(D66:D67)</f>
        <v>0</v>
      </c>
      <c r="E65" s="116">
        <f t="shared" si="16"/>
        <v>0</v>
      </c>
      <c r="F65" s="116">
        <f t="shared" si="16"/>
        <v>0</v>
      </c>
      <c r="G65" s="116">
        <f t="shared" si="16"/>
        <v>0</v>
      </c>
      <c r="H65" s="116">
        <f t="shared" si="16"/>
        <v>0</v>
      </c>
      <c r="I65" s="116">
        <f t="shared" si="16"/>
        <v>0</v>
      </c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16" t="s">
        <v>872</v>
      </c>
      <c r="B68" s="116"/>
      <c r="C68" s="116">
        <f t="shared" si="2"/>
        <v>0</v>
      </c>
      <c r="D68" s="116">
        <f t="shared" ref="D68:H68" si="17">SUM(D69:D70)</f>
        <v>0</v>
      </c>
      <c r="E68" s="116">
        <f t="shared" si="17"/>
        <v>0</v>
      </c>
      <c r="F68" s="116">
        <f t="shared" si="17"/>
        <v>0</v>
      </c>
      <c r="G68" s="116">
        <f t="shared" si="17"/>
        <v>0</v>
      </c>
      <c r="H68" s="116">
        <f t="shared" si="17"/>
        <v>0</v>
      </c>
      <c r="I68" s="116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16" t="s">
        <v>873</v>
      </c>
      <c r="B71" s="116"/>
      <c r="C71" s="116">
        <f t="shared" si="2"/>
        <v>900000</v>
      </c>
      <c r="D71" s="116">
        <f t="shared" ref="D71:I71" si="18">D72+D75</f>
        <v>0</v>
      </c>
      <c r="E71" s="116">
        <f t="shared" si="18"/>
        <v>0</v>
      </c>
      <c r="F71" s="116">
        <f t="shared" si="18"/>
        <v>0</v>
      </c>
      <c r="G71" s="116">
        <f t="shared" si="18"/>
        <v>900000</v>
      </c>
      <c r="H71" s="116">
        <f t="shared" si="18"/>
        <v>0</v>
      </c>
      <c r="I71" s="116">
        <f t="shared" si="18"/>
        <v>0</v>
      </c>
    </row>
    <row r="72" spans="1:9">
      <c r="A72" s="118" t="s">
        <v>874</v>
      </c>
      <c r="B72" s="118"/>
      <c r="C72" s="118">
        <f t="shared" si="2"/>
        <v>900000</v>
      </c>
      <c r="D72" s="118">
        <f t="shared" ref="D72:I72" si="19">SUM(D73:D74)</f>
        <v>0</v>
      </c>
      <c r="E72" s="118">
        <f t="shared" si="19"/>
        <v>0</v>
      </c>
      <c r="F72" s="118">
        <f t="shared" si="19"/>
        <v>0</v>
      </c>
      <c r="G72" s="118">
        <f t="shared" si="19"/>
        <v>900000</v>
      </c>
      <c r="H72" s="118">
        <f t="shared" si="19"/>
        <v>0</v>
      </c>
      <c r="I72" s="118">
        <f t="shared" si="19"/>
        <v>0</v>
      </c>
    </row>
    <row r="73" spans="1:9">
      <c r="A73" s="10" t="s">
        <v>922</v>
      </c>
      <c r="B73" s="10"/>
      <c r="C73" s="10">
        <v>900000</v>
      </c>
      <c r="D73" s="10"/>
      <c r="E73" s="10"/>
      <c r="F73" s="10"/>
      <c r="G73" s="10">
        <v>900000</v>
      </c>
      <c r="H73" s="10"/>
      <c r="I73" s="10"/>
    </row>
    <row r="74" spans="1:9">
      <c r="A74" s="10"/>
      <c r="B74" s="10"/>
      <c r="C74" s="10">
        <f t="shared" si="2"/>
        <v>0</v>
      </c>
      <c r="D74" s="10"/>
      <c r="E74" s="10"/>
      <c r="F74" s="10"/>
      <c r="G74" s="10"/>
      <c r="H74" s="10"/>
      <c r="I74" s="10"/>
    </row>
    <row r="75" spans="1:9">
      <c r="A75" s="118" t="s">
        <v>875</v>
      </c>
      <c r="B75" s="118"/>
      <c r="C75" s="118">
        <f t="shared" si="2"/>
        <v>0</v>
      </c>
      <c r="D75" s="118">
        <f t="shared" ref="D75:I75" si="20">SUM(D76:D77)</f>
        <v>0</v>
      </c>
      <c r="E75" s="118">
        <f t="shared" si="20"/>
        <v>0</v>
      </c>
      <c r="F75" s="118">
        <f t="shared" si="20"/>
        <v>0</v>
      </c>
      <c r="G75" s="118">
        <f t="shared" si="20"/>
        <v>0</v>
      </c>
      <c r="H75" s="118">
        <f t="shared" si="20"/>
        <v>0</v>
      </c>
      <c r="I75" s="118">
        <f t="shared" si="20"/>
        <v>0</v>
      </c>
    </row>
    <row r="76" spans="1:9">
      <c r="A76" s="10"/>
      <c r="B76" s="10"/>
      <c r="C76" s="10">
        <f t="shared" si="2"/>
        <v>0</v>
      </c>
      <c r="D76" s="10"/>
      <c r="E76" s="10"/>
      <c r="F76" s="10"/>
      <c r="G76" s="10"/>
      <c r="H76" s="10"/>
      <c r="I76" s="10"/>
    </row>
    <row r="77" spans="1:9">
      <c r="A77" s="10"/>
      <c r="B77" s="10"/>
      <c r="C77" s="10">
        <f t="shared" si="2"/>
        <v>0</v>
      </c>
      <c r="D77" s="10"/>
      <c r="E77" s="10"/>
      <c r="F77" s="10"/>
      <c r="G77" s="10"/>
      <c r="H77" s="10"/>
      <c r="I77" s="10"/>
    </row>
    <row r="78" spans="1:9">
      <c r="A78" s="116" t="s">
        <v>878</v>
      </c>
      <c r="B78" s="116"/>
      <c r="C78" s="116">
        <f t="shared" si="2"/>
        <v>0</v>
      </c>
      <c r="D78" s="116">
        <f t="shared" ref="D78:I78" si="21">SUM(D79:D80)</f>
        <v>0</v>
      </c>
      <c r="E78" s="116">
        <f t="shared" si="21"/>
        <v>0</v>
      </c>
      <c r="F78" s="116">
        <f t="shared" si="21"/>
        <v>0</v>
      </c>
      <c r="G78" s="116">
        <f t="shared" si="21"/>
        <v>0</v>
      </c>
      <c r="H78" s="116">
        <f t="shared" si="21"/>
        <v>0</v>
      </c>
      <c r="I78" s="116">
        <f t="shared" si="21"/>
        <v>0</v>
      </c>
    </row>
    <row r="79" spans="1:9">
      <c r="A79" s="10"/>
      <c r="B79" s="10"/>
      <c r="C79" s="10">
        <f t="shared" ref="C79:C82" si="22">SUM(D79:G79)</f>
        <v>0</v>
      </c>
      <c r="D79" s="10"/>
      <c r="E79" s="10"/>
      <c r="F79" s="10"/>
      <c r="G79" s="10"/>
      <c r="H79" s="10"/>
      <c r="I79" s="10"/>
    </row>
    <row r="80" spans="1:9">
      <c r="A80" s="10"/>
      <c r="B80" s="10"/>
      <c r="C80" s="10">
        <f t="shared" si="22"/>
        <v>0</v>
      </c>
      <c r="D80" s="10"/>
      <c r="E80" s="10"/>
      <c r="F80" s="10"/>
      <c r="G80" s="10"/>
      <c r="H80" s="10"/>
      <c r="I80" s="10"/>
    </row>
    <row r="81" spans="1:9">
      <c r="A81" s="116" t="s">
        <v>879</v>
      </c>
      <c r="B81" s="116"/>
      <c r="C81" s="116">
        <f t="shared" si="22"/>
        <v>0</v>
      </c>
      <c r="D81" s="116"/>
      <c r="E81" s="116"/>
      <c r="F81" s="116"/>
      <c r="G81" s="116"/>
      <c r="H81" s="116"/>
      <c r="I81" s="116"/>
    </row>
    <row r="82" spans="1:9">
      <c r="A82" s="116" t="s">
        <v>880</v>
      </c>
      <c r="B82" s="116"/>
      <c r="C82" s="116">
        <f t="shared" si="22"/>
        <v>1634117</v>
      </c>
      <c r="D82" s="116">
        <f t="shared" ref="D82:I82" si="23">D81+D78+D71+D68+D65+D62+D59+D56+D41+D33+D30+D27+D24+D21+D18+D5</f>
        <v>368117</v>
      </c>
      <c r="E82" s="116">
        <f t="shared" si="23"/>
        <v>162000</v>
      </c>
      <c r="F82" s="116">
        <f t="shared" si="23"/>
        <v>105000</v>
      </c>
      <c r="G82" s="116">
        <f t="shared" si="23"/>
        <v>999000</v>
      </c>
      <c r="H82" s="116">
        <f t="shared" si="23"/>
        <v>0</v>
      </c>
      <c r="I82" s="116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 </vt:lpstr>
      <vt:lpstr>ميزانية 2012</vt:lpstr>
      <vt:lpstr>ميزانية 2013 </vt:lpstr>
      <vt:lpstr>ميزانية 2014 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2018-02-04T18:58:29Z</dcterms:modified>
</cp:coreProperties>
</file>