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7755" tabRatio="963" firstSheet="1" activeTab="7"/>
  </bookViews>
  <sheets>
    <sheet name="ميزانية 2011" sheetId="26" r:id="rId1"/>
    <sheet name="ميزانية 2012  " sheetId="53" r:id="rId2"/>
    <sheet name="ميزانية 2013 " sheetId="50" r:id="rId3"/>
    <sheet name="ميزانية 2014" sheetId="52" r:id="rId4"/>
    <sheet name="ميزانية 2015  " sheetId="54" r:id="rId5"/>
    <sheet name="ميزانية 2016" sheetId="48" r:id="rId6"/>
    <sheet name="ميزانية 2017" sheetId="55" r:id="rId7"/>
    <sheet name="ميزانية 2018 " sheetId="56" r:id="rId8"/>
    <sheet name="PIA 2016" sheetId="34" r:id="rId9"/>
    <sheet name="PIA 2017" sheetId="35" r:id="rId10"/>
    <sheet name="الجباية المحلية" sheetId="36" r:id="rId11"/>
    <sheet name="الديون البلدية" sheetId="37" r:id="rId12"/>
    <sheet name="التنظيم الهيكلي" sheetId="20" r:id="rId13"/>
    <sheet name="الدوائر" sheetId="25" r:id="rId14"/>
    <sheet name="قائمة في الأعوان" sheetId="3" r:id="rId15"/>
    <sheet name="قائمة في العملة" sheetId="21" r:id="rId16"/>
    <sheet name="مرافق البلدية" sheetId="4" r:id="rId17"/>
    <sheet name="المجلس البلدي" sheetId="5" r:id="rId18"/>
    <sheet name="النشاط البلدي 2014" sheetId="6" r:id="rId19"/>
    <sheet name="النشاط البلدي 2015" sheetId="32" r:id="rId20"/>
    <sheet name="النشاط البلدي 2016" sheetId="40" r:id="rId21"/>
    <sheet name="النشاط البلدي 2017" sheetId="41" r:id="rId22"/>
    <sheet name="الملك البلدي" sheetId="7" r:id="rId23"/>
    <sheet name="المرافق الخدماتية" sheetId="8" r:id="rId24"/>
    <sheet name="الأحياء" sheetId="13" r:id="rId25"/>
    <sheet name="المشاريع" sheetId="12" r:id="rId26"/>
    <sheet name="وسائل النقل " sheetId="51" r:id="rId27"/>
    <sheet name="النفايات" sheetId="23" r:id="rId28"/>
    <sheet name="قانون الإطار" sheetId="16" r:id="rId29"/>
  </sheets>
  <externalReferences>
    <externalReference r:id="rId30"/>
  </externalReferences>
  <definedNames>
    <definedName name="_xlnm.Print_Area" localSheetId="25">المشاريع!$A$1:$AI$22</definedName>
    <definedName name="_xlnm.Print_Area" localSheetId="14">'قائمة في الأعوان'!$A$1:$D$26</definedName>
    <definedName name="_xlnm.Print_Area" localSheetId="15">'قائمة في العملة'!$A$1:$C$26</definedName>
  </definedNames>
  <calcPr calcId="124519"/>
  <fileRecoveryPr repairLoad="1"/>
</workbook>
</file>

<file path=xl/calcChain.xml><?xml version="1.0" encoding="utf-8"?>
<calcChain xmlns="http://schemas.openxmlformats.org/spreadsheetml/2006/main">
  <c r="C4" i="56"/>
  <c r="C3" s="1"/>
  <c r="D5"/>
  <c r="D4" s="1"/>
  <c r="E5"/>
  <c r="H5"/>
  <c r="D6"/>
  <c r="E6" s="1"/>
  <c r="H6"/>
  <c r="D7"/>
  <c r="E7"/>
  <c r="H7"/>
  <c r="D8"/>
  <c r="E8" s="1"/>
  <c r="H8"/>
  <c r="D9"/>
  <c r="E9" s="1"/>
  <c r="H9"/>
  <c r="D10"/>
  <c r="E10"/>
  <c r="H10"/>
  <c r="C11"/>
  <c r="H11" s="1"/>
  <c r="J11" s="1"/>
  <c r="D12"/>
  <c r="D11" s="1"/>
  <c r="E12"/>
  <c r="H12"/>
  <c r="D13"/>
  <c r="E13" s="1"/>
  <c r="H13"/>
  <c r="D14"/>
  <c r="E14"/>
  <c r="H14"/>
  <c r="D15"/>
  <c r="E15" s="1"/>
  <c r="H15"/>
  <c r="D16"/>
  <c r="E16"/>
  <c r="H16"/>
  <c r="D17"/>
  <c r="E17" s="1"/>
  <c r="H17"/>
  <c r="D18"/>
  <c r="E18"/>
  <c r="H18"/>
  <c r="D19"/>
  <c r="E19" s="1"/>
  <c r="H19"/>
  <c r="D20"/>
  <c r="E20"/>
  <c r="H20"/>
  <c r="D21"/>
  <c r="E21" s="1"/>
  <c r="H21"/>
  <c r="D22"/>
  <c r="E22"/>
  <c r="H22"/>
  <c r="D23"/>
  <c r="E23" s="1"/>
  <c r="H23"/>
  <c r="D24"/>
  <c r="E24"/>
  <c r="H24"/>
  <c r="D25"/>
  <c r="E25" s="1"/>
  <c r="H25"/>
  <c r="D26"/>
  <c r="E26"/>
  <c r="H26"/>
  <c r="D27"/>
  <c r="E27" s="1"/>
  <c r="H27"/>
  <c r="D28"/>
  <c r="E28"/>
  <c r="H28"/>
  <c r="D29"/>
  <c r="E29" s="1"/>
  <c r="H29"/>
  <c r="D30"/>
  <c r="E30"/>
  <c r="H30"/>
  <c r="D31"/>
  <c r="E31" s="1"/>
  <c r="H31"/>
  <c r="D32"/>
  <c r="E32"/>
  <c r="H32"/>
  <c r="D33"/>
  <c r="E33" s="1"/>
  <c r="H33"/>
  <c r="D34"/>
  <c r="E34"/>
  <c r="H34"/>
  <c r="D35"/>
  <c r="E35" s="1"/>
  <c r="H35"/>
  <c r="D36"/>
  <c r="E36"/>
  <c r="H36"/>
  <c r="D37"/>
  <c r="E37" s="1"/>
  <c r="H37"/>
  <c r="C38"/>
  <c r="H38"/>
  <c r="J38" s="1"/>
  <c r="D39"/>
  <c r="D38" s="1"/>
  <c r="H39"/>
  <c r="D40"/>
  <c r="E40"/>
  <c r="H40"/>
  <c r="D41"/>
  <c r="E41" s="1"/>
  <c r="H41"/>
  <c r="D42"/>
  <c r="E42"/>
  <c r="H42"/>
  <c r="D43"/>
  <c r="E43" s="1"/>
  <c r="H43"/>
  <c r="D44"/>
  <c r="E44"/>
  <c r="H44"/>
  <c r="D45"/>
  <c r="E45" s="1"/>
  <c r="H45"/>
  <c r="D46"/>
  <c r="E46"/>
  <c r="H46"/>
  <c r="D47"/>
  <c r="E47" s="1"/>
  <c r="H47"/>
  <c r="D48"/>
  <c r="E48"/>
  <c r="H48"/>
  <c r="D49"/>
  <c r="E49" s="1"/>
  <c r="H49"/>
  <c r="D50"/>
  <c r="E50"/>
  <c r="H50"/>
  <c r="D51"/>
  <c r="E51" s="1"/>
  <c r="H51"/>
  <c r="D52"/>
  <c r="E52"/>
  <c r="H52"/>
  <c r="D53"/>
  <c r="E53" s="1"/>
  <c r="H53"/>
  <c r="D54"/>
  <c r="E54"/>
  <c r="H54"/>
  <c r="D55"/>
  <c r="E55" s="1"/>
  <c r="H55"/>
  <c r="D56"/>
  <c r="E56"/>
  <c r="H56"/>
  <c r="D57"/>
  <c r="E57" s="1"/>
  <c r="H57"/>
  <c r="D58"/>
  <c r="E58"/>
  <c r="H58"/>
  <c r="D59"/>
  <c r="E59" s="1"/>
  <c r="H59"/>
  <c r="D60"/>
  <c r="E60"/>
  <c r="H60"/>
  <c r="C61"/>
  <c r="H61" s="1"/>
  <c r="J61" s="1"/>
  <c r="D62"/>
  <c r="D61" s="1"/>
  <c r="E62"/>
  <c r="H62"/>
  <c r="D63"/>
  <c r="E63" s="1"/>
  <c r="H63"/>
  <c r="D64"/>
  <c r="E64"/>
  <c r="H64"/>
  <c r="D65"/>
  <c r="E65" s="1"/>
  <c r="H65"/>
  <c r="D66"/>
  <c r="E66"/>
  <c r="H66"/>
  <c r="C68"/>
  <c r="H68"/>
  <c r="J68" s="1"/>
  <c r="D69"/>
  <c r="D68" s="1"/>
  <c r="H69"/>
  <c r="D70"/>
  <c r="E70"/>
  <c r="H70"/>
  <c r="D71"/>
  <c r="E71" s="1"/>
  <c r="H71"/>
  <c r="D72"/>
  <c r="E72"/>
  <c r="H72"/>
  <c r="D73"/>
  <c r="E73" s="1"/>
  <c r="H73"/>
  <c r="D74"/>
  <c r="E74"/>
  <c r="H74"/>
  <c r="D75"/>
  <c r="E75" s="1"/>
  <c r="H75"/>
  <c r="D76"/>
  <c r="E76"/>
  <c r="H76"/>
  <c r="D77"/>
  <c r="E77" s="1"/>
  <c r="H77"/>
  <c r="D78"/>
  <c r="E78"/>
  <c r="H78"/>
  <c r="D79"/>
  <c r="E79" s="1"/>
  <c r="H79"/>
  <c r="D80"/>
  <c r="E80"/>
  <c r="H80"/>
  <c r="D81"/>
  <c r="E81" s="1"/>
  <c r="H81"/>
  <c r="D82"/>
  <c r="E82"/>
  <c r="H82"/>
  <c r="D83"/>
  <c r="E83" s="1"/>
  <c r="H83"/>
  <c r="D84"/>
  <c r="E84"/>
  <c r="H84"/>
  <c r="D85"/>
  <c r="E85" s="1"/>
  <c r="H85"/>
  <c r="D86"/>
  <c r="E86"/>
  <c r="H86"/>
  <c r="D87"/>
  <c r="E87" s="1"/>
  <c r="H87"/>
  <c r="D88"/>
  <c r="E88"/>
  <c r="H88"/>
  <c r="D89"/>
  <c r="E89" s="1"/>
  <c r="H89"/>
  <c r="D90"/>
  <c r="E90"/>
  <c r="H90"/>
  <c r="D91"/>
  <c r="E91" s="1"/>
  <c r="H91"/>
  <c r="D92"/>
  <c r="E92"/>
  <c r="H92"/>
  <c r="D93"/>
  <c r="E93" s="1"/>
  <c r="H93"/>
  <c r="D94"/>
  <c r="E94"/>
  <c r="H94"/>
  <c r="D95"/>
  <c r="E95" s="1"/>
  <c r="H95"/>
  <c r="D96"/>
  <c r="E96"/>
  <c r="H96"/>
  <c r="C97"/>
  <c r="C67" s="1"/>
  <c r="H67" s="1"/>
  <c r="J67" s="1"/>
  <c r="D98"/>
  <c r="D97" s="1"/>
  <c r="E98"/>
  <c r="H98"/>
  <c r="D99"/>
  <c r="E99" s="1"/>
  <c r="H99"/>
  <c r="D100"/>
  <c r="E100"/>
  <c r="H100"/>
  <c r="D101"/>
  <c r="E101" s="1"/>
  <c r="H101"/>
  <c r="D102"/>
  <c r="E102"/>
  <c r="H102"/>
  <c r="D103"/>
  <c r="E103" s="1"/>
  <c r="H103"/>
  <c r="D104"/>
  <c r="E104"/>
  <c r="H104"/>
  <c r="D105"/>
  <c r="E105" s="1"/>
  <c r="H105"/>
  <c r="D106"/>
  <c r="E106"/>
  <c r="H106"/>
  <c r="D107"/>
  <c r="E107" s="1"/>
  <c r="H107"/>
  <c r="D108"/>
  <c r="E108"/>
  <c r="H108"/>
  <c r="D109"/>
  <c r="E109" s="1"/>
  <c r="H109"/>
  <c r="D110"/>
  <c r="E110"/>
  <c r="H110"/>
  <c r="D111"/>
  <c r="E111" s="1"/>
  <c r="H111"/>
  <c r="D112"/>
  <c r="E112"/>
  <c r="H112"/>
  <c r="D113"/>
  <c r="E113" s="1"/>
  <c r="H113"/>
  <c r="C117"/>
  <c r="C116" s="1"/>
  <c r="D118"/>
  <c r="D117" s="1"/>
  <c r="H118"/>
  <c r="D119"/>
  <c r="E119"/>
  <c r="H119"/>
  <c r="C120"/>
  <c r="H120" s="1"/>
  <c r="D121"/>
  <c r="D120" s="1"/>
  <c r="H121"/>
  <c r="D122"/>
  <c r="E122"/>
  <c r="H122"/>
  <c r="C123"/>
  <c r="H123" s="1"/>
  <c r="D124"/>
  <c r="D123" s="1"/>
  <c r="H124"/>
  <c r="D125"/>
  <c r="E125"/>
  <c r="H125"/>
  <c r="C126"/>
  <c r="H126" s="1"/>
  <c r="D127"/>
  <c r="D126" s="1"/>
  <c r="H127"/>
  <c r="D128"/>
  <c r="E128"/>
  <c r="H128"/>
  <c r="C129"/>
  <c r="H129" s="1"/>
  <c r="D130"/>
  <c r="D129" s="1"/>
  <c r="H130"/>
  <c r="D131"/>
  <c r="E131"/>
  <c r="H131"/>
  <c r="C132"/>
  <c r="H132" s="1"/>
  <c r="D133"/>
  <c r="D132" s="1"/>
  <c r="H133"/>
  <c r="D134"/>
  <c r="E134"/>
  <c r="H134"/>
  <c r="C136"/>
  <c r="H136"/>
  <c r="D137"/>
  <c r="E137"/>
  <c r="H137"/>
  <c r="D138"/>
  <c r="D136" s="1"/>
  <c r="H138"/>
  <c r="D139"/>
  <c r="E139"/>
  <c r="H139"/>
  <c r="C140"/>
  <c r="C135" s="1"/>
  <c r="H135" s="1"/>
  <c r="J135" s="1"/>
  <c r="D141"/>
  <c r="D140" s="1"/>
  <c r="H141"/>
  <c r="D142"/>
  <c r="E142"/>
  <c r="H142"/>
  <c r="C143"/>
  <c r="H143" s="1"/>
  <c r="D144"/>
  <c r="D143" s="1"/>
  <c r="H144"/>
  <c r="D145"/>
  <c r="E145"/>
  <c r="H145"/>
  <c r="C146"/>
  <c r="H146" s="1"/>
  <c r="D147"/>
  <c r="D146" s="1"/>
  <c r="H147"/>
  <c r="D148"/>
  <c r="E148"/>
  <c r="H148"/>
  <c r="C149"/>
  <c r="H149" s="1"/>
  <c r="D150"/>
  <c r="D149" s="1"/>
  <c r="H150"/>
  <c r="D151"/>
  <c r="E151"/>
  <c r="H151"/>
  <c r="C154"/>
  <c r="C153" s="1"/>
  <c r="D155"/>
  <c r="D154" s="1"/>
  <c r="H155"/>
  <c r="D156"/>
  <c r="E156"/>
  <c r="H156"/>
  <c r="C157"/>
  <c r="H157" s="1"/>
  <c r="D158"/>
  <c r="D157" s="1"/>
  <c r="H158"/>
  <c r="D159"/>
  <c r="E159"/>
  <c r="H159"/>
  <c r="C160"/>
  <c r="H160" s="1"/>
  <c r="D161"/>
  <c r="D160" s="1"/>
  <c r="H161"/>
  <c r="D162"/>
  <c r="E162"/>
  <c r="H162"/>
  <c r="C163"/>
  <c r="H163" s="1"/>
  <c r="J163" s="1"/>
  <c r="C164"/>
  <c r="H164"/>
  <c r="D165"/>
  <c r="E165"/>
  <c r="H165"/>
  <c r="D166"/>
  <c r="D164" s="1"/>
  <c r="H166"/>
  <c r="C167"/>
  <c r="H167"/>
  <c r="D168"/>
  <c r="E168"/>
  <c r="H168"/>
  <c r="D169"/>
  <c r="D167" s="1"/>
  <c r="H169"/>
  <c r="C171"/>
  <c r="C170" s="1"/>
  <c r="H170" s="1"/>
  <c r="J170" s="1"/>
  <c r="D172"/>
  <c r="D171" s="1"/>
  <c r="H172"/>
  <c r="D173"/>
  <c r="E173"/>
  <c r="H173"/>
  <c r="C174"/>
  <c r="H174" s="1"/>
  <c r="D175"/>
  <c r="D174" s="1"/>
  <c r="H175"/>
  <c r="D176"/>
  <c r="E176"/>
  <c r="H176"/>
  <c r="C180"/>
  <c r="D181"/>
  <c r="D180" s="1"/>
  <c r="C182"/>
  <c r="C179" s="1"/>
  <c r="D183"/>
  <c r="D182" s="1"/>
  <c r="E183"/>
  <c r="E182" s="1"/>
  <c r="C185"/>
  <c r="C184" s="1"/>
  <c r="D186"/>
  <c r="D185" s="1"/>
  <c r="D184" s="1"/>
  <c r="E186"/>
  <c r="E185" s="1"/>
  <c r="E184" s="1"/>
  <c r="D187"/>
  <c r="E187"/>
  <c r="C189"/>
  <c r="C188" s="1"/>
  <c r="D190"/>
  <c r="D189" s="1"/>
  <c r="E190"/>
  <c r="E189" s="1"/>
  <c r="D191"/>
  <c r="E191"/>
  <c r="D192"/>
  <c r="E192"/>
  <c r="C193"/>
  <c r="D194"/>
  <c r="D193" s="1"/>
  <c r="C195"/>
  <c r="D196"/>
  <c r="D195" s="1"/>
  <c r="E196"/>
  <c r="E195" s="1"/>
  <c r="C198"/>
  <c r="C197" s="1"/>
  <c r="D199"/>
  <c r="D198" s="1"/>
  <c r="D197" s="1"/>
  <c r="E199"/>
  <c r="E198" s="1"/>
  <c r="E197" s="1"/>
  <c r="C201"/>
  <c r="C200" s="1"/>
  <c r="D202"/>
  <c r="D201" s="1"/>
  <c r="D200" s="1"/>
  <c r="E202"/>
  <c r="E201" s="1"/>
  <c r="E200" s="1"/>
  <c r="C204"/>
  <c r="C203" s="1"/>
  <c r="D205"/>
  <c r="D204" s="1"/>
  <c r="E205"/>
  <c r="E204" s="1"/>
  <c r="D206"/>
  <c r="E206"/>
  <c r="C207"/>
  <c r="D208"/>
  <c r="E208" s="1"/>
  <c r="D209"/>
  <c r="D207" s="1"/>
  <c r="D210"/>
  <c r="E210" s="1"/>
  <c r="C211"/>
  <c r="D212"/>
  <c r="D211" s="1"/>
  <c r="E212"/>
  <c r="E211" s="1"/>
  <c r="C213"/>
  <c r="D214"/>
  <c r="D213" s="1"/>
  <c r="C216"/>
  <c r="D217"/>
  <c r="E217" s="1"/>
  <c r="D218"/>
  <c r="E218" s="1"/>
  <c r="D219"/>
  <c r="D216" s="1"/>
  <c r="C220"/>
  <c r="C215" s="1"/>
  <c r="D221"/>
  <c r="D220" s="1"/>
  <c r="D215" s="1"/>
  <c r="E221"/>
  <c r="E220" s="1"/>
  <c r="C223"/>
  <c r="C222" s="1"/>
  <c r="D224"/>
  <c r="E224"/>
  <c r="D225"/>
  <c r="D223" s="1"/>
  <c r="D222" s="1"/>
  <c r="E225"/>
  <c r="E223" s="1"/>
  <c r="E222" s="1"/>
  <c r="D226"/>
  <c r="E226"/>
  <c r="D227"/>
  <c r="E227"/>
  <c r="C229"/>
  <c r="C228" s="1"/>
  <c r="D230"/>
  <c r="E230"/>
  <c r="D231"/>
  <c r="D229" s="1"/>
  <c r="E231"/>
  <c r="E229" s="1"/>
  <c r="D232"/>
  <c r="E232"/>
  <c r="C233"/>
  <c r="D234"/>
  <c r="D233" s="1"/>
  <c r="C235"/>
  <c r="C236"/>
  <c r="D237"/>
  <c r="D236" s="1"/>
  <c r="D235" s="1"/>
  <c r="C238"/>
  <c r="C239"/>
  <c r="D240"/>
  <c r="E240" s="1"/>
  <c r="D241"/>
  <c r="D239" s="1"/>
  <c r="D238" s="1"/>
  <c r="D242"/>
  <c r="E242" s="1"/>
  <c r="C243"/>
  <c r="C244"/>
  <c r="D245"/>
  <c r="E245" s="1"/>
  <c r="D246"/>
  <c r="D244" s="1"/>
  <c r="D243" s="1"/>
  <c r="D247"/>
  <c r="E247" s="1"/>
  <c r="D248"/>
  <c r="E248" s="1"/>
  <c r="D249"/>
  <c r="E249" s="1"/>
  <c r="C250"/>
  <c r="D251"/>
  <c r="D250" s="1"/>
  <c r="E251"/>
  <c r="E250" s="1"/>
  <c r="D252"/>
  <c r="E252"/>
  <c r="C260"/>
  <c r="D261"/>
  <c r="H261"/>
  <c r="D262"/>
  <c r="E262"/>
  <c r="H262"/>
  <c r="C263"/>
  <c r="H263" s="1"/>
  <c r="D264"/>
  <c r="H264"/>
  <c r="H265"/>
  <c r="D266"/>
  <c r="H266"/>
  <c r="D267"/>
  <c r="E267"/>
  <c r="H267"/>
  <c r="D268"/>
  <c r="E268" s="1"/>
  <c r="H268"/>
  <c r="D269"/>
  <c r="E269"/>
  <c r="H269"/>
  <c r="D270"/>
  <c r="E270" s="1"/>
  <c r="H270"/>
  <c r="D271"/>
  <c r="E271"/>
  <c r="H271"/>
  <c r="D272"/>
  <c r="E272" s="1"/>
  <c r="H272"/>
  <c r="D273"/>
  <c r="E273"/>
  <c r="H273"/>
  <c r="D274"/>
  <c r="E274" s="1"/>
  <c r="H274"/>
  <c r="D275"/>
  <c r="E275"/>
  <c r="H275"/>
  <c r="D276"/>
  <c r="E276" s="1"/>
  <c r="H276"/>
  <c r="D277"/>
  <c r="E277"/>
  <c r="H277"/>
  <c r="D278"/>
  <c r="E278" s="1"/>
  <c r="H278"/>
  <c r="D279"/>
  <c r="E279"/>
  <c r="H279"/>
  <c r="D280"/>
  <c r="E280" s="1"/>
  <c r="H280"/>
  <c r="D281"/>
  <c r="E281"/>
  <c r="H281"/>
  <c r="D282"/>
  <c r="E282" s="1"/>
  <c r="H282"/>
  <c r="D283"/>
  <c r="E283"/>
  <c r="H283"/>
  <c r="D284"/>
  <c r="E284" s="1"/>
  <c r="H284"/>
  <c r="D285"/>
  <c r="E285"/>
  <c r="H285"/>
  <c r="D286"/>
  <c r="E286" s="1"/>
  <c r="H286"/>
  <c r="D287"/>
  <c r="E287"/>
  <c r="H287"/>
  <c r="D288"/>
  <c r="E288" s="1"/>
  <c r="H288"/>
  <c r="H289"/>
  <c r="D290"/>
  <c r="H290"/>
  <c r="D291"/>
  <c r="E291"/>
  <c r="H291"/>
  <c r="D292"/>
  <c r="E292" s="1"/>
  <c r="H292"/>
  <c r="D293"/>
  <c r="E293"/>
  <c r="H293"/>
  <c r="D294"/>
  <c r="E294" s="1"/>
  <c r="H294"/>
  <c r="D295"/>
  <c r="E295"/>
  <c r="H295"/>
  <c r="D296"/>
  <c r="H296"/>
  <c r="D297"/>
  <c r="E297"/>
  <c r="E296" s="1"/>
  <c r="H297"/>
  <c r="H298"/>
  <c r="D299"/>
  <c r="E299"/>
  <c r="H299"/>
  <c r="D300"/>
  <c r="E300" s="1"/>
  <c r="H300"/>
  <c r="D301"/>
  <c r="E301"/>
  <c r="H301"/>
  <c r="H302"/>
  <c r="D303"/>
  <c r="E303"/>
  <c r="H303"/>
  <c r="D304"/>
  <c r="E304" s="1"/>
  <c r="H304"/>
  <c r="H305"/>
  <c r="D306"/>
  <c r="H306"/>
  <c r="D307"/>
  <c r="E307"/>
  <c r="H307"/>
  <c r="H308"/>
  <c r="D309"/>
  <c r="E309"/>
  <c r="H309"/>
  <c r="D310"/>
  <c r="E310" s="1"/>
  <c r="H310"/>
  <c r="D311"/>
  <c r="E311"/>
  <c r="H311"/>
  <c r="D312"/>
  <c r="E312" s="1"/>
  <c r="H312"/>
  <c r="D313"/>
  <c r="E313"/>
  <c r="H313"/>
  <c r="C314"/>
  <c r="H314" s="1"/>
  <c r="H315"/>
  <c r="D316"/>
  <c r="E316"/>
  <c r="H316"/>
  <c r="D317"/>
  <c r="E317" s="1"/>
  <c r="H317"/>
  <c r="D318"/>
  <c r="E318"/>
  <c r="H318"/>
  <c r="D319"/>
  <c r="E319" s="1"/>
  <c r="H319"/>
  <c r="D320"/>
  <c r="E320"/>
  <c r="H320"/>
  <c r="D321"/>
  <c r="E321" s="1"/>
  <c r="H321"/>
  <c r="D322"/>
  <c r="E322"/>
  <c r="H322"/>
  <c r="D323"/>
  <c r="E323" s="1"/>
  <c r="H323"/>
  <c r="D324"/>
  <c r="E324"/>
  <c r="H324"/>
  <c r="H325"/>
  <c r="D326"/>
  <c r="E326"/>
  <c r="H326"/>
  <c r="D327"/>
  <c r="E327" s="1"/>
  <c r="H327"/>
  <c r="H328"/>
  <c r="D329"/>
  <c r="D328" s="1"/>
  <c r="H329"/>
  <c r="D330"/>
  <c r="E330"/>
  <c r="H330"/>
  <c r="H331"/>
  <c r="D332"/>
  <c r="E332"/>
  <c r="H332"/>
  <c r="D333"/>
  <c r="D331" s="1"/>
  <c r="H333"/>
  <c r="D334"/>
  <c r="E334"/>
  <c r="H334"/>
  <c r="D335"/>
  <c r="E335" s="1"/>
  <c r="H335"/>
  <c r="D336"/>
  <c r="E336"/>
  <c r="H336"/>
  <c r="D337"/>
  <c r="E337" s="1"/>
  <c r="H337"/>
  <c r="D338"/>
  <c r="E338"/>
  <c r="H338"/>
  <c r="D341"/>
  <c r="E341"/>
  <c r="H341"/>
  <c r="D342"/>
  <c r="H342"/>
  <c r="D343"/>
  <c r="E343"/>
  <c r="H343"/>
  <c r="C344"/>
  <c r="C340" s="1"/>
  <c r="D345"/>
  <c r="D344" s="1"/>
  <c r="H345"/>
  <c r="D346"/>
  <c r="E346"/>
  <c r="H346"/>
  <c r="D347"/>
  <c r="E347" s="1"/>
  <c r="H347"/>
  <c r="C348"/>
  <c r="H348"/>
  <c r="D349"/>
  <c r="E349"/>
  <c r="H349"/>
  <c r="D350"/>
  <c r="D348" s="1"/>
  <c r="H350"/>
  <c r="D351"/>
  <c r="E351"/>
  <c r="H351"/>
  <c r="D352"/>
  <c r="E352" s="1"/>
  <c r="H352"/>
  <c r="C353"/>
  <c r="H353"/>
  <c r="D354"/>
  <c r="E354"/>
  <c r="H354"/>
  <c r="D355"/>
  <c r="D353" s="1"/>
  <c r="H355"/>
  <c r="D356"/>
  <c r="E356"/>
  <c r="H356"/>
  <c r="C357"/>
  <c r="H357" s="1"/>
  <c r="D358"/>
  <c r="D357" s="1"/>
  <c r="H358"/>
  <c r="D359"/>
  <c r="E359"/>
  <c r="H359"/>
  <c r="D360"/>
  <c r="E360" s="1"/>
  <c r="H360"/>
  <c r="D361"/>
  <c r="E361"/>
  <c r="H361"/>
  <c r="C362"/>
  <c r="H362" s="1"/>
  <c r="D363"/>
  <c r="D362" s="1"/>
  <c r="H363"/>
  <c r="D364"/>
  <c r="E364"/>
  <c r="H364"/>
  <c r="D365"/>
  <c r="E365" s="1"/>
  <c r="H365"/>
  <c r="D366"/>
  <c r="E366"/>
  <c r="H366"/>
  <c r="D367"/>
  <c r="E367" s="1"/>
  <c r="H367"/>
  <c r="C368"/>
  <c r="H368"/>
  <c r="D369"/>
  <c r="E369"/>
  <c r="H369"/>
  <c r="D370"/>
  <c r="D368" s="1"/>
  <c r="H370"/>
  <c r="D371"/>
  <c r="E371"/>
  <c r="H371"/>
  <c r="D372"/>
  <c r="E372" s="1"/>
  <c r="H372"/>
  <c r="C373"/>
  <c r="H373"/>
  <c r="D374"/>
  <c r="E374"/>
  <c r="H374"/>
  <c r="D375"/>
  <c r="D373" s="1"/>
  <c r="H375"/>
  <c r="D376"/>
  <c r="E376"/>
  <c r="H376"/>
  <c r="D377"/>
  <c r="E377" s="1"/>
  <c r="H377"/>
  <c r="C378"/>
  <c r="H378"/>
  <c r="D379"/>
  <c r="E379"/>
  <c r="H379"/>
  <c r="D380"/>
  <c r="D378" s="1"/>
  <c r="H380"/>
  <c r="D381"/>
  <c r="E381"/>
  <c r="H381"/>
  <c r="C382"/>
  <c r="H382" s="1"/>
  <c r="D383"/>
  <c r="D382" s="1"/>
  <c r="H383"/>
  <c r="D384"/>
  <c r="E384"/>
  <c r="H384"/>
  <c r="D385"/>
  <c r="E385" s="1"/>
  <c r="H385"/>
  <c r="D386"/>
  <c r="E386"/>
  <c r="H386"/>
  <c r="D387"/>
  <c r="E387" s="1"/>
  <c r="H387"/>
  <c r="C388"/>
  <c r="H388"/>
  <c r="D389"/>
  <c r="E389"/>
  <c r="H389"/>
  <c r="D390"/>
  <c r="D388" s="1"/>
  <c r="H390"/>
  <c r="D391"/>
  <c r="E391"/>
  <c r="H391"/>
  <c r="C392"/>
  <c r="H392" s="1"/>
  <c r="D393"/>
  <c r="D392" s="1"/>
  <c r="H393"/>
  <c r="D394"/>
  <c r="E394"/>
  <c r="H394"/>
  <c r="C395"/>
  <c r="H395" s="1"/>
  <c r="D396"/>
  <c r="D395" s="1"/>
  <c r="H396"/>
  <c r="D397"/>
  <c r="E397"/>
  <c r="H397"/>
  <c r="D398"/>
  <c r="E398" s="1"/>
  <c r="H398"/>
  <c r="C399"/>
  <c r="H399"/>
  <c r="D400"/>
  <c r="E400"/>
  <c r="H400"/>
  <c r="D401"/>
  <c r="D399" s="1"/>
  <c r="H401"/>
  <c r="D402"/>
  <c r="E402"/>
  <c r="H402"/>
  <c r="D403"/>
  <c r="E403" s="1"/>
  <c r="H403"/>
  <c r="C404"/>
  <c r="H404"/>
  <c r="D405"/>
  <c r="E405"/>
  <c r="H405"/>
  <c r="D406"/>
  <c r="D404" s="1"/>
  <c r="H406"/>
  <c r="D407"/>
  <c r="E407"/>
  <c r="H407"/>
  <c r="D408"/>
  <c r="E408" s="1"/>
  <c r="H408"/>
  <c r="C409"/>
  <c r="H409"/>
  <c r="D410"/>
  <c r="E410"/>
  <c r="H410"/>
  <c r="D411"/>
  <c r="D409" s="1"/>
  <c r="H411"/>
  <c r="C412"/>
  <c r="H412"/>
  <c r="D413"/>
  <c r="E413"/>
  <c r="H413"/>
  <c r="D414"/>
  <c r="D412" s="1"/>
  <c r="H414"/>
  <c r="D415"/>
  <c r="E415"/>
  <c r="H415"/>
  <c r="H416"/>
  <c r="D417"/>
  <c r="E417"/>
  <c r="H417"/>
  <c r="D418"/>
  <c r="D416" s="1"/>
  <c r="H418"/>
  <c r="D419"/>
  <c r="E419"/>
  <c r="H419"/>
  <c r="D420"/>
  <c r="E420" s="1"/>
  <c r="H420"/>
  <c r="D421"/>
  <c r="E421"/>
  <c r="H421"/>
  <c r="C422"/>
  <c r="H422" s="1"/>
  <c r="D423"/>
  <c r="D422" s="1"/>
  <c r="H423"/>
  <c r="D424"/>
  <c r="E424"/>
  <c r="H424"/>
  <c r="D425"/>
  <c r="E425" s="1"/>
  <c r="H425"/>
  <c r="D426"/>
  <c r="E426"/>
  <c r="H426"/>
  <c r="D427"/>
  <c r="E427" s="1"/>
  <c r="H427"/>
  <c r="D428"/>
  <c r="E428"/>
  <c r="H428"/>
  <c r="C429"/>
  <c r="H429" s="1"/>
  <c r="D430"/>
  <c r="D429" s="1"/>
  <c r="H430"/>
  <c r="D431"/>
  <c r="E431"/>
  <c r="H431"/>
  <c r="D432"/>
  <c r="E432" s="1"/>
  <c r="H432"/>
  <c r="D433"/>
  <c r="E433"/>
  <c r="H433"/>
  <c r="D434"/>
  <c r="E434" s="1"/>
  <c r="H434"/>
  <c r="D435"/>
  <c r="E435"/>
  <c r="H435"/>
  <c r="D436"/>
  <c r="E436" s="1"/>
  <c r="H436"/>
  <c r="D437"/>
  <c r="E437"/>
  <c r="H437"/>
  <c r="D438"/>
  <c r="E438" s="1"/>
  <c r="H438"/>
  <c r="D439"/>
  <c r="E439"/>
  <c r="H439"/>
  <c r="D440"/>
  <c r="E440" s="1"/>
  <c r="H440"/>
  <c r="D441"/>
  <c r="E441"/>
  <c r="H441"/>
  <c r="D442"/>
  <c r="E442" s="1"/>
  <c r="H442"/>
  <c r="D443"/>
  <c r="E443"/>
  <c r="H443"/>
  <c r="C445"/>
  <c r="C444" s="1"/>
  <c r="H444" s="1"/>
  <c r="D446"/>
  <c r="D445" s="1"/>
  <c r="H446"/>
  <c r="D447"/>
  <c r="E447"/>
  <c r="H447"/>
  <c r="D448"/>
  <c r="E448" s="1"/>
  <c r="H448"/>
  <c r="D449"/>
  <c r="E449"/>
  <c r="H449"/>
  <c r="C450"/>
  <c r="H450" s="1"/>
  <c r="D451"/>
  <c r="D450" s="1"/>
  <c r="H451"/>
  <c r="D452"/>
  <c r="E452"/>
  <c r="H452"/>
  <c r="D453"/>
  <c r="E453" s="1"/>
  <c r="H453"/>
  <c r="D454"/>
  <c r="E454"/>
  <c r="H454"/>
  <c r="C455"/>
  <c r="H455" s="1"/>
  <c r="D456"/>
  <c r="D455" s="1"/>
  <c r="H456"/>
  <c r="D457"/>
  <c r="E457"/>
  <c r="H457"/>
  <c r="D458"/>
  <c r="E458" s="1"/>
  <c r="H458"/>
  <c r="C459"/>
  <c r="H459"/>
  <c r="D460"/>
  <c r="E460"/>
  <c r="H460"/>
  <c r="D461"/>
  <c r="D459" s="1"/>
  <c r="H461"/>
  <c r="D462"/>
  <c r="E462"/>
  <c r="H462"/>
  <c r="C463"/>
  <c r="H463" s="1"/>
  <c r="D464"/>
  <c r="D463" s="1"/>
  <c r="H464"/>
  <c r="D465"/>
  <c r="E465"/>
  <c r="H465"/>
  <c r="D466"/>
  <c r="E466" s="1"/>
  <c r="H466"/>
  <c r="D467"/>
  <c r="E467"/>
  <c r="H467"/>
  <c r="C468"/>
  <c r="H468" s="1"/>
  <c r="D469"/>
  <c r="D468" s="1"/>
  <c r="H469"/>
  <c r="D470"/>
  <c r="E470"/>
  <c r="H470"/>
  <c r="D471"/>
  <c r="E471" s="1"/>
  <c r="H471"/>
  <c r="D472"/>
  <c r="E472"/>
  <c r="H472"/>
  <c r="D473"/>
  <c r="E473" s="1"/>
  <c r="H473"/>
  <c r="C474"/>
  <c r="H474"/>
  <c r="D475"/>
  <c r="E475"/>
  <c r="H475"/>
  <c r="D476"/>
  <c r="D474" s="1"/>
  <c r="H476"/>
  <c r="C477"/>
  <c r="H477"/>
  <c r="D478"/>
  <c r="E478"/>
  <c r="H478"/>
  <c r="D479"/>
  <c r="D477" s="1"/>
  <c r="H479"/>
  <c r="D480"/>
  <c r="E480"/>
  <c r="H480"/>
  <c r="D481"/>
  <c r="E481" s="1"/>
  <c r="H481"/>
  <c r="H482"/>
  <c r="D485"/>
  <c r="E485"/>
  <c r="H485"/>
  <c r="C486"/>
  <c r="C484" s="1"/>
  <c r="D487"/>
  <c r="D486" s="1"/>
  <c r="D484" s="1"/>
  <c r="H487"/>
  <c r="D488"/>
  <c r="E488"/>
  <c r="H488"/>
  <c r="D489"/>
  <c r="E489" s="1"/>
  <c r="H489"/>
  <c r="D490"/>
  <c r="E490"/>
  <c r="H490"/>
  <c r="C491"/>
  <c r="H491" s="1"/>
  <c r="D492"/>
  <c r="D491" s="1"/>
  <c r="H492"/>
  <c r="D493"/>
  <c r="E493"/>
  <c r="H493"/>
  <c r="C494"/>
  <c r="H494" s="1"/>
  <c r="D495"/>
  <c r="D494" s="1"/>
  <c r="H495"/>
  <c r="D496"/>
  <c r="E496"/>
  <c r="H496"/>
  <c r="C497"/>
  <c r="H497" s="1"/>
  <c r="D498"/>
  <c r="D497" s="1"/>
  <c r="H498"/>
  <c r="D499"/>
  <c r="E499"/>
  <c r="H499"/>
  <c r="D500"/>
  <c r="E500" s="1"/>
  <c r="H500"/>
  <c r="D501"/>
  <c r="E501"/>
  <c r="H501"/>
  <c r="D502"/>
  <c r="E502" s="1"/>
  <c r="H502"/>
  <c r="D503"/>
  <c r="E503"/>
  <c r="H503"/>
  <c r="C504"/>
  <c r="H504" s="1"/>
  <c r="D505"/>
  <c r="D504" s="1"/>
  <c r="H505"/>
  <c r="D506"/>
  <c r="E506"/>
  <c r="H506"/>
  <c r="D507"/>
  <c r="E507" s="1"/>
  <c r="H507"/>
  <c r="D508"/>
  <c r="E508"/>
  <c r="H508"/>
  <c r="D509"/>
  <c r="E509" s="1"/>
  <c r="H509"/>
  <c r="D511"/>
  <c r="E511"/>
  <c r="H511"/>
  <c r="D512"/>
  <c r="H512"/>
  <c r="D513"/>
  <c r="E513"/>
  <c r="H513"/>
  <c r="C514"/>
  <c r="C510" s="1"/>
  <c r="H510" s="1"/>
  <c r="D515"/>
  <c r="D514" s="1"/>
  <c r="H515"/>
  <c r="D516"/>
  <c r="E516"/>
  <c r="H516"/>
  <c r="D517"/>
  <c r="E517" s="1"/>
  <c r="H517"/>
  <c r="D518"/>
  <c r="E518"/>
  <c r="H518"/>
  <c r="D519"/>
  <c r="E519" s="1"/>
  <c r="H519"/>
  <c r="D520"/>
  <c r="E520"/>
  <c r="H520"/>
  <c r="D521"/>
  <c r="E521" s="1"/>
  <c r="H521"/>
  <c r="D522"/>
  <c r="E522"/>
  <c r="H522"/>
  <c r="C523"/>
  <c r="H523" s="1"/>
  <c r="D524"/>
  <c r="D523" s="1"/>
  <c r="H524"/>
  <c r="D525"/>
  <c r="E525"/>
  <c r="H525"/>
  <c r="D526"/>
  <c r="E526" s="1"/>
  <c r="H526"/>
  <c r="D527"/>
  <c r="E527"/>
  <c r="H527"/>
  <c r="D528"/>
  <c r="E528" s="1"/>
  <c r="H528"/>
  <c r="C530"/>
  <c r="C529" s="1"/>
  <c r="H529" s="1"/>
  <c r="D530"/>
  <c r="H530"/>
  <c r="D531"/>
  <c r="E531"/>
  <c r="E530" s="1"/>
  <c r="H531"/>
  <c r="C532"/>
  <c r="H532" s="1"/>
  <c r="D533"/>
  <c r="D532" s="1"/>
  <c r="H533"/>
  <c r="D534"/>
  <c r="E534"/>
  <c r="H534"/>
  <c r="D535"/>
  <c r="E535" s="1"/>
  <c r="H535"/>
  <c r="D536"/>
  <c r="E536"/>
  <c r="H536"/>
  <c r="D537"/>
  <c r="E537" s="1"/>
  <c r="H537"/>
  <c r="D538"/>
  <c r="E538"/>
  <c r="H538"/>
  <c r="C539"/>
  <c r="H539" s="1"/>
  <c r="D540"/>
  <c r="D539" s="1"/>
  <c r="H540"/>
  <c r="D541"/>
  <c r="E541"/>
  <c r="H541"/>
  <c r="D542"/>
  <c r="E542" s="1"/>
  <c r="H542"/>
  <c r="D543"/>
  <c r="E543"/>
  <c r="H543"/>
  <c r="D544"/>
  <c r="E544" s="1"/>
  <c r="H544"/>
  <c r="C545"/>
  <c r="H545"/>
  <c r="D546"/>
  <c r="E546"/>
  <c r="H546"/>
  <c r="D547"/>
  <c r="D545" s="1"/>
  <c r="H547"/>
  <c r="C548"/>
  <c r="H548"/>
  <c r="J548" s="1"/>
  <c r="D549"/>
  <c r="D548" s="1"/>
  <c r="H549"/>
  <c r="D550"/>
  <c r="E550"/>
  <c r="H550"/>
  <c r="C553"/>
  <c r="C552" s="1"/>
  <c r="D554"/>
  <c r="D553" s="1"/>
  <c r="H554"/>
  <c r="D555"/>
  <c r="E555"/>
  <c r="H555"/>
  <c r="D556"/>
  <c r="E556" s="1"/>
  <c r="H556"/>
  <c r="C557"/>
  <c r="H557"/>
  <c r="D558"/>
  <c r="E558"/>
  <c r="H558"/>
  <c r="D559"/>
  <c r="D557" s="1"/>
  <c r="H559"/>
  <c r="C563"/>
  <c r="C562" s="1"/>
  <c r="D564"/>
  <c r="D563" s="1"/>
  <c r="H564"/>
  <c r="D565"/>
  <c r="E565"/>
  <c r="H565"/>
  <c r="D566"/>
  <c r="E566" s="1"/>
  <c r="H566"/>
  <c r="D567"/>
  <c r="E567"/>
  <c r="H567"/>
  <c r="D568"/>
  <c r="E568" s="1"/>
  <c r="H568"/>
  <c r="D569"/>
  <c r="E569"/>
  <c r="H569"/>
  <c r="C570"/>
  <c r="H570" s="1"/>
  <c r="D571"/>
  <c r="D570" s="1"/>
  <c r="H571"/>
  <c r="D572"/>
  <c r="E572"/>
  <c r="H572"/>
  <c r="D573"/>
  <c r="E573" s="1"/>
  <c r="H573"/>
  <c r="D574"/>
  <c r="E574"/>
  <c r="H574"/>
  <c r="D575"/>
  <c r="E575" s="1"/>
  <c r="H575"/>
  <c r="D576"/>
  <c r="E576"/>
  <c r="H576"/>
  <c r="D577"/>
  <c r="E577" s="1"/>
  <c r="H577"/>
  <c r="C578"/>
  <c r="H578"/>
  <c r="D579"/>
  <c r="E579"/>
  <c r="H579"/>
  <c r="D580"/>
  <c r="D578" s="1"/>
  <c r="H580"/>
  <c r="D581"/>
  <c r="E581"/>
  <c r="H581"/>
  <c r="C582"/>
  <c r="H582" s="1"/>
  <c r="D583"/>
  <c r="D582" s="1"/>
  <c r="H583"/>
  <c r="D584"/>
  <c r="E584"/>
  <c r="H584"/>
  <c r="D585"/>
  <c r="E585" s="1"/>
  <c r="H585"/>
  <c r="D586"/>
  <c r="E586"/>
  <c r="H586"/>
  <c r="D587"/>
  <c r="E587" s="1"/>
  <c r="H587"/>
  <c r="C588"/>
  <c r="H588"/>
  <c r="D589"/>
  <c r="E589"/>
  <c r="H589"/>
  <c r="D590"/>
  <c r="D588" s="1"/>
  <c r="H590"/>
  <c r="D591"/>
  <c r="E591"/>
  <c r="H591"/>
  <c r="D592"/>
  <c r="E592" s="1"/>
  <c r="H592"/>
  <c r="C593"/>
  <c r="H593"/>
  <c r="D594"/>
  <c r="E594"/>
  <c r="H594"/>
  <c r="D595"/>
  <c r="D593" s="1"/>
  <c r="H595"/>
  <c r="C596"/>
  <c r="H596"/>
  <c r="D597"/>
  <c r="E597"/>
  <c r="H597"/>
  <c r="D598"/>
  <c r="D596" s="1"/>
  <c r="H598"/>
  <c r="D599"/>
  <c r="E599"/>
  <c r="H599"/>
  <c r="C600"/>
  <c r="H600" s="1"/>
  <c r="D601"/>
  <c r="D600" s="1"/>
  <c r="H601"/>
  <c r="D602"/>
  <c r="E602"/>
  <c r="H602"/>
  <c r="D603"/>
  <c r="E603" s="1"/>
  <c r="H603"/>
  <c r="C604"/>
  <c r="H604"/>
  <c r="D605"/>
  <c r="E605"/>
  <c r="H605"/>
  <c r="D606"/>
  <c r="D604" s="1"/>
  <c r="H606"/>
  <c r="D607"/>
  <c r="E607"/>
  <c r="H607"/>
  <c r="D608"/>
  <c r="E608" s="1"/>
  <c r="H608"/>
  <c r="D609"/>
  <c r="E609"/>
  <c r="H609"/>
  <c r="D610"/>
  <c r="E610" s="1"/>
  <c r="H610"/>
  <c r="C611"/>
  <c r="H611"/>
  <c r="D612"/>
  <c r="E612"/>
  <c r="H612"/>
  <c r="D613"/>
  <c r="D611" s="1"/>
  <c r="H613"/>
  <c r="D614"/>
  <c r="E614"/>
  <c r="H614"/>
  <c r="D615"/>
  <c r="E615" s="1"/>
  <c r="H615"/>
  <c r="D616"/>
  <c r="E616"/>
  <c r="H616"/>
  <c r="C617"/>
  <c r="H617" s="1"/>
  <c r="D618"/>
  <c r="D617" s="1"/>
  <c r="H618"/>
  <c r="D619"/>
  <c r="E619"/>
  <c r="H619"/>
  <c r="D620"/>
  <c r="E620" s="1"/>
  <c r="H620"/>
  <c r="D621"/>
  <c r="E621"/>
  <c r="H621"/>
  <c r="D622"/>
  <c r="E622" s="1"/>
  <c r="H622"/>
  <c r="D623"/>
  <c r="E623"/>
  <c r="H623"/>
  <c r="D624"/>
  <c r="E624" s="1"/>
  <c r="H624"/>
  <c r="D625"/>
  <c r="E625"/>
  <c r="H625"/>
  <c r="D626"/>
  <c r="E626" s="1"/>
  <c r="H626"/>
  <c r="D627"/>
  <c r="E627"/>
  <c r="H627"/>
  <c r="D628"/>
  <c r="E628" s="1"/>
  <c r="H628"/>
  <c r="C629"/>
  <c r="H629"/>
  <c r="D630"/>
  <c r="E630"/>
  <c r="H630"/>
  <c r="D631"/>
  <c r="D629" s="1"/>
  <c r="H631"/>
  <c r="D632"/>
  <c r="E632"/>
  <c r="H632"/>
  <c r="D633"/>
  <c r="E633" s="1"/>
  <c r="H633"/>
  <c r="D634"/>
  <c r="E634"/>
  <c r="H634"/>
  <c r="D635"/>
  <c r="E635" s="1"/>
  <c r="H635"/>
  <c r="D636"/>
  <c r="E636"/>
  <c r="H636"/>
  <c r="D637"/>
  <c r="E637" s="1"/>
  <c r="H637"/>
  <c r="D638"/>
  <c r="E638"/>
  <c r="H638"/>
  <c r="C639"/>
  <c r="H639" s="1"/>
  <c r="J639" s="1"/>
  <c r="D640"/>
  <c r="D639" s="1"/>
  <c r="E640"/>
  <c r="H640"/>
  <c r="D641"/>
  <c r="E641" s="1"/>
  <c r="H641"/>
  <c r="D642"/>
  <c r="E642"/>
  <c r="H642"/>
  <c r="C643"/>
  <c r="H643" s="1"/>
  <c r="J643" s="1"/>
  <c r="D644"/>
  <c r="D643" s="1"/>
  <c r="E644"/>
  <c r="H644"/>
  <c r="D645"/>
  <c r="E645" s="1"/>
  <c r="H645"/>
  <c r="C647"/>
  <c r="C646" s="1"/>
  <c r="H646" s="1"/>
  <c r="J646" s="1"/>
  <c r="D648"/>
  <c r="D647" s="1"/>
  <c r="H648"/>
  <c r="D649"/>
  <c r="E649"/>
  <c r="H649"/>
  <c r="D650"/>
  <c r="E650" s="1"/>
  <c r="H650"/>
  <c r="D651"/>
  <c r="E651"/>
  <c r="H651"/>
  <c r="D652"/>
  <c r="E652" s="1"/>
  <c r="H652"/>
  <c r="D653"/>
  <c r="E653"/>
  <c r="H653"/>
  <c r="C654"/>
  <c r="H654" s="1"/>
  <c r="D655"/>
  <c r="D654" s="1"/>
  <c r="H655"/>
  <c r="D656"/>
  <c r="E656"/>
  <c r="H656"/>
  <c r="D657"/>
  <c r="E657" s="1"/>
  <c r="H657"/>
  <c r="D658"/>
  <c r="E658"/>
  <c r="H658"/>
  <c r="D659"/>
  <c r="E659" s="1"/>
  <c r="H659"/>
  <c r="D660"/>
  <c r="E660"/>
  <c r="H660"/>
  <c r="D661"/>
  <c r="E661" s="1"/>
  <c r="H661"/>
  <c r="C662"/>
  <c r="H662"/>
  <c r="D663"/>
  <c r="E663"/>
  <c r="H663"/>
  <c r="D664"/>
  <c r="D662" s="1"/>
  <c r="H664"/>
  <c r="D665"/>
  <c r="E665"/>
  <c r="H665"/>
  <c r="C666"/>
  <c r="H666" s="1"/>
  <c r="D667"/>
  <c r="D666" s="1"/>
  <c r="H667"/>
  <c r="D668"/>
  <c r="E668"/>
  <c r="H668"/>
  <c r="D669"/>
  <c r="E669" s="1"/>
  <c r="H669"/>
  <c r="D670"/>
  <c r="E670"/>
  <c r="H670"/>
  <c r="D671"/>
  <c r="E671" s="1"/>
  <c r="H671"/>
  <c r="C672"/>
  <c r="H672"/>
  <c r="D673"/>
  <c r="E673"/>
  <c r="H673"/>
  <c r="D674"/>
  <c r="D672" s="1"/>
  <c r="H674"/>
  <c r="D675"/>
  <c r="E675"/>
  <c r="H675"/>
  <c r="D676"/>
  <c r="E676" s="1"/>
  <c r="H676"/>
  <c r="C677"/>
  <c r="H677"/>
  <c r="D678"/>
  <c r="E678"/>
  <c r="H678"/>
  <c r="D679"/>
  <c r="D677" s="1"/>
  <c r="H679"/>
  <c r="C680"/>
  <c r="H680"/>
  <c r="D681"/>
  <c r="E681"/>
  <c r="H681"/>
  <c r="D682"/>
  <c r="D680" s="1"/>
  <c r="H682"/>
  <c r="D683"/>
  <c r="E683"/>
  <c r="H683"/>
  <c r="C684"/>
  <c r="H684" s="1"/>
  <c r="D685"/>
  <c r="D684" s="1"/>
  <c r="H685"/>
  <c r="D686"/>
  <c r="E686"/>
  <c r="H686"/>
  <c r="D687"/>
  <c r="E687" s="1"/>
  <c r="H687"/>
  <c r="C688"/>
  <c r="H688"/>
  <c r="D689"/>
  <c r="E689"/>
  <c r="H689"/>
  <c r="D690"/>
  <c r="D688" s="1"/>
  <c r="H690"/>
  <c r="D691"/>
  <c r="E691"/>
  <c r="H691"/>
  <c r="D692"/>
  <c r="E692" s="1"/>
  <c r="H692"/>
  <c r="D693"/>
  <c r="E693"/>
  <c r="H693"/>
  <c r="D694"/>
  <c r="E694" s="1"/>
  <c r="H694"/>
  <c r="C695"/>
  <c r="H695"/>
  <c r="D696"/>
  <c r="E696"/>
  <c r="H696"/>
  <c r="D697"/>
  <c r="D695" s="1"/>
  <c r="H697"/>
  <c r="D698"/>
  <c r="E698"/>
  <c r="H698"/>
  <c r="D699"/>
  <c r="E699" s="1"/>
  <c r="H699"/>
  <c r="D700"/>
  <c r="E700"/>
  <c r="H700"/>
  <c r="C701"/>
  <c r="H701" s="1"/>
  <c r="D702"/>
  <c r="D701" s="1"/>
  <c r="H702"/>
  <c r="D703"/>
  <c r="E703"/>
  <c r="H703"/>
  <c r="D704"/>
  <c r="E704" s="1"/>
  <c r="H704"/>
  <c r="D705"/>
  <c r="E705"/>
  <c r="H705"/>
  <c r="D706"/>
  <c r="E706" s="1"/>
  <c r="H706"/>
  <c r="D707"/>
  <c r="E707"/>
  <c r="H707"/>
  <c r="D708"/>
  <c r="E708" s="1"/>
  <c r="H708"/>
  <c r="D709"/>
  <c r="E709"/>
  <c r="H709"/>
  <c r="D710"/>
  <c r="E710" s="1"/>
  <c r="H710"/>
  <c r="D711"/>
  <c r="E711"/>
  <c r="H711"/>
  <c r="D712"/>
  <c r="E712" s="1"/>
  <c r="H712"/>
  <c r="D713"/>
  <c r="E713"/>
  <c r="H713"/>
  <c r="D714"/>
  <c r="E714" s="1"/>
  <c r="H714"/>
  <c r="D715"/>
  <c r="E715"/>
  <c r="H715"/>
  <c r="D716"/>
  <c r="E716" s="1"/>
  <c r="H716"/>
  <c r="C719"/>
  <c r="H719"/>
  <c r="D720"/>
  <c r="E720"/>
  <c r="H720"/>
  <c r="D721"/>
  <c r="D719" s="1"/>
  <c r="H721"/>
  <c r="D722"/>
  <c r="E722"/>
  <c r="H722"/>
  <c r="C723"/>
  <c r="C718" s="1"/>
  <c r="D724"/>
  <c r="D723" s="1"/>
  <c r="H724"/>
  <c r="D725"/>
  <c r="E725"/>
  <c r="H725"/>
  <c r="C728"/>
  <c r="D729"/>
  <c r="D728" s="1"/>
  <c r="E729"/>
  <c r="E728" s="1"/>
  <c r="D730"/>
  <c r="E730"/>
  <c r="C732"/>
  <c r="C731" s="1"/>
  <c r="D733"/>
  <c r="D732" s="1"/>
  <c r="D731" s="1"/>
  <c r="E733"/>
  <c r="E732" s="1"/>
  <c r="E731" s="1"/>
  <c r="C735"/>
  <c r="C734" s="1"/>
  <c r="D736"/>
  <c r="D735" s="1"/>
  <c r="D734" s="1"/>
  <c r="E736"/>
  <c r="E735" s="1"/>
  <c r="E734" s="1"/>
  <c r="D737"/>
  <c r="E737"/>
  <c r="D738"/>
  <c r="E738"/>
  <c r="D739"/>
  <c r="E739"/>
  <c r="C740"/>
  <c r="D741"/>
  <c r="D740" s="1"/>
  <c r="C742"/>
  <c r="D743"/>
  <c r="D742" s="1"/>
  <c r="E743"/>
  <c r="E742" s="1"/>
  <c r="C745"/>
  <c r="C744" s="1"/>
  <c r="D746"/>
  <c r="D745" s="1"/>
  <c r="D744" s="1"/>
  <c r="E746"/>
  <c r="E745" s="1"/>
  <c r="C747"/>
  <c r="D748"/>
  <c r="D747" s="1"/>
  <c r="D749"/>
  <c r="E749" s="1"/>
  <c r="D750"/>
  <c r="E750" s="1"/>
  <c r="C751"/>
  <c r="C752"/>
  <c r="D753"/>
  <c r="E753" s="1"/>
  <c r="D754"/>
  <c r="D752" s="1"/>
  <c r="D755"/>
  <c r="D751" s="1"/>
  <c r="C756"/>
  <c r="C757"/>
  <c r="D758"/>
  <c r="D757" s="1"/>
  <c r="D756" s="1"/>
  <c r="D759"/>
  <c r="E759" s="1"/>
  <c r="D760"/>
  <c r="E760" s="1"/>
  <c r="C761"/>
  <c r="C762"/>
  <c r="D763"/>
  <c r="D762" s="1"/>
  <c r="D761" s="1"/>
  <c r="D764"/>
  <c r="E764" s="1"/>
  <c r="D765"/>
  <c r="E765" s="1"/>
  <c r="C766"/>
  <c r="D767"/>
  <c r="D766" s="1"/>
  <c r="E767"/>
  <c r="E766" s="1"/>
  <c r="C769"/>
  <c r="C768" s="1"/>
  <c r="D770"/>
  <c r="D769" s="1"/>
  <c r="D768" s="1"/>
  <c r="E770"/>
  <c r="E769" s="1"/>
  <c r="E768" s="1"/>
  <c r="D771"/>
  <c r="E771"/>
  <c r="C773"/>
  <c r="C772" s="1"/>
  <c r="D774"/>
  <c r="D773" s="1"/>
  <c r="D772" s="1"/>
  <c r="E774"/>
  <c r="E773" s="1"/>
  <c r="E772" s="1"/>
  <c r="D775"/>
  <c r="E775"/>
  <c r="D776"/>
  <c r="E776"/>
  <c r="D777"/>
  <c r="E777"/>
  <c r="C778"/>
  <c r="D779"/>
  <c r="D778" s="1"/>
  <c r="C4" i="55"/>
  <c r="D5"/>
  <c r="E5"/>
  <c r="H5"/>
  <c r="D6"/>
  <c r="E6" s="1"/>
  <c r="H6"/>
  <c r="D7"/>
  <c r="E7"/>
  <c r="E4" s="1"/>
  <c r="H7"/>
  <c r="D8"/>
  <c r="E8" s="1"/>
  <c r="H8"/>
  <c r="D9"/>
  <c r="E9"/>
  <c r="H9"/>
  <c r="D10"/>
  <c r="E10" s="1"/>
  <c r="H10"/>
  <c r="C11"/>
  <c r="H11"/>
  <c r="J11" s="1"/>
  <c r="D12"/>
  <c r="E12" s="1"/>
  <c r="H12"/>
  <c r="D13"/>
  <c r="E13"/>
  <c r="H13"/>
  <c r="D14"/>
  <c r="E14" s="1"/>
  <c r="H14"/>
  <c r="D15"/>
  <c r="E15"/>
  <c r="H15"/>
  <c r="D16"/>
  <c r="E16" s="1"/>
  <c r="H16"/>
  <c r="D17"/>
  <c r="E17"/>
  <c r="H17"/>
  <c r="D18"/>
  <c r="E18" s="1"/>
  <c r="H18"/>
  <c r="D19"/>
  <c r="E19"/>
  <c r="H19"/>
  <c r="D20"/>
  <c r="E20" s="1"/>
  <c r="H20"/>
  <c r="D21"/>
  <c r="E21"/>
  <c r="H21"/>
  <c r="D22"/>
  <c r="E22" s="1"/>
  <c r="H22"/>
  <c r="D23"/>
  <c r="E23"/>
  <c r="H23"/>
  <c r="D24"/>
  <c r="E24" s="1"/>
  <c r="H24"/>
  <c r="D25"/>
  <c r="E25"/>
  <c r="H25"/>
  <c r="D26"/>
  <c r="E26" s="1"/>
  <c r="H26"/>
  <c r="D27"/>
  <c r="E27"/>
  <c r="H27"/>
  <c r="D28"/>
  <c r="E28" s="1"/>
  <c r="H28"/>
  <c r="D29"/>
  <c r="E29"/>
  <c r="H29"/>
  <c r="D30"/>
  <c r="E30" s="1"/>
  <c r="H30"/>
  <c r="D31"/>
  <c r="E31"/>
  <c r="H31"/>
  <c r="D32"/>
  <c r="E32" s="1"/>
  <c r="H32"/>
  <c r="D33"/>
  <c r="E33"/>
  <c r="H33"/>
  <c r="D34"/>
  <c r="E34" s="1"/>
  <c r="H34"/>
  <c r="D35"/>
  <c r="E35"/>
  <c r="H35"/>
  <c r="D36"/>
  <c r="E36" s="1"/>
  <c r="H36"/>
  <c r="D37"/>
  <c r="E37"/>
  <c r="H37"/>
  <c r="C38"/>
  <c r="H38" s="1"/>
  <c r="J38"/>
  <c r="D39"/>
  <c r="E39"/>
  <c r="E38" s="1"/>
  <c r="H39"/>
  <c r="D40"/>
  <c r="E40" s="1"/>
  <c r="H40"/>
  <c r="D41"/>
  <c r="E41"/>
  <c r="H41"/>
  <c r="D42"/>
  <c r="E42" s="1"/>
  <c r="H42"/>
  <c r="D43"/>
  <c r="E43"/>
  <c r="H43"/>
  <c r="D44"/>
  <c r="E44" s="1"/>
  <c r="H44"/>
  <c r="D45"/>
  <c r="E45"/>
  <c r="H45"/>
  <c r="D46"/>
  <c r="E46" s="1"/>
  <c r="H46"/>
  <c r="D47"/>
  <c r="E47"/>
  <c r="H47"/>
  <c r="D48"/>
  <c r="E48" s="1"/>
  <c r="H48"/>
  <c r="D49"/>
  <c r="E49"/>
  <c r="H49"/>
  <c r="D50"/>
  <c r="E50" s="1"/>
  <c r="H50"/>
  <c r="D51"/>
  <c r="E51"/>
  <c r="H51"/>
  <c r="D52"/>
  <c r="E52" s="1"/>
  <c r="H52"/>
  <c r="D53"/>
  <c r="E53"/>
  <c r="H53"/>
  <c r="D54"/>
  <c r="E54" s="1"/>
  <c r="H54"/>
  <c r="D55"/>
  <c r="E55"/>
  <c r="H55"/>
  <c r="D56"/>
  <c r="E56" s="1"/>
  <c r="H56"/>
  <c r="D57"/>
  <c r="E57"/>
  <c r="H57"/>
  <c r="D58"/>
  <c r="E58" s="1"/>
  <c r="H58"/>
  <c r="D59"/>
  <c r="E59"/>
  <c r="H59"/>
  <c r="D60"/>
  <c r="E60" s="1"/>
  <c r="H60"/>
  <c r="C61"/>
  <c r="H61"/>
  <c r="J61" s="1"/>
  <c r="D62"/>
  <c r="E62" s="1"/>
  <c r="H62"/>
  <c r="D63"/>
  <c r="E63"/>
  <c r="H63"/>
  <c r="D64"/>
  <c r="E64" s="1"/>
  <c r="H64"/>
  <c r="D65"/>
  <c r="E65"/>
  <c r="H65"/>
  <c r="D66"/>
  <c r="E66" s="1"/>
  <c r="H66"/>
  <c r="C68"/>
  <c r="H68" s="1"/>
  <c r="J68"/>
  <c r="D69"/>
  <c r="E69"/>
  <c r="E68" s="1"/>
  <c r="H69"/>
  <c r="D70"/>
  <c r="E70" s="1"/>
  <c r="H70"/>
  <c r="D71"/>
  <c r="E71"/>
  <c r="H71"/>
  <c r="D72"/>
  <c r="E72" s="1"/>
  <c r="H72"/>
  <c r="D73"/>
  <c r="E73"/>
  <c r="H73"/>
  <c r="D74"/>
  <c r="E74" s="1"/>
  <c r="H74"/>
  <c r="D75"/>
  <c r="E75"/>
  <c r="H75"/>
  <c r="D76"/>
  <c r="E76" s="1"/>
  <c r="H76"/>
  <c r="D77"/>
  <c r="E77"/>
  <c r="H77"/>
  <c r="D78"/>
  <c r="E78" s="1"/>
  <c r="H78"/>
  <c r="D79"/>
  <c r="E79"/>
  <c r="H79"/>
  <c r="D80"/>
  <c r="E80" s="1"/>
  <c r="H80"/>
  <c r="D81"/>
  <c r="E81"/>
  <c r="H81"/>
  <c r="D82"/>
  <c r="E82" s="1"/>
  <c r="H82"/>
  <c r="D83"/>
  <c r="E83"/>
  <c r="H83"/>
  <c r="D84"/>
  <c r="E84" s="1"/>
  <c r="H84"/>
  <c r="D85"/>
  <c r="E85"/>
  <c r="H85"/>
  <c r="D86"/>
  <c r="E86" s="1"/>
  <c r="H86"/>
  <c r="D87"/>
  <c r="E87"/>
  <c r="H87"/>
  <c r="D88"/>
  <c r="E88" s="1"/>
  <c r="H88"/>
  <c r="D89"/>
  <c r="E89"/>
  <c r="H89"/>
  <c r="D90"/>
  <c r="E90" s="1"/>
  <c r="H90"/>
  <c r="D91"/>
  <c r="E91"/>
  <c r="H91"/>
  <c r="D92"/>
  <c r="E92" s="1"/>
  <c r="H92"/>
  <c r="D93"/>
  <c r="E93"/>
  <c r="H93"/>
  <c r="D94"/>
  <c r="E94" s="1"/>
  <c r="H94"/>
  <c r="D95"/>
  <c r="E95"/>
  <c r="H95"/>
  <c r="D96"/>
  <c r="E96" s="1"/>
  <c r="H96"/>
  <c r="C97"/>
  <c r="C67" s="1"/>
  <c r="H67" s="1"/>
  <c r="J67" s="1"/>
  <c r="H97"/>
  <c r="J97" s="1"/>
  <c r="D98"/>
  <c r="E98" s="1"/>
  <c r="H98"/>
  <c r="D99"/>
  <c r="E99"/>
  <c r="H99"/>
  <c r="D100"/>
  <c r="E100" s="1"/>
  <c r="H100"/>
  <c r="D101"/>
  <c r="E101"/>
  <c r="H101"/>
  <c r="D102"/>
  <c r="E102" s="1"/>
  <c r="H102"/>
  <c r="D103"/>
  <c r="E103"/>
  <c r="H103"/>
  <c r="D104"/>
  <c r="E104" s="1"/>
  <c r="H104"/>
  <c r="D105"/>
  <c r="E105"/>
  <c r="H105"/>
  <c r="D106"/>
  <c r="E106" s="1"/>
  <c r="H106"/>
  <c r="D107"/>
  <c r="E107"/>
  <c r="H107"/>
  <c r="D108"/>
  <c r="E108" s="1"/>
  <c r="H108"/>
  <c r="D109"/>
  <c r="E109"/>
  <c r="H109"/>
  <c r="D110"/>
  <c r="E110" s="1"/>
  <c r="H110"/>
  <c r="D111"/>
  <c r="E111"/>
  <c r="H111"/>
  <c r="D112"/>
  <c r="E112" s="1"/>
  <c r="H112"/>
  <c r="D113"/>
  <c r="E113"/>
  <c r="H113"/>
  <c r="C116"/>
  <c r="C117"/>
  <c r="H117"/>
  <c r="D118"/>
  <c r="E118"/>
  <c r="H118"/>
  <c r="D119"/>
  <c r="E119" s="1"/>
  <c r="H119"/>
  <c r="C120"/>
  <c r="H120"/>
  <c r="D121"/>
  <c r="E121"/>
  <c r="H121"/>
  <c r="D122"/>
  <c r="E122" s="1"/>
  <c r="H122"/>
  <c r="C123"/>
  <c r="H123"/>
  <c r="D124"/>
  <c r="E124"/>
  <c r="H124"/>
  <c r="D125"/>
  <c r="E125" s="1"/>
  <c r="H125"/>
  <c r="C126"/>
  <c r="H126"/>
  <c r="D127"/>
  <c r="E127"/>
  <c r="H127"/>
  <c r="D128"/>
  <c r="E128" s="1"/>
  <c r="H128"/>
  <c r="C129"/>
  <c r="H129"/>
  <c r="D130"/>
  <c r="E130"/>
  <c r="H130"/>
  <c r="D131"/>
  <c r="E131" s="1"/>
  <c r="H131"/>
  <c r="C132"/>
  <c r="H132"/>
  <c r="D133"/>
  <c r="E133"/>
  <c r="H133"/>
  <c r="D134"/>
  <c r="E134" s="1"/>
  <c r="H134"/>
  <c r="C136"/>
  <c r="D137"/>
  <c r="H137"/>
  <c r="D138"/>
  <c r="E138"/>
  <c r="H138"/>
  <c r="D139"/>
  <c r="E139" s="1"/>
  <c r="H139"/>
  <c r="C140"/>
  <c r="D140"/>
  <c r="H140"/>
  <c r="D141"/>
  <c r="E141"/>
  <c r="H141"/>
  <c r="D142"/>
  <c r="E142" s="1"/>
  <c r="H142"/>
  <c r="C143"/>
  <c r="D143"/>
  <c r="H143"/>
  <c r="D144"/>
  <c r="E144"/>
  <c r="H144"/>
  <c r="D145"/>
  <c r="E145" s="1"/>
  <c r="H145"/>
  <c r="C146"/>
  <c r="D146"/>
  <c r="H146"/>
  <c r="D147"/>
  <c r="E147"/>
  <c r="H147"/>
  <c r="D148"/>
  <c r="E148" s="1"/>
  <c r="H148"/>
  <c r="C149"/>
  <c r="D149"/>
  <c r="H149"/>
  <c r="D150"/>
  <c r="E150"/>
  <c r="H150"/>
  <c r="D151"/>
  <c r="E151" s="1"/>
  <c r="H151"/>
  <c r="C153"/>
  <c r="C154"/>
  <c r="H154"/>
  <c r="D155"/>
  <c r="E155"/>
  <c r="H155"/>
  <c r="D156"/>
  <c r="E156" s="1"/>
  <c r="H156"/>
  <c r="C157"/>
  <c r="H157"/>
  <c r="D158"/>
  <c r="E158"/>
  <c r="H158"/>
  <c r="D159"/>
  <c r="E159" s="1"/>
  <c r="H159"/>
  <c r="C160"/>
  <c r="H160"/>
  <c r="D161"/>
  <c r="E161"/>
  <c r="H161"/>
  <c r="D162"/>
  <c r="E162" s="1"/>
  <c r="H162"/>
  <c r="C164"/>
  <c r="D165"/>
  <c r="H165"/>
  <c r="D166"/>
  <c r="E166"/>
  <c r="H166"/>
  <c r="C167"/>
  <c r="H167" s="1"/>
  <c r="D168"/>
  <c r="H168"/>
  <c r="D169"/>
  <c r="E169"/>
  <c r="H169"/>
  <c r="C170"/>
  <c r="H170" s="1"/>
  <c r="J170"/>
  <c r="C171"/>
  <c r="D171"/>
  <c r="H171"/>
  <c r="D172"/>
  <c r="E172"/>
  <c r="H172"/>
  <c r="D173"/>
  <c r="E173" s="1"/>
  <c r="H173"/>
  <c r="C174"/>
  <c r="D174"/>
  <c r="H174"/>
  <c r="D175"/>
  <c r="E175"/>
  <c r="H175"/>
  <c r="D176"/>
  <c r="E176" s="1"/>
  <c r="H176"/>
  <c r="C180"/>
  <c r="C179" s="1"/>
  <c r="D181"/>
  <c r="D180" s="1"/>
  <c r="E181"/>
  <c r="E180" s="1"/>
  <c r="E179" s="1"/>
  <c r="C182"/>
  <c r="D182"/>
  <c r="D179" s="1"/>
  <c r="D183"/>
  <c r="E183" s="1"/>
  <c r="E182" s="1"/>
  <c r="C184"/>
  <c r="C185"/>
  <c r="D186"/>
  <c r="E186" s="1"/>
  <c r="E185" s="1"/>
  <c r="E184" s="1"/>
  <c r="D187"/>
  <c r="E187" s="1"/>
  <c r="C188"/>
  <c r="C189"/>
  <c r="D190"/>
  <c r="E190" s="1"/>
  <c r="D191"/>
  <c r="E191" s="1"/>
  <c r="D192"/>
  <c r="E192" s="1"/>
  <c r="C193"/>
  <c r="D194"/>
  <c r="D193" s="1"/>
  <c r="E194"/>
  <c r="E193" s="1"/>
  <c r="C195"/>
  <c r="D195"/>
  <c r="D196"/>
  <c r="E196" s="1"/>
  <c r="E195" s="1"/>
  <c r="C197"/>
  <c r="C198"/>
  <c r="D199"/>
  <c r="E199" s="1"/>
  <c r="E198" s="1"/>
  <c r="E197" s="1"/>
  <c r="C200"/>
  <c r="E200"/>
  <c r="C201"/>
  <c r="D201"/>
  <c r="D200" s="1"/>
  <c r="D202"/>
  <c r="E202" s="1"/>
  <c r="E201" s="1"/>
  <c r="C204"/>
  <c r="D205"/>
  <c r="E205" s="1"/>
  <c r="E204" s="1"/>
  <c r="D206"/>
  <c r="E206" s="1"/>
  <c r="C207"/>
  <c r="C203" s="1"/>
  <c r="D208"/>
  <c r="E208"/>
  <c r="D209"/>
  <c r="D207" s="1"/>
  <c r="E209"/>
  <c r="E207" s="1"/>
  <c r="D210"/>
  <c r="E210"/>
  <c r="C211"/>
  <c r="D212"/>
  <c r="E212" s="1"/>
  <c r="E211" s="1"/>
  <c r="C213"/>
  <c r="D214"/>
  <c r="D213" s="1"/>
  <c r="E214"/>
  <c r="E213" s="1"/>
  <c r="C216"/>
  <c r="D217"/>
  <c r="E217"/>
  <c r="D218"/>
  <c r="E218"/>
  <c r="D219"/>
  <c r="D216" s="1"/>
  <c r="E219"/>
  <c r="E216" s="1"/>
  <c r="C220"/>
  <c r="C215" s="1"/>
  <c r="D221"/>
  <c r="E221" s="1"/>
  <c r="E220" s="1"/>
  <c r="C222"/>
  <c r="C223"/>
  <c r="D224"/>
  <c r="E224" s="1"/>
  <c r="D225"/>
  <c r="E225" s="1"/>
  <c r="D226"/>
  <c r="E226" s="1"/>
  <c r="D227"/>
  <c r="E227" s="1"/>
  <c r="C229"/>
  <c r="D230"/>
  <c r="E230" s="1"/>
  <c r="D231"/>
  <c r="E231" s="1"/>
  <c r="E229" s="1"/>
  <c r="D232"/>
  <c r="E232" s="1"/>
  <c r="C233"/>
  <c r="C228" s="1"/>
  <c r="D234"/>
  <c r="D233" s="1"/>
  <c r="E234"/>
  <c r="E233" s="1"/>
  <c r="D235"/>
  <c r="C236"/>
  <c r="C235" s="1"/>
  <c r="D237"/>
  <c r="D236" s="1"/>
  <c r="E237"/>
  <c r="E236" s="1"/>
  <c r="E235" s="1"/>
  <c r="C239"/>
  <c r="C238" s="1"/>
  <c r="D240"/>
  <c r="E240"/>
  <c r="D241"/>
  <c r="D239" s="1"/>
  <c r="D238" s="1"/>
  <c r="E241"/>
  <c r="E239" s="1"/>
  <c r="E238" s="1"/>
  <c r="D242"/>
  <c r="E242"/>
  <c r="D243"/>
  <c r="C244"/>
  <c r="C243" s="1"/>
  <c r="D245"/>
  <c r="E245"/>
  <c r="D246"/>
  <c r="D244" s="1"/>
  <c r="E246"/>
  <c r="E244" s="1"/>
  <c r="E243" s="1"/>
  <c r="D247"/>
  <c r="E247"/>
  <c r="D248"/>
  <c r="E248"/>
  <c r="D249"/>
  <c r="E249"/>
  <c r="C250"/>
  <c r="D251"/>
  <c r="E251" s="1"/>
  <c r="D252"/>
  <c r="E252" s="1"/>
  <c r="C259"/>
  <c r="C260"/>
  <c r="H260"/>
  <c r="D261"/>
  <c r="E261"/>
  <c r="H261"/>
  <c r="D262"/>
  <c r="E262" s="1"/>
  <c r="H262"/>
  <c r="C263"/>
  <c r="H263"/>
  <c r="D264"/>
  <c r="E264"/>
  <c r="H264"/>
  <c r="D265"/>
  <c r="E265" s="1"/>
  <c r="H265"/>
  <c r="D266"/>
  <c r="E266"/>
  <c r="H266"/>
  <c r="D267"/>
  <c r="E267" s="1"/>
  <c r="H267"/>
  <c r="D268"/>
  <c r="E268"/>
  <c r="H268"/>
  <c r="D269"/>
  <c r="E269" s="1"/>
  <c r="H269"/>
  <c r="D270"/>
  <c r="E270"/>
  <c r="H270"/>
  <c r="D271"/>
  <c r="E271" s="1"/>
  <c r="H271"/>
  <c r="D272"/>
  <c r="E272"/>
  <c r="H272"/>
  <c r="D273"/>
  <c r="E273" s="1"/>
  <c r="H273"/>
  <c r="D274"/>
  <c r="E274"/>
  <c r="H274"/>
  <c r="D275"/>
  <c r="E275" s="1"/>
  <c r="H275"/>
  <c r="D276"/>
  <c r="E276"/>
  <c r="H276"/>
  <c r="D277"/>
  <c r="E277" s="1"/>
  <c r="H277"/>
  <c r="D278"/>
  <c r="E278"/>
  <c r="H278"/>
  <c r="D279"/>
  <c r="E279" s="1"/>
  <c r="H279"/>
  <c r="D280"/>
  <c r="E280"/>
  <c r="H280"/>
  <c r="D281"/>
  <c r="E281" s="1"/>
  <c r="H281"/>
  <c r="D282"/>
  <c r="E282"/>
  <c r="H282"/>
  <c r="D283"/>
  <c r="E283" s="1"/>
  <c r="H283"/>
  <c r="D284"/>
  <c r="E284"/>
  <c r="H284"/>
  <c r="D285"/>
  <c r="E285" s="1"/>
  <c r="H285"/>
  <c r="D286"/>
  <c r="E286"/>
  <c r="H286"/>
  <c r="D287"/>
  <c r="E287" s="1"/>
  <c r="H287"/>
  <c r="D288"/>
  <c r="E288"/>
  <c r="H288"/>
  <c r="D289"/>
  <c r="E289" s="1"/>
  <c r="H289"/>
  <c r="D290"/>
  <c r="E290"/>
  <c r="H290"/>
  <c r="D291"/>
  <c r="E291" s="1"/>
  <c r="H291"/>
  <c r="D292"/>
  <c r="E292"/>
  <c r="H292"/>
  <c r="D293"/>
  <c r="E293" s="1"/>
  <c r="H293"/>
  <c r="D294"/>
  <c r="E294"/>
  <c r="H294"/>
  <c r="D295"/>
  <c r="E295" s="1"/>
  <c r="H295"/>
  <c r="D296"/>
  <c r="E296"/>
  <c r="H296"/>
  <c r="D297"/>
  <c r="E297" s="1"/>
  <c r="H297"/>
  <c r="D298"/>
  <c r="E298"/>
  <c r="H298"/>
  <c r="D299"/>
  <c r="E299" s="1"/>
  <c r="H299"/>
  <c r="D300"/>
  <c r="E300"/>
  <c r="H300"/>
  <c r="D301"/>
  <c r="E301" s="1"/>
  <c r="H301"/>
  <c r="H302"/>
  <c r="D303"/>
  <c r="E303" s="1"/>
  <c r="H303"/>
  <c r="D304"/>
  <c r="E304"/>
  <c r="H304"/>
  <c r="D305"/>
  <c r="E305" s="1"/>
  <c r="H305"/>
  <c r="D306"/>
  <c r="E306"/>
  <c r="H306"/>
  <c r="D307"/>
  <c r="E307" s="1"/>
  <c r="H307"/>
  <c r="D308"/>
  <c r="E308"/>
  <c r="H308"/>
  <c r="D309"/>
  <c r="E309" s="1"/>
  <c r="H309"/>
  <c r="D310"/>
  <c r="E310"/>
  <c r="H310"/>
  <c r="D311"/>
  <c r="E311" s="1"/>
  <c r="H311"/>
  <c r="D312"/>
  <c r="E312"/>
  <c r="H312"/>
  <c r="D313"/>
  <c r="E313" s="1"/>
  <c r="H313"/>
  <c r="C314"/>
  <c r="H314"/>
  <c r="D315"/>
  <c r="E315"/>
  <c r="H315"/>
  <c r="D316"/>
  <c r="E316" s="1"/>
  <c r="H316"/>
  <c r="D317"/>
  <c r="E317"/>
  <c r="H317"/>
  <c r="D318"/>
  <c r="E318" s="1"/>
  <c r="H318"/>
  <c r="D319"/>
  <c r="E319"/>
  <c r="H319"/>
  <c r="D320"/>
  <c r="E320" s="1"/>
  <c r="H320"/>
  <c r="D321"/>
  <c r="E321"/>
  <c r="H321"/>
  <c r="D322"/>
  <c r="E322" s="1"/>
  <c r="H322"/>
  <c r="D323"/>
  <c r="E323"/>
  <c r="H323"/>
  <c r="D324"/>
  <c r="E324" s="1"/>
  <c r="H324"/>
  <c r="D325"/>
  <c r="E325"/>
  <c r="H325"/>
  <c r="D326"/>
  <c r="E326" s="1"/>
  <c r="H326"/>
  <c r="D327"/>
  <c r="E327"/>
  <c r="H327"/>
  <c r="D328"/>
  <c r="E328" s="1"/>
  <c r="H328"/>
  <c r="D329"/>
  <c r="E329"/>
  <c r="H329"/>
  <c r="D330"/>
  <c r="E330" s="1"/>
  <c r="H330"/>
  <c r="D331"/>
  <c r="E331"/>
  <c r="H331"/>
  <c r="D332"/>
  <c r="E332" s="1"/>
  <c r="H332"/>
  <c r="D333"/>
  <c r="E333"/>
  <c r="H333"/>
  <c r="D334"/>
  <c r="E334" s="1"/>
  <c r="H334"/>
  <c r="D335"/>
  <c r="E335"/>
  <c r="H335"/>
  <c r="D336"/>
  <c r="E336" s="1"/>
  <c r="H336"/>
  <c r="D337"/>
  <c r="E337"/>
  <c r="H337"/>
  <c r="D338"/>
  <c r="E338" s="1"/>
  <c r="H338"/>
  <c r="D341"/>
  <c r="H341"/>
  <c r="D342"/>
  <c r="E342"/>
  <c r="H342"/>
  <c r="D343"/>
  <c r="E343" s="1"/>
  <c r="H343"/>
  <c r="C344"/>
  <c r="H344"/>
  <c r="D345"/>
  <c r="E345"/>
  <c r="H345"/>
  <c r="D346"/>
  <c r="E346" s="1"/>
  <c r="H346"/>
  <c r="D347"/>
  <c r="E347" s="1"/>
  <c r="H347"/>
  <c r="C348"/>
  <c r="H348"/>
  <c r="D349"/>
  <c r="E349"/>
  <c r="H349"/>
  <c r="D350"/>
  <c r="D348" s="1"/>
  <c r="H350"/>
  <c r="D351"/>
  <c r="E351"/>
  <c r="H351"/>
  <c r="D352"/>
  <c r="E352" s="1"/>
  <c r="H352"/>
  <c r="C353"/>
  <c r="H353"/>
  <c r="D354"/>
  <c r="E354"/>
  <c r="H354"/>
  <c r="D355"/>
  <c r="D353" s="1"/>
  <c r="H355"/>
  <c r="D356"/>
  <c r="E356"/>
  <c r="H356"/>
  <c r="C357"/>
  <c r="H357" s="1"/>
  <c r="D358"/>
  <c r="D357" s="1"/>
  <c r="H358"/>
  <c r="D359"/>
  <c r="E359"/>
  <c r="H359"/>
  <c r="D360"/>
  <c r="E360" s="1"/>
  <c r="H360"/>
  <c r="D361"/>
  <c r="E361"/>
  <c r="H361"/>
  <c r="C362"/>
  <c r="H362" s="1"/>
  <c r="D363"/>
  <c r="D362" s="1"/>
  <c r="H363"/>
  <c r="D364"/>
  <c r="E364"/>
  <c r="H364"/>
  <c r="D365"/>
  <c r="E365" s="1"/>
  <c r="H365"/>
  <c r="D366"/>
  <c r="E366"/>
  <c r="H366"/>
  <c r="D367"/>
  <c r="E367" s="1"/>
  <c r="H367"/>
  <c r="C368"/>
  <c r="H368"/>
  <c r="D369"/>
  <c r="E369"/>
  <c r="H369"/>
  <c r="D370"/>
  <c r="D368" s="1"/>
  <c r="H370"/>
  <c r="D371"/>
  <c r="E371"/>
  <c r="H371"/>
  <c r="D372"/>
  <c r="E372" s="1"/>
  <c r="H372"/>
  <c r="C373"/>
  <c r="H373"/>
  <c r="D374"/>
  <c r="E374"/>
  <c r="H374"/>
  <c r="D375"/>
  <c r="D373" s="1"/>
  <c r="H375"/>
  <c r="D376"/>
  <c r="E376"/>
  <c r="H376"/>
  <c r="D377"/>
  <c r="E377" s="1"/>
  <c r="H377"/>
  <c r="C378"/>
  <c r="H378"/>
  <c r="D379"/>
  <c r="E379"/>
  <c r="H379"/>
  <c r="D380"/>
  <c r="D378" s="1"/>
  <c r="H380"/>
  <c r="D381"/>
  <c r="E381"/>
  <c r="H381"/>
  <c r="C382"/>
  <c r="H382" s="1"/>
  <c r="D383"/>
  <c r="H383"/>
  <c r="D384"/>
  <c r="E384"/>
  <c r="H384"/>
  <c r="D385"/>
  <c r="E385" s="1"/>
  <c r="H385"/>
  <c r="D386"/>
  <c r="E386"/>
  <c r="H386"/>
  <c r="D387"/>
  <c r="E387" s="1"/>
  <c r="H387"/>
  <c r="C388"/>
  <c r="H388"/>
  <c r="D389"/>
  <c r="E389"/>
  <c r="H389"/>
  <c r="D390"/>
  <c r="E390" s="1"/>
  <c r="H390"/>
  <c r="D391"/>
  <c r="E391"/>
  <c r="H391"/>
  <c r="C392"/>
  <c r="H392" s="1"/>
  <c r="D393"/>
  <c r="H393"/>
  <c r="D394"/>
  <c r="E394"/>
  <c r="H394"/>
  <c r="C395"/>
  <c r="H395" s="1"/>
  <c r="D396"/>
  <c r="H396"/>
  <c r="D397"/>
  <c r="E397"/>
  <c r="H397"/>
  <c r="D398"/>
  <c r="E398" s="1"/>
  <c r="H398"/>
  <c r="C399"/>
  <c r="H399"/>
  <c r="D400"/>
  <c r="E400"/>
  <c r="H400"/>
  <c r="D401"/>
  <c r="E401" s="1"/>
  <c r="H401"/>
  <c r="D402"/>
  <c r="E402"/>
  <c r="H402"/>
  <c r="D403"/>
  <c r="E403" s="1"/>
  <c r="H403"/>
  <c r="C404"/>
  <c r="H404"/>
  <c r="D405"/>
  <c r="E405"/>
  <c r="H405"/>
  <c r="D406"/>
  <c r="E406" s="1"/>
  <c r="H406"/>
  <c r="D407"/>
  <c r="E407"/>
  <c r="H407"/>
  <c r="D408"/>
  <c r="E408" s="1"/>
  <c r="H408"/>
  <c r="C409"/>
  <c r="D409"/>
  <c r="H409"/>
  <c r="D410"/>
  <c r="E410"/>
  <c r="H410"/>
  <c r="D411"/>
  <c r="E411" s="1"/>
  <c r="H411"/>
  <c r="C412"/>
  <c r="D412"/>
  <c r="H412"/>
  <c r="D413"/>
  <c r="E413"/>
  <c r="H413"/>
  <c r="D414"/>
  <c r="E414" s="1"/>
  <c r="H414"/>
  <c r="D415"/>
  <c r="E415"/>
  <c r="H415"/>
  <c r="C416"/>
  <c r="H416" s="1"/>
  <c r="D417"/>
  <c r="H417"/>
  <c r="D418"/>
  <c r="E418"/>
  <c r="H418"/>
  <c r="D419"/>
  <c r="E419" s="1"/>
  <c r="H419"/>
  <c r="D420"/>
  <c r="E420"/>
  <c r="H420"/>
  <c r="D421"/>
  <c r="E421" s="1"/>
  <c r="H421"/>
  <c r="C422"/>
  <c r="H422"/>
  <c r="D423"/>
  <c r="E423"/>
  <c r="H423"/>
  <c r="D424"/>
  <c r="E424" s="1"/>
  <c r="H424"/>
  <c r="D425"/>
  <c r="E425"/>
  <c r="H425"/>
  <c r="D426"/>
  <c r="E426" s="1"/>
  <c r="H426"/>
  <c r="D427"/>
  <c r="E427"/>
  <c r="H427"/>
  <c r="D428"/>
  <c r="E428" s="1"/>
  <c r="H428"/>
  <c r="C429"/>
  <c r="H429"/>
  <c r="D430"/>
  <c r="E430"/>
  <c r="H430"/>
  <c r="D431"/>
  <c r="E431" s="1"/>
  <c r="H431"/>
  <c r="D432"/>
  <c r="E432"/>
  <c r="H432"/>
  <c r="D433"/>
  <c r="E433" s="1"/>
  <c r="H433"/>
  <c r="D434"/>
  <c r="E434"/>
  <c r="H434"/>
  <c r="D435"/>
  <c r="E435" s="1"/>
  <c r="H435"/>
  <c r="D436"/>
  <c r="E436"/>
  <c r="H436"/>
  <c r="D437"/>
  <c r="E437" s="1"/>
  <c r="H437"/>
  <c r="D438"/>
  <c r="E438"/>
  <c r="H438"/>
  <c r="D439"/>
  <c r="E439" s="1"/>
  <c r="H439"/>
  <c r="D440"/>
  <c r="E440"/>
  <c r="H440"/>
  <c r="D441"/>
  <c r="E441" s="1"/>
  <c r="H441"/>
  <c r="D442"/>
  <c r="E442"/>
  <c r="H442"/>
  <c r="D443"/>
  <c r="E443" s="1"/>
  <c r="H443"/>
  <c r="C445"/>
  <c r="H445"/>
  <c r="D446"/>
  <c r="E446"/>
  <c r="H446"/>
  <c r="D447"/>
  <c r="E447" s="1"/>
  <c r="H447"/>
  <c r="D448"/>
  <c r="E448"/>
  <c r="H448"/>
  <c r="D449"/>
  <c r="E449" s="1"/>
  <c r="H449"/>
  <c r="C450"/>
  <c r="D450"/>
  <c r="H450"/>
  <c r="D451"/>
  <c r="E451"/>
  <c r="H451"/>
  <c r="D452"/>
  <c r="E452" s="1"/>
  <c r="H452"/>
  <c r="D453"/>
  <c r="E453"/>
  <c r="H453"/>
  <c r="D454"/>
  <c r="E454" s="1"/>
  <c r="H454"/>
  <c r="C455"/>
  <c r="H455"/>
  <c r="D456"/>
  <c r="E456"/>
  <c r="H456"/>
  <c r="D457"/>
  <c r="E457" s="1"/>
  <c r="H457"/>
  <c r="D458"/>
  <c r="E458"/>
  <c r="H458"/>
  <c r="C459"/>
  <c r="H459" s="1"/>
  <c r="D460"/>
  <c r="H460"/>
  <c r="D461"/>
  <c r="E461"/>
  <c r="H461"/>
  <c r="D462"/>
  <c r="E462" s="1"/>
  <c r="H462"/>
  <c r="C463"/>
  <c r="H463"/>
  <c r="D464"/>
  <c r="E464"/>
  <c r="H464"/>
  <c r="D465"/>
  <c r="E465" s="1"/>
  <c r="H465"/>
  <c r="D466"/>
  <c r="E466"/>
  <c r="H466"/>
  <c r="D467"/>
  <c r="E467" s="1"/>
  <c r="H467"/>
  <c r="C468"/>
  <c r="H468"/>
  <c r="D469"/>
  <c r="E469"/>
  <c r="H469"/>
  <c r="D470"/>
  <c r="E470" s="1"/>
  <c r="H470"/>
  <c r="D471"/>
  <c r="E471"/>
  <c r="H471"/>
  <c r="D472"/>
  <c r="E472" s="1"/>
  <c r="H472"/>
  <c r="D473"/>
  <c r="E473"/>
  <c r="H473"/>
  <c r="C474"/>
  <c r="H474" s="1"/>
  <c r="D475"/>
  <c r="H475"/>
  <c r="D476"/>
  <c r="E476"/>
  <c r="H476"/>
  <c r="C477"/>
  <c r="H477" s="1"/>
  <c r="D478"/>
  <c r="H478"/>
  <c r="D479"/>
  <c r="E479"/>
  <c r="H479"/>
  <c r="D480"/>
  <c r="E480" s="1"/>
  <c r="H480"/>
  <c r="D481"/>
  <c r="E481"/>
  <c r="H481"/>
  <c r="H482"/>
  <c r="C484"/>
  <c r="D485"/>
  <c r="H485"/>
  <c r="C486"/>
  <c r="H486"/>
  <c r="D487"/>
  <c r="E487"/>
  <c r="H487"/>
  <c r="D488"/>
  <c r="E488" s="1"/>
  <c r="H488"/>
  <c r="D489"/>
  <c r="E489"/>
  <c r="H489"/>
  <c r="D490"/>
  <c r="E490" s="1"/>
  <c r="H490"/>
  <c r="C491"/>
  <c r="H491"/>
  <c r="D492"/>
  <c r="E492"/>
  <c r="H492"/>
  <c r="D493"/>
  <c r="E493" s="1"/>
  <c r="H493"/>
  <c r="C494"/>
  <c r="H494"/>
  <c r="D495"/>
  <c r="E495"/>
  <c r="H495"/>
  <c r="D496"/>
  <c r="E496" s="1"/>
  <c r="H496"/>
  <c r="C497"/>
  <c r="H497"/>
  <c r="D498"/>
  <c r="E498"/>
  <c r="H498"/>
  <c r="D499"/>
  <c r="E499" s="1"/>
  <c r="H499"/>
  <c r="D500"/>
  <c r="E500"/>
  <c r="H500"/>
  <c r="D501"/>
  <c r="E501" s="1"/>
  <c r="H501"/>
  <c r="D502"/>
  <c r="E502"/>
  <c r="H502"/>
  <c r="D503"/>
  <c r="E503" s="1"/>
  <c r="H503"/>
  <c r="C504"/>
  <c r="H504"/>
  <c r="D505"/>
  <c r="E505"/>
  <c r="H505"/>
  <c r="D506"/>
  <c r="E506" s="1"/>
  <c r="H506"/>
  <c r="D507"/>
  <c r="E507"/>
  <c r="H507"/>
  <c r="D508"/>
  <c r="E508" s="1"/>
  <c r="H508"/>
  <c r="D509"/>
  <c r="E509"/>
  <c r="C510"/>
  <c r="D511"/>
  <c r="H511"/>
  <c r="D512"/>
  <c r="E512"/>
  <c r="H512"/>
  <c r="D513"/>
  <c r="E513" s="1"/>
  <c r="H513"/>
  <c r="C514"/>
  <c r="H514"/>
  <c r="D515"/>
  <c r="E515"/>
  <c r="H515"/>
  <c r="D516"/>
  <c r="E516" s="1"/>
  <c r="H516"/>
  <c r="D517"/>
  <c r="E517"/>
  <c r="H517"/>
  <c r="D518"/>
  <c r="E518" s="1"/>
  <c r="H518"/>
  <c r="D519"/>
  <c r="E519"/>
  <c r="H519"/>
  <c r="D520"/>
  <c r="E520" s="1"/>
  <c r="H520"/>
  <c r="D521"/>
  <c r="E521"/>
  <c r="H521"/>
  <c r="D522"/>
  <c r="E522" s="1"/>
  <c r="H522"/>
  <c r="C523"/>
  <c r="H523"/>
  <c r="D524"/>
  <c r="E524"/>
  <c r="H524"/>
  <c r="D525"/>
  <c r="E525" s="1"/>
  <c r="H525"/>
  <c r="D526"/>
  <c r="E526"/>
  <c r="H526"/>
  <c r="D527"/>
  <c r="E527" s="1"/>
  <c r="H527"/>
  <c r="D528"/>
  <c r="E528"/>
  <c r="H528"/>
  <c r="C530"/>
  <c r="H530" s="1"/>
  <c r="D531"/>
  <c r="H531"/>
  <c r="C532"/>
  <c r="H532"/>
  <c r="D533"/>
  <c r="E533"/>
  <c r="H533"/>
  <c r="D534"/>
  <c r="E534" s="1"/>
  <c r="H534"/>
  <c r="D535"/>
  <c r="E535"/>
  <c r="H535"/>
  <c r="D536"/>
  <c r="E536" s="1"/>
  <c r="H536"/>
  <c r="D537"/>
  <c r="E537"/>
  <c r="H537"/>
  <c r="D538"/>
  <c r="E538" s="1"/>
  <c r="H538"/>
  <c r="D540"/>
  <c r="E540"/>
  <c r="H540"/>
  <c r="D541"/>
  <c r="E541" s="1"/>
  <c r="H541"/>
  <c r="D542"/>
  <c r="E542"/>
  <c r="H542"/>
  <c r="D543"/>
  <c r="E543" s="1"/>
  <c r="H543"/>
  <c r="D544"/>
  <c r="E544"/>
  <c r="H544"/>
  <c r="C545"/>
  <c r="D546"/>
  <c r="H546"/>
  <c r="D547"/>
  <c r="E547"/>
  <c r="H547"/>
  <c r="C548"/>
  <c r="H548" s="1"/>
  <c r="J548"/>
  <c r="D549"/>
  <c r="E549"/>
  <c r="E548" s="1"/>
  <c r="H549"/>
  <c r="D550"/>
  <c r="E550" s="1"/>
  <c r="H550"/>
  <c r="C553"/>
  <c r="D553"/>
  <c r="H553"/>
  <c r="D554"/>
  <c r="E554"/>
  <c r="H554"/>
  <c r="D555"/>
  <c r="E555" s="1"/>
  <c r="H555"/>
  <c r="D556"/>
  <c r="E556"/>
  <c r="H556"/>
  <c r="C557"/>
  <c r="H557" s="1"/>
  <c r="D558"/>
  <c r="H558"/>
  <c r="D559"/>
  <c r="E559"/>
  <c r="H559"/>
  <c r="C563"/>
  <c r="H563"/>
  <c r="D564"/>
  <c r="E564"/>
  <c r="H564"/>
  <c r="D565"/>
  <c r="E565" s="1"/>
  <c r="H565"/>
  <c r="D566"/>
  <c r="E566"/>
  <c r="H566"/>
  <c r="D567"/>
  <c r="E567" s="1"/>
  <c r="H567"/>
  <c r="D568"/>
  <c r="E568"/>
  <c r="H568"/>
  <c r="D569"/>
  <c r="E569" s="1"/>
  <c r="H569"/>
  <c r="C570"/>
  <c r="H570"/>
  <c r="D571"/>
  <c r="E571"/>
  <c r="H571"/>
  <c r="D572"/>
  <c r="E572" s="1"/>
  <c r="H572"/>
  <c r="D573"/>
  <c r="E573"/>
  <c r="H573"/>
  <c r="D574"/>
  <c r="E574" s="1"/>
  <c r="H574"/>
  <c r="D575"/>
  <c r="E575"/>
  <c r="H575"/>
  <c r="D576"/>
  <c r="E576" s="1"/>
  <c r="H576"/>
  <c r="D577"/>
  <c r="E577"/>
  <c r="H577"/>
  <c r="C578"/>
  <c r="H578" s="1"/>
  <c r="D579"/>
  <c r="H579"/>
  <c r="D580"/>
  <c r="E580"/>
  <c r="H580"/>
  <c r="D581"/>
  <c r="E581" s="1"/>
  <c r="H581"/>
  <c r="C582"/>
  <c r="D582"/>
  <c r="H582"/>
  <c r="D583"/>
  <c r="E583"/>
  <c r="H583"/>
  <c r="D584"/>
  <c r="E584" s="1"/>
  <c r="H584"/>
  <c r="D585"/>
  <c r="E585"/>
  <c r="H585"/>
  <c r="D586"/>
  <c r="E586" s="1"/>
  <c r="H586"/>
  <c r="D587"/>
  <c r="E587"/>
  <c r="H587"/>
  <c r="C588"/>
  <c r="H588" s="1"/>
  <c r="D589"/>
  <c r="H589"/>
  <c r="D590"/>
  <c r="E590"/>
  <c r="H590"/>
  <c r="D591"/>
  <c r="E591" s="1"/>
  <c r="H591"/>
  <c r="D592"/>
  <c r="E592"/>
  <c r="H592"/>
  <c r="C593"/>
  <c r="H593" s="1"/>
  <c r="D594"/>
  <c r="H594"/>
  <c r="D595"/>
  <c r="E595"/>
  <c r="H595"/>
  <c r="C596"/>
  <c r="H596" s="1"/>
  <c r="D597"/>
  <c r="H597"/>
  <c r="D598"/>
  <c r="E598"/>
  <c r="H598"/>
  <c r="D599"/>
  <c r="E599" s="1"/>
  <c r="H599"/>
  <c r="C600"/>
  <c r="D600"/>
  <c r="H600"/>
  <c r="D601"/>
  <c r="E601"/>
  <c r="H601"/>
  <c r="D602"/>
  <c r="E602" s="1"/>
  <c r="H602"/>
  <c r="D603"/>
  <c r="E603"/>
  <c r="H603"/>
  <c r="C604"/>
  <c r="H604" s="1"/>
  <c r="D605"/>
  <c r="H605"/>
  <c r="D606"/>
  <c r="E606"/>
  <c r="H606"/>
  <c r="D607"/>
  <c r="E607" s="1"/>
  <c r="H607"/>
  <c r="D608"/>
  <c r="E608"/>
  <c r="H608"/>
  <c r="D609"/>
  <c r="E609" s="1"/>
  <c r="H609"/>
  <c r="D610"/>
  <c r="E610" s="1"/>
  <c r="H610"/>
  <c r="C611"/>
  <c r="H611"/>
  <c r="D612"/>
  <c r="E612"/>
  <c r="H612"/>
  <c r="D613"/>
  <c r="D611" s="1"/>
  <c r="H613"/>
  <c r="D614"/>
  <c r="E614"/>
  <c r="H614"/>
  <c r="D615"/>
  <c r="E615" s="1"/>
  <c r="H615"/>
  <c r="D616"/>
  <c r="E616"/>
  <c r="H616"/>
  <c r="C617"/>
  <c r="H617" s="1"/>
  <c r="D618"/>
  <c r="D617" s="1"/>
  <c r="H618"/>
  <c r="D619"/>
  <c r="E619"/>
  <c r="H619"/>
  <c r="D620"/>
  <c r="E620" s="1"/>
  <c r="H620"/>
  <c r="D621"/>
  <c r="E621"/>
  <c r="H621"/>
  <c r="D622"/>
  <c r="E622" s="1"/>
  <c r="H622"/>
  <c r="D623"/>
  <c r="E623"/>
  <c r="H623"/>
  <c r="D624"/>
  <c r="E624" s="1"/>
  <c r="H624"/>
  <c r="D625"/>
  <c r="E625"/>
  <c r="H625"/>
  <c r="D626"/>
  <c r="E626" s="1"/>
  <c r="H626"/>
  <c r="D627"/>
  <c r="E627"/>
  <c r="H627"/>
  <c r="D628"/>
  <c r="E628" s="1"/>
  <c r="H628"/>
  <c r="C629"/>
  <c r="H629"/>
  <c r="D630"/>
  <c r="E630"/>
  <c r="H630"/>
  <c r="D631"/>
  <c r="D629" s="1"/>
  <c r="H631"/>
  <c r="D632"/>
  <c r="E632"/>
  <c r="H632"/>
  <c r="D633"/>
  <c r="E633" s="1"/>
  <c r="H633"/>
  <c r="D634"/>
  <c r="E634"/>
  <c r="H634"/>
  <c r="D635"/>
  <c r="E635" s="1"/>
  <c r="H635"/>
  <c r="D636"/>
  <c r="E636"/>
  <c r="H636"/>
  <c r="D637"/>
  <c r="E637" s="1"/>
  <c r="H637"/>
  <c r="D638"/>
  <c r="E638"/>
  <c r="H638"/>
  <c r="C639"/>
  <c r="H639" s="1"/>
  <c r="J639" s="1"/>
  <c r="D640"/>
  <c r="D639" s="1"/>
  <c r="E640"/>
  <c r="H640"/>
  <c r="D641"/>
  <c r="E641" s="1"/>
  <c r="H641"/>
  <c r="D642"/>
  <c r="E642"/>
  <c r="H642"/>
  <c r="C643"/>
  <c r="H643" s="1"/>
  <c r="J643" s="1"/>
  <c r="D644"/>
  <c r="D643" s="1"/>
  <c r="E644"/>
  <c r="H644"/>
  <c r="D645"/>
  <c r="E645" s="1"/>
  <c r="H645"/>
  <c r="C647"/>
  <c r="C646" s="1"/>
  <c r="H646" s="1"/>
  <c r="J646" s="1"/>
  <c r="D648"/>
  <c r="D647" s="1"/>
  <c r="H648"/>
  <c r="D649"/>
  <c r="E649"/>
  <c r="H649"/>
  <c r="D650"/>
  <c r="E650" s="1"/>
  <c r="H650"/>
  <c r="D651"/>
  <c r="E651"/>
  <c r="H651"/>
  <c r="D652"/>
  <c r="E652" s="1"/>
  <c r="H652"/>
  <c r="D653"/>
  <c r="E653"/>
  <c r="H653"/>
  <c r="C654"/>
  <c r="H654" s="1"/>
  <c r="D655"/>
  <c r="D654" s="1"/>
  <c r="H655"/>
  <c r="D656"/>
  <c r="E656"/>
  <c r="H656"/>
  <c r="D657"/>
  <c r="E657" s="1"/>
  <c r="H657"/>
  <c r="D658"/>
  <c r="E658"/>
  <c r="H658"/>
  <c r="D659"/>
  <c r="E659" s="1"/>
  <c r="H659"/>
  <c r="D660"/>
  <c r="E660"/>
  <c r="H660"/>
  <c r="D661"/>
  <c r="E661" s="1"/>
  <c r="H661"/>
  <c r="C662"/>
  <c r="H662"/>
  <c r="D663"/>
  <c r="E663"/>
  <c r="H663"/>
  <c r="D664"/>
  <c r="D662" s="1"/>
  <c r="H664"/>
  <c r="D665"/>
  <c r="E665"/>
  <c r="H665"/>
  <c r="C666"/>
  <c r="H666" s="1"/>
  <c r="D667"/>
  <c r="D666" s="1"/>
  <c r="H667"/>
  <c r="D668"/>
  <c r="E668"/>
  <c r="H668"/>
  <c r="D669"/>
  <c r="E669" s="1"/>
  <c r="H669"/>
  <c r="D670"/>
  <c r="E670"/>
  <c r="H670"/>
  <c r="D671"/>
  <c r="E671" s="1"/>
  <c r="H671"/>
  <c r="C672"/>
  <c r="H672"/>
  <c r="D673"/>
  <c r="E673"/>
  <c r="H673"/>
  <c r="D674"/>
  <c r="D672" s="1"/>
  <c r="H674"/>
  <c r="D675"/>
  <c r="E675"/>
  <c r="H675"/>
  <c r="D676"/>
  <c r="E676" s="1"/>
  <c r="H676"/>
  <c r="C677"/>
  <c r="H677"/>
  <c r="D678"/>
  <c r="E678"/>
  <c r="H678"/>
  <c r="D679"/>
  <c r="D677" s="1"/>
  <c r="H679"/>
  <c r="C680"/>
  <c r="H680"/>
  <c r="D681"/>
  <c r="E681"/>
  <c r="H681"/>
  <c r="D682"/>
  <c r="D680" s="1"/>
  <c r="H682"/>
  <c r="D683"/>
  <c r="E683"/>
  <c r="H683"/>
  <c r="C684"/>
  <c r="H684" s="1"/>
  <c r="D685"/>
  <c r="D684" s="1"/>
  <c r="H685"/>
  <c r="D686"/>
  <c r="E686"/>
  <c r="H686"/>
  <c r="D687"/>
  <c r="E687" s="1"/>
  <c r="H687"/>
  <c r="C688"/>
  <c r="H688"/>
  <c r="D689"/>
  <c r="E689"/>
  <c r="H689"/>
  <c r="D690"/>
  <c r="D688" s="1"/>
  <c r="H690"/>
  <c r="D691"/>
  <c r="E691"/>
  <c r="H691"/>
  <c r="D692"/>
  <c r="E692" s="1"/>
  <c r="H692"/>
  <c r="D693"/>
  <c r="E693"/>
  <c r="H693"/>
  <c r="D694"/>
  <c r="E694" s="1"/>
  <c r="H694"/>
  <c r="C695"/>
  <c r="H695"/>
  <c r="D696"/>
  <c r="E696"/>
  <c r="H696"/>
  <c r="D697"/>
  <c r="D695" s="1"/>
  <c r="H697"/>
  <c r="D698"/>
  <c r="E698"/>
  <c r="H698"/>
  <c r="D699"/>
  <c r="E699" s="1"/>
  <c r="H699"/>
  <c r="D700"/>
  <c r="E700"/>
  <c r="H700"/>
  <c r="C701"/>
  <c r="H701" s="1"/>
  <c r="D702"/>
  <c r="D701" s="1"/>
  <c r="H702"/>
  <c r="D703"/>
  <c r="E703"/>
  <c r="H703"/>
  <c r="D704"/>
  <c r="E704" s="1"/>
  <c r="H704"/>
  <c r="D705"/>
  <c r="E705"/>
  <c r="H705"/>
  <c r="D706"/>
  <c r="E706" s="1"/>
  <c r="H706"/>
  <c r="D707"/>
  <c r="E707"/>
  <c r="H707"/>
  <c r="D708"/>
  <c r="E708" s="1"/>
  <c r="H708"/>
  <c r="D709"/>
  <c r="E709"/>
  <c r="H709"/>
  <c r="D710"/>
  <c r="E710" s="1"/>
  <c r="H710"/>
  <c r="D711"/>
  <c r="E711"/>
  <c r="H711"/>
  <c r="D712"/>
  <c r="E712" s="1"/>
  <c r="H712"/>
  <c r="D713"/>
  <c r="E713"/>
  <c r="H713"/>
  <c r="D714"/>
  <c r="E714" s="1"/>
  <c r="H714"/>
  <c r="D715"/>
  <c r="E715"/>
  <c r="H715"/>
  <c r="D716"/>
  <c r="E716" s="1"/>
  <c r="H716"/>
  <c r="C719"/>
  <c r="H719"/>
  <c r="D720"/>
  <c r="E720"/>
  <c r="H720"/>
  <c r="D721"/>
  <c r="D719" s="1"/>
  <c r="H721"/>
  <c r="D722"/>
  <c r="E722"/>
  <c r="H722"/>
  <c r="C723"/>
  <c r="C718" s="1"/>
  <c r="D724"/>
  <c r="D723" s="1"/>
  <c r="H724"/>
  <c r="D725"/>
  <c r="E725"/>
  <c r="H725"/>
  <c r="C728"/>
  <c r="D729"/>
  <c r="D728" s="1"/>
  <c r="E729"/>
  <c r="E728" s="1"/>
  <c r="D730"/>
  <c r="E730"/>
  <c r="C732"/>
  <c r="C731" s="1"/>
  <c r="D733"/>
  <c r="D732" s="1"/>
  <c r="D731" s="1"/>
  <c r="E733"/>
  <c r="E732" s="1"/>
  <c r="E731" s="1"/>
  <c r="C735"/>
  <c r="C734" s="1"/>
  <c r="D736"/>
  <c r="D735" s="1"/>
  <c r="D734" s="1"/>
  <c r="E736"/>
  <c r="E735" s="1"/>
  <c r="E734" s="1"/>
  <c r="D737"/>
  <c r="E737"/>
  <c r="D738"/>
  <c r="E738"/>
  <c r="D739"/>
  <c r="E739"/>
  <c r="C740"/>
  <c r="D741"/>
  <c r="D740" s="1"/>
  <c r="C742"/>
  <c r="D743"/>
  <c r="D742" s="1"/>
  <c r="E743"/>
  <c r="E742" s="1"/>
  <c r="C745"/>
  <c r="C744" s="1"/>
  <c r="D746"/>
  <c r="D745" s="1"/>
  <c r="D744" s="1"/>
  <c r="E746"/>
  <c r="E745" s="1"/>
  <c r="C747"/>
  <c r="D748"/>
  <c r="D747" s="1"/>
  <c r="D749"/>
  <c r="E749" s="1"/>
  <c r="D750"/>
  <c r="E750" s="1"/>
  <c r="C751"/>
  <c r="C752"/>
  <c r="D753"/>
  <c r="E753" s="1"/>
  <c r="D754"/>
  <c r="D752" s="1"/>
  <c r="D755"/>
  <c r="D751" s="1"/>
  <c r="C756"/>
  <c r="C757"/>
  <c r="D758"/>
  <c r="D757" s="1"/>
  <c r="D756" s="1"/>
  <c r="D759"/>
  <c r="E759" s="1"/>
  <c r="D760"/>
  <c r="E760" s="1"/>
  <c r="C761"/>
  <c r="C762"/>
  <c r="D763"/>
  <c r="D762" s="1"/>
  <c r="D761" s="1"/>
  <c r="D764"/>
  <c r="E764" s="1"/>
  <c r="D765"/>
  <c r="E765" s="1"/>
  <c r="C766"/>
  <c r="D767"/>
  <c r="D766" s="1"/>
  <c r="E767"/>
  <c r="E766" s="1"/>
  <c r="C769"/>
  <c r="C768" s="1"/>
  <c r="D770"/>
  <c r="D769" s="1"/>
  <c r="D768" s="1"/>
  <c r="E770"/>
  <c r="E769" s="1"/>
  <c r="E768" s="1"/>
  <c r="D771"/>
  <c r="E771"/>
  <c r="C773"/>
  <c r="C772" s="1"/>
  <c r="D774"/>
  <c r="D773" s="1"/>
  <c r="D772" s="1"/>
  <c r="E774"/>
  <c r="E773" s="1"/>
  <c r="E772" s="1"/>
  <c r="D775"/>
  <c r="E775"/>
  <c r="D776"/>
  <c r="E776"/>
  <c r="D777"/>
  <c r="E777"/>
  <c r="C778"/>
  <c r="D779"/>
  <c r="D778" s="1"/>
  <c r="C4" i="54"/>
  <c r="C3" s="1"/>
  <c r="D5"/>
  <c r="D4" s="1"/>
  <c r="E5"/>
  <c r="H5"/>
  <c r="D6"/>
  <c r="E6" s="1"/>
  <c r="H6"/>
  <c r="D7"/>
  <c r="E7"/>
  <c r="H7"/>
  <c r="D8"/>
  <c r="E8" s="1"/>
  <c r="H8"/>
  <c r="D9"/>
  <c r="E9"/>
  <c r="H9"/>
  <c r="D10"/>
  <c r="E10" s="1"/>
  <c r="H10"/>
  <c r="C11"/>
  <c r="H11"/>
  <c r="J11" s="1"/>
  <c r="D12"/>
  <c r="E12" s="1"/>
  <c r="H12"/>
  <c r="D13"/>
  <c r="E13"/>
  <c r="H13"/>
  <c r="D14"/>
  <c r="E14" s="1"/>
  <c r="H14"/>
  <c r="D15"/>
  <c r="E15"/>
  <c r="H15"/>
  <c r="D16"/>
  <c r="E16" s="1"/>
  <c r="H16"/>
  <c r="D17"/>
  <c r="E17"/>
  <c r="H17"/>
  <c r="D18"/>
  <c r="E18" s="1"/>
  <c r="H18"/>
  <c r="D19"/>
  <c r="E19"/>
  <c r="H19"/>
  <c r="D20"/>
  <c r="E20" s="1"/>
  <c r="H20"/>
  <c r="D21"/>
  <c r="E21"/>
  <c r="H21"/>
  <c r="D22"/>
  <c r="E22" s="1"/>
  <c r="H22"/>
  <c r="D23"/>
  <c r="E23"/>
  <c r="H23"/>
  <c r="D24"/>
  <c r="E24" s="1"/>
  <c r="H24"/>
  <c r="D25"/>
  <c r="E25"/>
  <c r="H25"/>
  <c r="D26"/>
  <c r="E26" s="1"/>
  <c r="H26"/>
  <c r="D27"/>
  <c r="E27"/>
  <c r="H27"/>
  <c r="D28"/>
  <c r="E28" s="1"/>
  <c r="H28"/>
  <c r="D29"/>
  <c r="E29"/>
  <c r="H29"/>
  <c r="D30"/>
  <c r="E30" s="1"/>
  <c r="H30"/>
  <c r="D31"/>
  <c r="E31"/>
  <c r="H31"/>
  <c r="D32"/>
  <c r="E32" s="1"/>
  <c r="H32"/>
  <c r="D33"/>
  <c r="E33"/>
  <c r="H33"/>
  <c r="D34"/>
  <c r="E34" s="1"/>
  <c r="H34"/>
  <c r="D35"/>
  <c r="E35"/>
  <c r="H35"/>
  <c r="D36"/>
  <c r="E36" s="1"/>
  <c r="H36"/>
  <c r="D37"/>
  <c r="E37"/>
  <c r="H37"/>
  <c r="C38"/>
  <c r="H38" s="1"/>
  <c r="J38" s="1"/>
  <c r="D39"/>
  <c r="D38" s="1"/>
  <c r="E39"/>
  <c r="H39"/>
  <c r="D40"/>
  <c r="E40" s="1"/>
  <c r="H40"/>
  <c r="D41"/>
  <c r="E41"/>
  <c r="H41"/>
  <c r="D42"/>
  <c r="E42" s="1"/>
  <c r="H42"/>
  <c r="D43"/>
  <c r="E43"/>
  <c r="H43"/>
  <c r="D44"/>
  <c r="E44" s="1"/>
  <c r="H44"/>
  <c r="D45"/>
  <c r="E45"/>
  <c r="H45"/>
  <c r="D46"/>
  <c r="E46" s="1"/>
  <c r="H46"/>
  <c r="D47"/>
  <c r="E47"/>
  <c r="H47"/>
  <c r="D48"/>
  <c r="E48" s="1"/>
  <c r="H48"/>
  <c r="D49"/>
  <c r="E49"/>
  <c r="H49"/>
  <c r="D50"/>
  <c r="E50" s="1"/>
  <c r="H50"/>
  <c r="D51"/>
  <c r="E51"/>
  <c r="H51"/>
  <c r="D52"/>
  <c r="E52" s="1"/>
  <c r="H52"/>
  <c r="D53"/>
  <c r="E53"/>
  <c r="H53"/>
  <c r="D54"/>
  <c r="E54" s="1"/>
  <c r="H54"/>
  <c r="D55"/>
  <c r="E55"/>
  <c r="H55"/>
  <c r="D56"/>
  <c r="E56" s="1"/>
  <c r="H56"/>
  <c r="D57"/>
  <c r="E57"/>
  <c r="H57"/>
  <c r="D58"/>
  <c r="E58" s="1"/>
  <c r="H58"/>
  <c r="D59"/>
  <c r="E59"/>
  <c r="H59"/>
  <c r="D60"/>
  <c r="E60" s="1"/>
  <c r="H60"/>
  <c r="C61"/>
  <c r="H61"/>
  <c r="J61" s="1"/>
  <c r="D62"/>
  <c r="E62" s="1"/>
  <c r="H62"/>
  <c r="D63"/>
  <c r="E63"/>
  <c r="H63"/>
  <c r="D64"/>
  <c r="E64" s="1"/>
  <c r="H64"/>
  <c r="D65"/>
  <c r="E65"/>
  <c r="H65"/>
  <c r="D66"/>
  <c r="E66" s="1"/>
  <c r="H66"/>
  <c r="C68"/>
  <c r="H68" s="1"/>
  <c r="J68" s="1"/>
  <c r="D69"/>
  <c r="D68" s="1"/>
  <c r="E69"/>
  <c r="H69"/>
  <c r="D70"/>
  <c r="E70" s="1"/>
  <c r="H70"/>
  <c r="D71"/>
  <c r="E71"/>
  <c r="H71"/>
  <c r="D72"/>
  <c r="E72" s="1"/>
  <c r="H72"/>
  <c r="D73"/>
  <c r="E73"/>
  <c r="H73"/>
  <c r="D74"/>
  <c r="E74" s="1"/>
  <c r="H74"/>
  <c r="D75"/>
  <c r="E75"/>
  <c r="H75"/>
  <c r="D76"/>
  <c r="E76" s="1"/>
  <c r="H76"/>
  <c r="D77"/>
  <c r="E77"/>
  <c r="H77"/>
  <c r="D78"/>
  <c r="E78" s="1"/>
  <c r="H78"/>
  <c r="D79"/>
  <c r="E79"/>
  <c r="H79"/>
  <c r="D80"/>
  <c r="E80" s="1"/>
  <c r="H80"/>
  <c r="D81"/>
  <c r="E81"/>
  <c r="H81"/>
  <c r="D82"/>
  <c r="E82" s="1"/>
  <c r="H82"/>
  <c r="D83"/>
  <c r="E83"/>
  <c r="H83"/>
  <c r="D84"/>
  <c r="E84" s="1"/>
  <c r="H84"/>
  <c r="D85"/>
  <c r="E85"/>
  <c r="H85"/>
  <c r="D86"/>
  <c r="E86" s="1"/>
  <c r="H86"/>
  <c r="D87"/>
  <c r="E87"/>
  <c r="H87"/>
  <c r="D88"/>
  <c r="E88" s="1"/>
  <c r="H88"/>
  <c r="D89"/>
  <c r="E89"/>
  <c r="H89"/>
  <c r="D90"/>
  <c r="E90" s="1"/>
  <c r="H90"/>
  <c r="D91"/>
  <c r="E91"/>
  <c r="H91"/>
  <c r="D92"/>
  <c r="E92" s="1"/>
  <c r="H92"/>
  <c r="D93"/>
  <c r="E93"/>
  <c r="H93"/>
  <c r="D94"/>
  <c r="E94" s="1"/>
  <c r="H94"/>
  <c r="D95"/>
  <c r="E95"/>
  <c r="H95"/>
  <c r="D96"/>
  <c r="E96" s="1"/>
  <c r="H96"/>
  <c r="C97"/>
  <c r="C67" s="1"/>
  <c r="H67" s="1"/>
  <c r="J67" s="1"/>
  <c r="H97"/>
  <c r="J97" s="1"/>
  <c r="D98"/>
  <c r="E98" s="1"/>
  <c r="H98"/>
  <c r="D99"/>
  <c r="E99"/>
  <c r="H99"/>
  <c r="D100"/>
  <c r="E100" s="1"/>
  <c r="H100"/>
  <c r="D101"/>
  <c r="E101"/>
  <c r="H101"/>
  <c r="D102"/>
  <c r="E102" s="1"/>
  <c r="H102"/>
  <c r="D103"/>
  <c r="E103"/>
  <c r="H103"/>
  <c r="D104"/>
  <c r="E104" s="1"/>
  <c r="H104"/>
  <c r="D105"/>
  <c r="E105"/>
  <c r="H105"/>
  <c r="D106"/>
  <c r="E106" s="1"/>
  <c r="H106"/>
  <c r="D107"/>
  <c r="E107"/>
  <c r="H107"/>
  <c r="D108"/>
  <c r="E108" s="1"/>
  <c r="H108"/>
  <c r="D109"/>
  <c r="E109"/>
  <c r="H109"/>
  <c r="D110"/>
  <c r="E110" s="1"/>
  <c r="H110"/>
  <c r="D111"/>
  <c r="E111"/>
  <c r="H111"/>
  <c r="D112"/>
  <c r="E112" s="1"/>
  <c r="H112"/>
  <c r="D113"/>
  <c r="E113"/>
  <c r="H113"/>
  <c r="C116"/>
  <c r="C117"/>
  <c r="H117"/>
  <c r="D118"/>
  <c r="E118"/>
  <c r="H118"/>
  <c r="D119"/>
  <c r="E119" s="1"/>
  <c r="H119"/>
  <c r="C120"/>
  <c r="H120"/>
  <c r="D121"/>
  <c r="E121"/>
  <c r="H121"/>
  <c r="D122"/>
  <c r="E122" s="1"/>
  <c r="H122"/>
  <c r="C123"/>
  <c r="H123"/>
  <c r="D124"/>
  <c r="E124"/>
  <c r="H124"/>
  <c r="D125"/>
  <c r="E125" s="1"/>
  <c r="H125"/>
  <c r="C126"/>
  <c r="H126"/>
  <c r="D127"/>
  <c r="E127"/>
  <c r="H127"/>
  <c r="D128"/>
  <c r="E128" s="1"/>
  <c r="H128"/>
  <c r="C129"/>
  <c r="H129"/>
  <c r="D130"/>
  <c r="E130"/>
  <c r="H130"/>
  <c r="D131"/>
  <c r="E131" s="1"/>
  <c r="H131"/>
  <c r="C132"/>
  <c r="H132"/>
  <c r="D133"/>
  <c r="E133"/>
  <c r="H133"/>
  <c r="D134"/>
  <c r="E134" s="1"/>
  <c r="H134"/>
  <c r="C136"/>
  <c r="D137"/>
  <c r="H137"/>
  <c r="D138"/>
  <c r="E138"/>
  <c r="H138"/>
  <c r="D139"/>
  <c r="E139" s="1"/>
  <c r="H139"/>
  <c r="C140"/>
  <c r="D140"/>
  <c r="H140"/>
  <c r="D141"/>
  <c r="E141"/>
  <c r="H141"/>
  <c r="D142"/>
  <c r="E142" s="1"/>
  <c r="H142"/>
  <c r="C143"/>
  <c r="D143"/>
  <c r="H143"/>
  <c r="D144"/>
  <c r="E144"/>
  <c r="H144"/>
  <c r="D145"/>
  <c r="E145" s="1"/>
  <c r="H145"/>
  <c r="C146"/>
  <c r="D146"/>
  <c r="H146"/>
  <c r="D147"/>
  <c r="E147"/>
  <c r="H147"/>
  <c r="D148"/>
  <c r="E148" s="1"/>
  <c r="H148"/>
  <c r="C149"/>
  <c r="D149"/>
  <c r="H149"/>
  <c r="D150"/>
  <c r="E150"/>
  <c r="H150"/>
  <c r="D151"/>
  <c r="E151" s="1"/>
  <c r="H151"/>
  <c r="C153"/>
  <c r="C154"/>
  <c r="H154"/>
  <c r="D155"/>
  <c r="E155"/>
  <c r="H155"/>
  <c r="D156"/>
  <c r="E156" s="1"/>
  <c r="H156"/>
  <c r="C157"/>
  <c r="H157"/>
  <c r="D158"/>
  <c r="E158"/>
  <c r="H158"/>
  <c r="D159"/>
  <c r="E159" s="1"/>
  <c r="H159"/>
  <c r="C160"/>
  <c r="H160"/>
  <c r="D161"/>
  <c r="E161"/>
  <c r="H161"/>
  <c r="D162"/>
  <c r="E162" s="1"/>
  <c r="H162"/>
  <c r="C164"/>
  <c r="D165"/>
  <c r="H165"/>
  <c r="D166"/>
  <c r="E166"/>
  <c r="H166"/>
  <c r="C167"/>
  <c r="H167" s="1"/>
  <c r="D168"/>
  <c r="H168"/>
  <c r="D169"/>
  <c r="E169"/>
  <c r="H169"/>
  <c r="C170"/>
  <c r="H170" s="1"/>
  <c r="J170"/>
  <c r="C171"/>
  <c r="D171"/>
  <c r="H171"/>
  <c r="D172"/>
  <c r="E172"/>
  <c r="H172"/>
  <c r="D173"/>
  <c r="E173" s="1"/>
  <c r="H173"/>
  <c r="C174"/>
  <c r="D174"/>
  <c r="H174"/>
  <c r="D175"/>
  <c r="E175"/>
  <c r="H175"/>
  <c r="D176"/>
  <c r="E176" s="1"/>
  <c r="H176"/>
  <c r="C180"/>
  <c r="C179" s="1"/>
  <c r="D181"/>
  <c r="D180" s="1"/>
  <c r="E181"/>
  <c r="E180" s="1"/>
  <c r="E179" s="1"/>
  <c r="C182"/>
  <c r="D182"/>
  <c r="D179" s="1"/>
  <c r="D183"/>
  <c r="E183" s="1"/>
  <c r="E182" s="1"/>
  <c r="C184"/>
  <c r="C185"/>
  <c r="D186"/>
  <c r="E186" s="1"/>
  <c r="E185" s="1"/>
  <c r="E184" s="1"/>
  <c r="D187"/>
  <c r="E187" s="1"/>
  <c r="C188"/>
  <c r="C189"/>
  <c r="D190"/>
  <c r="E190" s="1"/>
  <c r="D191"/>
  <c r="E191" s="1"/>
  <c r="D192"/>
  <c r="E192" s="1"/>
  <c r="C193"/>
  <c r="D194"/>
  <c r="D193" s="1"/>
  <c r="E194"/>
  <c r="E193" s="1"/>
  <c r="C195"/>
  <c r="D195"/>
  <c r="D196"/>
  <c r="E196" s="1"/>
  <c r="E195" s="1"/>
  <c r="C197"/>
  <c r="C198"/>
  <c r="D199"/>
  <c r="E199" s="1"/>
  <c r="E198" s="1"/>
  <c r="E197" s="1"/>
  <c r="C200"/>
  <c r="E200"/>
  <c r="C201"/>
  <c r="D201"/>
  <c r="D200" s="1"/>
  <c r="D202"/>
  <c r="E202" s="1"/>
  <c r="E201" s="1"/>
  <c r="C204"/>
  <c r="D205"/>
  <c r="E205" s="1"/>
  <c r="E204" s="1"/>
  <c r="D206"/>
  <c r="E206" s="1"/>
  <c r="C207"/>
  <c r="C203" s="1"/>
  <c r="D208"/>
  <c r="E208"/>
  <c r="D209"/>
  <c r="D207" s="1"/>
  <c r="E209"/>
  <c r="E207" s="1"/>
  <c r="D210"/>
  <c r="E210"/>
  <c r="C211"/>
  <c r="D212"/>
  <c r="E212" s="1"/>
  <c r="E211" s="1"/>
  <c r="C213"/>
  <c r="D214"/>
  <c r="D213" s="1"/>
  <c r="E214"/>
  <c r="E213" s="1"/>
  <c r="C216"/>
  <c r="D217"/>
  <c r="E217"/>
  <c r="D218"/>
  <c r="E218"/>
  <c r="D219"/>
  <c r="D216" s="1"/>
  <c r="E219"/>
  <c r="E216" s="1"/>
  <c r="C220"/>
  <c r="C215" s="1"/>
  <c r="D221"/>
  <c r="E221" s="1"/>
  <c r="E220" s="1"/>
  <c r="C222"/>
  <c r="C223"/>
  <c r="D224"/>
  <c r="E224" s="1"/>
  <c r="D225"/>
  <c r="E225" s="1"/>
  <c r="D226"/>
  <c r="E226" s="1"/>
  <c r="D227"/>
  <c r="E227" s="1"/>
  <c r="C229"/>
  <c r="D230"/>
  <c r="E230" s="1"/>
  <c r="D231"/>
  <c r="E231" s="1"/>
  <c r="E229" s="1"/>
  <c r="D232"/>
  <c r="E232" s="1"/>
  <c r="C233"/>
  <c r="C228" s="1"/>
  <c r="D234"/>
  <c r="D233" s="1"/>
  <c r="E234"/>
  <c r="E233" s="1"/>
  <c r="D235"/>
  <c r="C236"/>
  <c r="C235" s="1"/>
  <c r="D237"/>
  <c r="D236" s="1"/>
  <c r="E237"/>
  <c r="E236" s="1"/>
  <c r="E235" s="1"/>
  <c r="C239"/>
  <c r="C238" s="1"/>
  <c r="D240"/>
  <c r="E240"/>
  <c r="D241"/>
  <c r="D239" s="1"/>
  <c r="D238" s="1"/>
  <c r="E241"/>
  <c r="E239" s="1"/>
  <c r="E238" s="1"/>
  <c r="D242"/>
  <c r="E242"/>
  <c r="D243"/>
  <c r="C244"/>
  <c r="C243" s="1"/>
  <c r="D245"/>
  <c r="E245"/>
  <c r="D246"/>
  <c r="D244" s="1"/>
  <c r="E246"/>
  <c r="E244" s="1"/>
  <c r="E243" s="1"/>
  <c r="D247"/>
  <c r="E247"/>
  <c r="D248"/>
  <c r="E248"/>
  <c r="D249"/>
  <c r="E249"/>
  <c r="C250"/>
  <c r="D251"/>
  <c r="E251" s="1"/>
  <c r="D252"/>
  <c r="E252" s="1"/>
  <c r="C260"/>
  <c r="H260"/>
  <c r="D261"/>
  <c r="E261"/>
  <c r="H261"/>
  <c r="D262"/>
  <c r="E262" s="1"/>
  <c r="H262"/>
  <c r="D264"/>
  <c r="E264"/>
  <c r="H264"/>
  <c r="H265"/>
  <c r="D266"/>
  <c r="E266"/>
  <c r="H266"/>
  <c r="D267"/>
  <c r="E267" s="1"/>
  <c r="H267"/>
  <c r="D268"/>
  <c r="E268"/>
  <c r="H268"/>
  <c r="D269"/>
  <c r="E269" s="1"/>
  <c r="H269"/>
  <c r="D270"/>
  <c r="E270"/>
  <c r="H270"/>
  <c r="D271"/>
  <c r="E271" s="1"/>
  <c r="H271"/>
  <c r="D272"/>
  <c r="E272"/>
  <c r="H272"/>
  <c r="D273"/>
  <c r="E273" s="1"/>
  <c r="H273"/>
  <c r="D274"/>
  <c r="E274"/>
  <c r="H274"/>
  <c r="D275"/>
  <c r="E275" s="1"/>
  <c r="H275"/>
  <c r="D276"/>
  <c r="E276"/>
  <c r="H276"/>
  <c r="D277"/>
  <c r="E277" s="1"/>
  <c r="H277"/>
  <c r="D278"/>
  <c r="E278"/>
  <c r="H278"/>
  <c r="D279"/>
  <c r="E279" s="1"/>
  <c r="H279"/>
  <c r="D280"/>
  <c r="E280"/>
  <c r="H280"/>
  <c r="D281"/>
  <c r="E281" s="1"/>
  <c r="H281"/>
  <c r="D282"/>
  <c r="E282"/>
  <c r="H282"/>
  <c r="D283"/>
  <c r="E283" s="1"/>
  <c r="H283"/>
  <c r="D284"/>
  <c r="E284"/>
  <c r="H284"/>
  <c r="D285"/>
  <c r="E285" s="1"/>
  <c r="H285"/>
  <c r="D286"/>
  <c r="E286"/>
  <c r="H286"/>
  <c r="D287"/>
  <c r="E287" s="1"/>
  <c r="H287"/>
  <c r="D288"/>
  <c r="E288"/>
  <c r="H288"/>
  <c r="H289"/>
  <c r="D290"/>
  <c r="E290"/>
  <c r="H290"/>
  <c r="D291"/>
  <c r="E291" s="1"/>
  <c r="H291"/>
  <c r="D292"/>
  <c r="E292"/>
  <c r="H292"/>
  <c r="D293"/>
  <c r="E293" s="1"/>
  <c r="H293"/>
  <c r="D294"/>
  <c r="E294"/>
  <c r="H294"/>
  <c r="D295"/>
  <c r="E295" s="1"/>
  <c r="H295"/>
  <c r="H296"/>
  <c r="D297"/>
  <c r="H297"/>
  <c r="H298"/>
  <c r="D299"/>
  <c r="H299"/>
  <c r="D300"/>
  <c r="E300"/>
  <c r="H300"/>
  <c r="D301"/>
  <c r="E301" s="1"/>
  <c r="H301"/>
  <c r="C302"/>
  <c r="C263" s="1"/>
  <c r="D302"/>
  <c r="H302"/>
  <c r="D303"/>
  <c r="E303"/>
  <c r="H303"/>
  <c r="D304"/>
  <c r="E304" s="1"/>
  <c r="H304"/>
  <c r="H305"/>
  <c r="D306"/>
  <c r="H306"/>
  <c r="D307"/>
  <c r="E307"/>
  <c r="H307"/>
  <c r="H308"/>
  <c r="D309"/>
  <c r="E309"/>
  <c r="H309"/>
  <c r="D310"/>
  <c r="E310" s="1"/>
  <c r="H310"/>
  <c r="D311"/>
  <c r="E311"/>
  <c r="H311"/>
  <c r="D312"/>
  <c r="E312" s="1"/>
  <c r="H312"/>
  <c r="D313"/>
  <c r="E313"/>
  <c r="H313"/>
  <c r="C315"/>
  <c r="H315" s="1"/>
  <c r="D316"/>
  <c r="H316"/>
  <c r="D317"/>
  <c r="E317"/>
  <c r="H317"/>
  <c r="D318"/>
  <c r="E318" s="1"/>
  <c r="H318"/>
  <c r="D319"/>
  <c r="E319"/>
  <c r="H319"/>
  <c r="D320"/>
  <c r="E320" s="1"/>
  <c r="H320"/>
  <c r="D321"/>
  <c r="E321"/>
  <c r="H321"/>
  <c r="D322"/>
  <c r="E322" s="1"/>
  <c r="H322"/>
  <c r="D323"/>
  <c r="E323"/>
  <c r="H323"/>
  <c r="D324"/>
  <c r="E324" s="1"/>
  <c r="H324"/>
  <c r="H325"/>
  <c r="D326"/>
  <c r="H326"/>
  <c r="D327"/>
  <c r="E327"/>
  <c r="H327"/>
  <c r="C328"/>
  <c r="H328" s="1"/>
  <c r="D329"/>
  <c r="H329"/>
  <c r="D330"/>
  <c r="E330"/>
  <c r="H330"/>
  <c r="H331"/>
  <c r="D332"/>
  <c r="E332"/>
  <c r="H332"/>
  <c r="D333"/>
  <c r="E333" s="1"/>
  <c r="H333"/>
  <c r="D334"/>
  <c r="E334"/>
  <c r="H334"/>
  <c r="D335"/>
  <c r="E335" s="1"/>
  <c r="H335"/>
  <c r="D336"/>
  <c r="E336"/>
  <c r="H336"/>
  <c r="D337"/>
  <c r="E337" s="1"/>
  <c r="H337"/>
  <c r="D338"/>
  <c r="E338" s="1"/>
  <c r="H338"/>
  <c r="D341"/>
  <c r="H341"/>
  <c r="D342"/>
  <c r="E342"/>
  <c r="H342"/>
  <c r="D343"/>
  <c r="E343" s="1"/>
  <c r="H343"/>
  <c r="C344"/>
  <c r="H344"/>
  <c r="D345"/>
  <c r="E345"/>
  <c r="H345"/>
  <c r="D346"/>
  <c r="D344" s="1"/>
  <c r="H346"/>
  <c r="D347"/>
  <c r="E347"/>
  <c r="H347"/>
  <c r="C348"/>
  <c r="D349"/>
  <c r="D348" s="1"/>
  <c r="H349"/>
  <c r="D350"/>
  <c r="E350"/>
  <c r="H350"/>
  <c r="D351"/>
  <c r="E351" s="1"/>
  <c r="H351"/>
  <c r="D352"/>
  <c r="E352"/>
  <c r="H352"/>
  <c r="C353"/>
  <c r="H353" s="1"/>
  <c r="D354"/>
  <c r="D353" s="1"/>
  <c r="H354"/>
  <c r="D355"/>
  <c r="E355"/>
  <c r="H355"/>
  <c r="D356"/>
  <c r="E356" s="1"/>
  <c r="H356"/>
  <c r="C357"/>
  <c r="H357"/>
  <c r="D358"/>
  <c r="E358"/>
  <c r="H358"/>
  <c r="D359"/>
  <c r="D357" s="1"/>
  <c r="H359"/>
  <c r="D360"/>
  <c r="E360"/>
  <c r="H360"/>
  <c r="D361"/>
  <c r="E361" s="1"/>
  <c r="H361"/>
  <c r="C362"/>
  <c r="H362"/>
  <c r="D363"/>
  <c r="E363"/>
  <c r="H363"/>
  <c r="D364"/>
  <c r="D362" s="1"/>
  <c r="H364"/>
  <c r="D365"/>
  <c r="E365"/>
  <c r="H365"/>
  <c r="D366"/>
  <c r="E366" s="1"/>
  <c r="H366"/>
  <c r="D367"/>
  <c r="E367"/>
  <c r="H367"/>
  <c r="C368"/>
  <c r="H368" s="1"/>
  <c r="D369"/>
  <c r="D368" s="1"/>
  <c r="H369"/>
  <c r="D370"/>
  <c r="E370"/>
  <c r="H370"/>
  <c r="D371"/>
  <c r="E371" s="1"/>
  <c r="H371"/>
  <c r="D372"/>
  <c r="E372"/>
  <c r="H372"/>
  <c r="C373"/>
  <c r="H373" s="1"/>
  <c r="D374"/>
  <c r="D373" s="1"/>
  <c r="H374"/>
  <c r="D375"/>
  <c r="E375"/>
  <c r="H375"/>
  <c r="D376"/>
  <c r="E376" s="1"/>
  <c r="H376"/>
  <c r="D377"/>
  <c r="E377"/>
  <c r="H377"/>
  <c r="C378"/>
  <c r="H378" s="1"/>
  <c r="D379"/>
  <c r="H379"/>
  <c r="D380"/>
  <c r="E380"/>
  <c r="H380"/>
  <c r="D381"/>
  <c r="E381" s="1"/>
  <c r="H381"/>
  <c r="C382"/>
  <c r="H382"/>
  <c r="D383"/>
  <c r="E383"/>
  <c r="H383"/>
  <c r="D384"/>
  <c r="E384" s="1"/>
  <c r="H384"/>
  <c r="D385"/>
  <c r="E385"/>
  <c r="H385"/>
  <c r="D386"/>
  <c r="E386" s="1"/>
  <c r="H386"/>
  <c r="D387"/>
  <c r="E387"/>
  <c r="H387"/>
  <c r="C388"/>
  <c r="H388" s="1"/>
  <c r="D389"/>
  <c r="H389"/>
  <c r="D390"/>
  <c r="E390"/>
  <c r="H390"/>
  <c r="D391"/>
  <c r="E391" s="1"/>
  <c r="H391"/>
  <c r="C392"/>
  <c r="H392"/>
  <c r="D393"/>
  <c r="E393"/>
  <c r="H393"/>
  <c r="D394"/>
  <c r="E394" s="1"/>
  <c r="H394"/>
  <c r="C395"/>
  <c r="H395"/>
  <c r="D396"/>
  <c r="E396"/>
  <c r="H396"/>
  <c r="D397"/>
  <c r="E397" s="1"/>
  <c r="H397"/>
  <c r="D398"/>
  <c r="E398"/>
  <c r="H398"/>
  <c r="C399"/>
  <c r="H399" s="1"/>
  <c r="D400"/>
  <c r="H400"/>
  <c r="D401"/>
  <c r="E401"/>
  <c r="H401"/>
  <c r="D402"/>
  <c r="E402" s="1"/>
  <c r="H402"/>
  <c r="D403"/>
  <c r="E403"/>
  <c r="H403"/>
  <c r="C404"/>
  <c r="H404" s="1"/>
  <c r="D405"/>
  <c r="H405"/>
  <c r="D406"/>
  <c r="E406"/>
  <c r="H406"/>
  <c r="D407"/>
  <c r="E407" s="1"/>
  <c r="H407"/>
  <c r="D408"/>
  <c r="E408"/>
  <c r="H408"/>
  <c r="C409"/>
  <c r="H409" s="1"/>
  <c r="D410"/>
  <c r="H410"/>
  <c r="D411"/>
  <c r="E411"/>
  <c r="H411"/>
  <c r="C412"/>
  <c r="H412" s="1"/>
  <c r="D413"/>
  <c r="H413"/>
  <c r="D414"/>
  <c r="E414"/>
  <c r="H414"/>
  <c r="D415"/>
  <c r="E415" s="1"/>
  <c r="H415"/>
  <c r="C416"/>
  <c r="D416"/>
  <c r="H416"/>
  <c r="D417"/>
  <c r="E417"/>
  <c r="H417"/>
  <c r="D418"/>
  <c r="E418" s="1"/>
  <c r="H418"/>
  <c r="D419"/>
  <c r="E419"/>
  <c r="H419"/>
  <c r="D420"/>
  <c r="E420" s="1"/>
  <c r="H420"/>
  <c r="D421"/>
  <c r="E421"/>
  <c r="H421"/>
  <c r="C422"/>
  <c r="H422" s="1"/>
  <c r="D423"/>
  <c r="H423"/>
  <c r="D424"/>
  <c r="E424"/>
  <c r="H424"/>
  <c r="D425"/>
  <c r="E425" s="1"/>
  <c r="H425"/>
  <c r="D426"/>
  <c r="E426"/>
  <c r="H426"/>
  <c r="D427"/>
  <c r="E427" s="1"/>
  <c r="H427"/>
  <c r="D428"/>
  <c r="E428"/>
  <c r="H428"/>
  <c r="C429"/>
  <c r="H429" s="1"/>
  <c r="D430"/>
  <c r="H430"/>
  <c r="D431"/>
  <c r="E431"/>
  <c r="H431"/>
  <c r="D432"/>
  <c r="E432" s="1"/>
  <c r="H432"/>
  <c r="D433"/>
  <c r="E433"/>
  <c r="H433"/>
  <c r="D434"/>
  <c r="E434" s="1"/>
  <c r="H434"/>
  <c r="D435"/>
  <c r="E435"/>
  <c r="H435"/>
  <c r="D436"/>
  <c r="E436" s="1"/>
  <c r="H436"/>
  <c r="D437"/>
  <c r="E437"/>
  <c r="H437"/>
  <c r="D438"/>
  <c r="E438" s="1"/>
  <c r="H438"/>
  <c r="D439"/>
  <c r="E439"/>
  <c r="H439"/>
  <c r="D440"/>
  <c r="E440" s="1"/>
  <c r="H440"/>
  <c r="D441"/>
  <c r="E441"/>
  <c r="H441"/>
  <c r="D442"/>
  <c r="E442" s="1"/>
  <c r="H442"/>
  <c r="D443"/>
  <c r="E443"/>
  <c r="H443"/>
  <c r="C445"/>
  <c r="H445" s="1"/>
  <c r="D446"/>
  <c r="H446"/>
  <c r="D447"/>
  <c r="E447"/>
  <c r="H447"/>
  <c r="D448"/>
  <c r="E448" s="1"/>
  <c r="H448"/>
  <c r="D449"/>
  <c r="E449"/>
  <c r="H449"/>
  <c r="C450"/>
  <c r="H450" s="1"/>
  <c r="D451"/>
  <c r="H451"/>
  <c r="D452"/>
  <c r="E452"/>
  <c r="H452"/>
  <c r="D453"/>
  <c r="E453" s="1"/>
  <c r="H453"/>
  <c r="D454"/>
  <c r="E454"/>
  <c r="H454"/>
  <c r="C455"/>
  <c r="H455" s="1"/>
  <c r="D456"/>
  <c r="H456"/>
  <c r="D457"/>
  <c r="E457"/>
  <c r="H457"/>
  <c r="D458"/>
  <c r="E458" s="1"/>
  <c r="H458"/>
  <c r="C459"/>
  <c r="H459"/>
  <c r="D460"/>
  <c r="E460"/>
  <c r="H460"/>
  <c r="D461"/>
  <c r="E461" s="1"/>
  <c r="H461"/>
  <c r="D462"/>
  <c r="E462"/>
  <c r="H462"/>
  <c r="C463"/>
  <c r="H463" s="1"/>
  <c r="D464"/>
  <c r="H464"/>
  <c r="D465"/>
  <c r="E465"/>
  <c r="H465"/>
  <c r="D466"/>
  <c r="E466" s="1"/>
  <c r="H466"/>
  <c r="D467"/>
  <c r="E467"/>
  <c r="H467"/>
  <c r="C468"/>
  <c r="H468" s="1"/>
  <c r="D469"/>
  <c r="H469"/>
  <c r="D470"/>
  <c r="E470"/>
  <c r="H470"/>
  <c r="D471"/>
  <c r="E471" s="1"/>
  <c r="H471"/>
  <c r="D472"/>
  <c r="E472"/>
  <c r="H472"/>
  <c r="D473"/>
  <c r="E473" s="1"/>
  <c r="H473"/>
  <c r="C474"/>
  <c r="D474"/>
  <c r="H474"/>
  <c r="D475"/>
  <c r="E475"/>
  <c r="H475"/>
  <c r="D476"/>
  <c r="E476" s="1"/>
  <c r="H476"/>
  <c r="C477"/>
  <c r="D477"/>
  <c r="H477"/>
  <c r="D478"/>
  <c r="E478"/>
  <c r="H478"/>
  <c r="D479"/>
  <c r="E479" s="1"/>
  <c r="H479"/>
  <c r="D480"/>
  <c r="E480"/>
  <c r="H480"/>
  <c r="D481"/>
  <c r="E481" s="1"/>
  <c r="H481"/>
  <c r="H482"/>
  <c r="D485"/>
  <c r="E485"/>
  <c r="H485"/>
  <c r="C486"/>
  <c r="D487"/>
  <c r="H487"/>
  <c r="D488"/>
  <c r="E488"/>
  <c r="H488"/>
  <c r="D489"/>
  <c r="E489" s="1"/>
  <c r="H489"/>
  <c r="D490"/>
  <c r="E490"/>
  <c r="H490"/>
  <c r="C491"/>
  <c r="H491" s="1"/>
  <c r="D492"/>
  <c r="H492"/>
  <c r="D493"/>
  <c r="E493"/>
  <c r="H493"/>
  <c r="C494"/>
  <c r="H494" s="1"/>
  <c r="D495"/>
  <c r="H495"/>
  <c r="D496"/>
  <c r="E496"/>
  <c r="H496"/>
  <c r="C497"/>
  <c r="H497" s="1"/>
  <c r="D498"/>
  <c r="H498"/>
  <c r="D499"/>
  <c r="E499"/>
  <c r="H499"/>
  <c r="D500"/>
  <c r="E500" s="1"/>
  <c r="H500"/>
  <c r="D501"/>
  <c r="E501"/>
  <c r="H501"/>
  <c r="D502"/>
  <c r="E502" s="1"/>
  <c r="H502"/>
  <c r="D503"/>
  <c r="E503"/>
  <c r="H503"/>
  <c r="C504"/>
  <c r="H504" s="1"/>
  <c r="D505"/>
  <c r="H505"/>
  <c r="D506"/>
  <c r="E506"/>
  <c r="H506"/>
  <c r="D507"/>
  <c r="E507" s="1"/>
  <c r="H507"/>
  <c r="D508"/>
  <c r="E508"/>
  <c r="H508"/>
  <c r="C509"/>
  <c r="H509" s="1"/>
  <c r="D510"/>
  <c r="H510"/>
  <c r="D511"/>
  <c r="E511"/>
  <c r="H511"/>
  <c r="D512"/>
  <c r="E512" s="1"/>
  <c r="H512"/>
  <c r="C513"/>
  <c r="D513"/>
  <c r="H513"/>
  <c r="D514"/>
  <c r="E514"/>
  <c r="H514"/>
  <c r="D515"/>
  <c r="E515" s="1"/>
  <c r="H515"/>
  <c r="D516"/>
  <c r="E516"/>
  <c r="H516"/>
  <c r="D517"/>
  <c r="E517" s="1"/>
  <c r="H517"/>
  <c r="D518"/>
  <c r="E518"/>
  <c r="H518"/>
  <c r="D519"/>
  <c r="E519" s="1"/>
  <c r="H519"/>
  <c r="D520"/>
  <c r="E520"/>
  <c r="H520"/>
  <c r="D521"/>
  <c r="E521" s="1"/>
  <c r="H521"/>
  <c r="C522"/>
  <c r="H522"/>
  <c r="D523"/>
  <c r="E523"/>
  <c r="H523"/>
  <c r="D524"/>
  <c r="E524" s="1"/>
  <c r="H524"/>
  <c r="D525"/>
  <c r="E525"/>
  <c r="H525"/>
  <c r="D526"/>
  <c r="E526" s="1"/>
  <c r="H526"/>
  <c r="D527"/>
  <c r="E527"/>
  <c r="H527"/>
  <c r="C529"/>
  <c r="H529" s="1"/>
  <c r="D530"/>
  <c r="H530"/>
  <c r="C531"/>
  <c r="H531"/>
  <c r="D532"/>
  <c r="E532"/>
  <c r="H532"/>
  <c r="D533"/>
  <c r="E533" s="1"/>
  <c r="H533"/>
  <c r="D534"/>
  <c r="E534"/>
  <c r="H534"/>
  <c r="D535"/>
  <c r="E535" s="1"/>
  <c r="H535"/>
  <c r="D536"/>
  <c r="E536"/>
  <c r="H536"/>
  <c r="D537"/>
  <c r="E537" s="1"/>
  <c r="H537"/>
  <c r="D539"/>
  <c r="E539"/>
  <c r="H539"/>
  <c r="D540"/>
  <c r="E540" s="1"/>
  <c r="H540"/>
  <c r="D541"/>
  <c r="E541"/>
  <c r="H541"/>
  <c r="D542"/>
  <c r="E542" s="1"/>
  <c r="H542"/>
  <c r="D543"/>
  <c r="E543"/>
  <c r="H543"/>
  <c r="C544"/>
  <c r="D545"/>
  <c r="H545"/>
  <c r="D546"/>
  <c r="E546"/>
  <c r="H546"/>
  <c r="C547"/>
  <c r="H547" s="1"/>
  <c r="J547"/>
  <c r="D548"/>
  <c r="E548"/>
  <c r="E547" s="1"/>
  <c r="H548"/>
  <c r="D549"/>
  <c r="E549" s="1"/>
  <c r="H549"/>
  <c r="C552"/>
  <c r="D552"/>
  <c r="H552"/>
  <c r="D553"/>
  <c r="E553"/>
  <c r="H553"/>
  <c r="D554"/>
  <c r="E554" s="1"/>
  <c r="H554"/>
  <c r="D555"/>
  <c r="E555"/>
  <c r="H555"/>
  <c r="C556"/>
  <c r="H556" s="1"/>
  <c r="D557"/>
  <c r="H557"/>
  <c r="D558"/>
  <c r="E558"/>
  <c r="H558"/>
  <c r="C562"/>
  <c r="H562"/>
  <c r="D563"/>
  <c r="E563"/>
  <c r="H563"/>
  <c r="D564"/>
  <c r="E564" s="1"/>
  <c r="H564"/>
  <c r="D565"/>
  <c r="E565"/>
  <c r="H565"/>
  <c r="D566"/>
  <c r="E566" s="1"/>
  <c r="H566"/>
  <c r="D567"/>
  <c r="E567"/>
  <c r="H567"/>
  <c r="D568"/>
  <c r="E568" s="1"/>
  <c r="H568"/>
  <c r="C569"/>
  <c r="H569"/>
  <c r="D570"/>
  <c r="E570"/>
  <c r="H570"/>
  <c r="D571"/>
  <c r="E571" s="1"/>
  <c r="H571"/>
  <c r="D572"/>
  <c r="E572"/>
  <c r="H572"/>
  <c r="D573"/>
  <c r="E573" s="1"/>
  <c r="H573"/>
  <c r="D574"/>
  <c r="E574"/>
  <c r="H574"/>
  <c r="D575"/>
  <c r="E575" s="1"/>
  <c r="H575"/>
  <c r="D576"/>
  <c r="E576"/>
  <c r="H576"/>
  <c r="C577"/>
  <c r="H577" s="1"/>
  <c r="D578"/>
  <c r="H578"/>
  <c r="D579"/>
  <c r="E579" s="1"/>
  <c r="H579"/>
  <c r="D580"/>
  <c r="E580"/>
  <c r="H580"/>
  <c r="C581"/>
  <c r="H581" s="1"/>
  <c r="D582"/>
  <c r="D581" s="1"/>
  <c r="H582"/>
  <c r="D583"/>
  <c r="E583"/>
  <c r="H583"/>
  <c r="D584"/>
  <c r="E584" s="1"/>
  <c r="H584"/>
  <c r="D585"/>
  <c r="E585"/>
  <c r="H585"/>
  <c r="D586"/>
  <c r="E586" s="1"/>
  <c r="H586"/>
  <c r="C587"/>
  <c r="H587"/>
  <c r="D588"/>
  <c r="D587" s="1"/>
  <c r="E588"/>
  <c r="H588"/>
  <c r="D589"/>
  <c r="E589" s="1"/>
  <c r="H589"/>
  <c r="D590"/>
  <c r="E590"/>
  <c r="H590"/>
  <c r="D591"/>
  <c r="E591" s="1"/>
  <c r="H591"/>
  <c r="C592"/>
  <c r="H592"/>
  <c r="D593"/>
  <c r="D592" s="1"/>
  <c r="E593"/>
  <c r="H593"/>
  <c r="D594"/>
  <c r="E594" s="1"/>
  <c r="H594"/>
  <c r="C595"/>
  <c r="H595"/>
  <c r="D596"/>
  <c r="D595" s="1"/>
  <c r="E596"/>
  <c r="H596"/>
  <c r="D597"/>
  <c r="E597" s="1"/>
  <c r="H597"/>
  <c r="D598"/>
  <c r="E598"/>
  <c r="H598"/>
  <c r="C599"/>
  <c r="H599" s="1"/>
  <c r="D600"/>
  <c r="D599" s="1"/>
  <c r="H600"/>
  <c r="D601"/>
  <c r="E601"/>
  <c r="H601"/>
  <c r="D602"/>
  <c r="E602" s="1"/>
  <c r="H602"/>
  <c r="C603"/>
  <c r="H603"/>
  <c r="D604"/>
  <c r="E604"/>
  <c r="H604"/>
  <c r="D605"/>
  <c r="E605" s="1"/>
  <c r="H605"/>
  <c r="D606"/>
  <c r="E606"/>
  <c r="H606"/>
  <c r="D607"/>
  <c r="E607" s="1"/>
  <c r="H607"/>
  <c r="D608"/>
  <c r="E608"/>
  <c r="H608"/>
  <c r="D609"/>
  <c r="E609" s="1"/>
  <c r="H609"/>
  <c r="C610"/>
  <c r="H610"/>
  <c r="D611"/>
  <c r="E611"/>
  <c r="H611"/>
  <c r="D612"/>
  <c r="E612" s="1"/>
  <c r="H612"/>
  <c r="D613"/>
  <c r="E613"/>
  <c r="H613"/>
  <c r="D614"/>
  <c r="E614" s="1"/>
  <c r="H614"/>
  <c r="D615"/>
  <c r="E615"/>
  <c r="H615"/>
  <c r="C616"/>
  <c r="H616" s="1"/>
  <c r="D617"/>
  <c r="D616" s="1"/>
  <c r="H617"/>
  <c r="D618"/>
  <c r="E618"/>
  <c r="H618"/>
  <c r="D619"/>
  <c r="E619" s="1"/>
  <c r="H619"/>
  <c r="D620"/>
  <c r="E620"/>
  <c r="H620"/>
  <c r="D621"/>
  <c r="E621" s="1"/>
  <c r="H621"/>
  <c r="D622"/>
  <c r="E622"/>
  <c r="H622"/>
  <c r="D623"/>
  <c r="E623" s="1"/>
  <c r="H623"/>
  <c r="D624"/>
  <c r="E624"/>
  <c r="H624"/>
  <c r="D625"/>
  <c r="E625" s="1"/>
  <c r="H625"/>
  <c r="D626"/>
  <c r="E626"/>
  <c r="H626"/>
  <c r="D627"/>
  <c r="E627" s="1"/>
  <c r="H627"/>
  <c r="C628"/>
  <c r="H628"/>
  <c r="D629"/>
  <c r="E629"/>
  <c r="H629"/>
  <c r="D630"/>
  <c r="E630" s="1"/>
  <c r="H630"/>
  <c r="D631"/>
  <c r="E631"/>
  <c r="H631"/>
  <c r="D632"/>
  <c r="E632" s="1"/>
  <c r="H632"/>
  <c r="D633"/>
  <c r="E633"/>
  <c r="H633"/>
  <c r="D634"/>
  <c r="E634" s="1"/>
  <c r="H634"/>
  <c r="D635"/>
  <c r="E635"/>
  <c r="H635"/>
  <c r="D636"/>
  <c r="E636" s="1"/>
  <c r="H636"/>
  <c r="D637"/>
  <c r="E637"/>
  <c r="H637"/>
  <c r="C638"/>
  <c r="H638" s="1"/>
  <c r="J638" s="1"/>
  <c r="D639"/>
  <c r="D638" s="1"/>
  <c r="E639"/>
  <c r="H639"/>
  <c r="D640"/>
  <c r="E640" s="1"/>
  <c r="H640"/>
  <c r="D641"/>
  <c r="E641"/>
  <c r="H641"/>
  <c r="C642"/>
  <c r="H642" s="1"/>
  <c r="J642" s="1"/>
  <c r="D643"/>
  <c r="D642" s="1"/>
  <c r="E643"/>
  <c r="H643"/>
  <c r="D644"/>
  <c r="E644" s="1"/>
  <c r="H644"/>
  <c r="C646"/>
  <c r="C645" s="1"/>
  <c r="H645" s="1"/>
  <c r="J645" s="1"/>
  <c r="D647"/>
  <c r="D646" s="1"/>
  <c r="H647"/>
  <c r="D648"/>
  <c r="E648"/>
  <c r="H648"/>
  <c r="D649"/>
  <c r="E649" s="1"/>
  <c r="H649"/>
  <c r="D650"/>
  <c r="E650"/>
  <c r="H650"/>
  <c r="D651"/>
  <c r="E651" s="1"/>
  <c r="H651"/>
  <c r="D652"/>
  <c r="E652"/>
  <c r="H652"/>
  <c r="C653"/>
  <c r="H653" s="1"/>
  <c r="D654"/>
  <c r="D653" s="1"/>
  <c r="H654"/>
  <c r="D655"/>
  <c r="E655"/>
  <c r="H655"/>
  <c r="D656"/>
  <c r="E656" s="1"/>
  <c r="H656"/>
  <c r="D657"/>
  <c r="E657"/>
  <c r="H657"/>
  <c r="D658"/>
  <c r="E658" s="1"/>
  <c r="H658"/>
  <c r="D659"/>
  <c r="E659"/>
  <c r="H659"/>
  <c r="D660"/>
  <c r="E660" s="1"/>
  <c r="H660"/>
  <c r="C661"/>
  <c r="H661"/>
  <c r="D662"/>
  <c r="E662"/>
  <c r="H662"/>
  <c r="D663"/>
  <c r="E663" s="1"/>
  <c r="H663"/>
  <c r="D664"/>
  <c r="E664"/>
  <c r="H664"/>
  <c r="C665"/>
  <c r="H665" s="1"/>
  <c r="D666"/>
  <c r="D665" s="1"/>
  <c r="H666"/>
  <c r="D667"/>
  <c r="E667"/>
  <c r="H667"/>
  <c r="D668"/>
  <c r="E668" s="1"/>
  <c r="H668"/>
  <c r="D669"/>
  <c r="E669"/>
  <c r="H669"/>
  <c r="D670"/>
  <c r="E670" s="1"/>
  <c r="H670"/>
  <c r="C671"/>
  <c r="H671"/>
  <c r="D672"/>
  <c r="E672"/>
  <c r="H672"/>
  <c r="D673"/>
  <c r="E673" s="1"/>
  <c r="H673"/>
  <c r="D674"/>
  <c r="E674"/>
  <c r="H674"/>
  <c r="D675"/>
  <c r="E675" s="1"/>
  <c r="H675"/>
  <c r="C676"/>
  <c r="H676"/>
  <c r="D677"/>
  <c r="E677"/>
  <c r="H677"/>
  <c r="D678"/>
  <c r="E678" s="1"/>
  <c r="H678"/>
  <c r="C679"/>
  <c r="H679"/>
  <c r="D680"/>
  <c r="E680"/>
  <c r="H680"/>
  <c r="D681"/>
  <c r="E681" s="1"/>
  <c r="H681"/>
  <c r="D682"/>
  <c r="E682"/>
  <c r="H682"/>
  <c r="C683"/>
  <c r="H683" s="1"/>
  <c r="D684"/>
  <c r="D683" s="1"/>
  <c r="H684"/>
  <c r="D685"/>
  <c r="E685"/>
  <c r="H685"/>
  <c r="D686"/>
  <c r="E686" s="1"/>
  <c r="H686"/>
  <c r="C687"/>
  <c r="H687"/>
  <c r="D688"/>
  <c r="E688"/>
  <c r="H688"/>
  <c r="D689"/>
  <c r="E689" s="1"/>
  <c r="H689"/>
  <c r="D690"/>
  <c r="E690"/>
  <c r="H690"/>
  <c r="D691"/>
  <c r="E691" s="1"/>
  <c r="H691"/>
  <c r="D692"/>
  <c r="E692"/>
  <c r="H692"/>
  <c r="D693"/>
  <c r="E693" s="1"/>
  <c r="H693"/>
  <c r="C694"/>
  <c r="H694"/>
  <c r="D695"/>
  <c r="E695"/>
  <c r="H695"/>
  <c r="D696"/>
  <c r="E696" s="1"/>
  <c r="H696"/>
  <c r="D697"/>
  <c r="E697"/>
  <c r="H697"/>
  <c r="D698"/>
  <c r="E698" s="1"/>
  <c r="H698"/>
  <c r="D699"/>
  <c r="E699"/>
  <c r="H699"/>
  <c r="C700"/>
  <c r="H700" s="1"/>
  <c r="D701"/>
  <c r="D700" s="1"/>
  <c r="H701"/>
  <c r="D702"/>
  <c r="E702"/>
  <c r="H702"/>
  <c r="D703"/>
  <c r="E703" s="1"/>
  <c r="H703"/>
  <c r="D704"/>
  <c r="E704"/>
  <c r="H704"/>
  <c r="D705"/>
  <c r="E705" s="1"/>
  <c r="H705"/>
  <c r="D706"/>
  <c r="E706"/>
  <c r="H706"/>
  <c r="D707"/>
  <c r="E707" s="1"/>
  <c r="H707"/>
  <c r="D708"/>
  <c r="E708"/>
  <c r="H708"/>
  <c r="D709"/>
  <c r="E709" s="1"/>
  <c r="H709"/>
  <c r="D710"/>
  <c r="E710"/>
  <c r="H710"/>
  <c r="D711"/>
  <c r="E711" s="1"/>
  <c r="H711"/>
  <c r="D712"/>
  <c r="E712"/>
  <c r="H712"/>
  <c r="D713"/>
  <c r="E713" s="1"/>
  <c r="H713"/>
  <c r="D714"/>
  <c r="E714"/>
  <c r="H714"/>
  <c r="D715"/>
  <c r="E715" s="1"/>
  <c r="H715"/>
  <c r="C718"/>
  <c r="H718"/>
  <c r="D719"/>
  <c r="E719"/>
  <c r="H719"/>
  <c r="D720"/>
  <c r="E720" s="1"/>
  <c r="H720"/>
  <c r="D721"/>
  <c r="E721"/>
  <c r="H721"/>
  <c r="C722"/>
  <c r="H722" s="1"/>
  <c r="D723"/>
  <c r="D722" s="1"/>
  <c r="H723"/>
  <c r="D724"/>
  <c r="E724"/>
  <c r="H724"/>
  <c r="C727"/>
  <c r="D728"/>
  <c r="D727" s="1"/>
  <c r="E728"/>
  <c r="E727" s="1"/>
  <c r="D729"/>
  <c r="E729"/>
  <c r="C731"/>
  <c r="C730" s="1"/>
  <c r="D732"/>
  <c r="D731" s="1"/>
  <c r="D730" s="1"/>
  <c r="E732"/>
  <c r="E731" s="1"/>
  <c r="E730" s="1"/>
  <c r="C734"/>
  <c r="C733" s="1"/>
  <c r="D735"/>
  <c r="D734" s="1"/>
  <c r="D733" s="1"/>
  <c r="E735"/>
  <c r="E734" s="1"/>
  <c r="E733" s="1"/>
  <c r="D736"/>
  <c r="E736"/>
  <c r="D737"/>
  <c r="E737"/>
  <c r="D738"/>
  <c r="E738"/>
  <c r="C739"/>
  <c r="D740"/>
  <c r="E740" s="1"/>
  <c r="E739" s="1"/>
  <c r="C741"/>
  <c r="D742"/>
  <c r="D741" s="1"/>
  <c r="E742"/>
  <c r="E741" s="1"/>
  <c r="C744"/>
  <c r="C743" s="1"/>
  <c r="D745"/>
  <c r="D744" s="1"/>
  <c r="E745"/>
  <c r="E744" s="1"/>
  <c r="C746"/>
  <c r="D747"/>
  <c r="E747" s="1"/>
  <c r="E746" s="1"/>
  <c r="D748"/>
  <c r="E748" s="1"/>
  <c r="D749"/>
  <c r="E749" s="1"/>
  <c r="C750"/>
  <c r="C751"/>
  <c r="D752"/>
  <c r="E752" s="1"/>
  <c r="D753"/>
  <c r="E753" s="1"/>
  <c r="D754"/>
  <c r="C755"/>
  <c r="C756"/>
  <c r="D757"/>
  <c r="E757" s="1"/>
  <c r="D758"/>
  <c r="E758" s="1"/>
  <c r="D759"/>
  <c r="E759" s="1"/>
  <c r="C760"/>
  <c r="C761"/>
  <c r="D762"/>
  <c r="E762" s="1"/>
  <c r="E761" s="1"/>
  <c r="D763"/>
  <c r="E763" s="1"/>
  <c r="D764"/>
  <c r="E764" s="1"/>
  <c r="C765"/>
  <c r="D766"/>
  <c r="D765" s="1"/>
  <c r="E766"/>
  <c r="E765" s="1"/>
  <c r="C768"/>
  <c r="C767" s="1"/>
  <c r="D769"/>
  <c r="D768" s="1"/>
  <c r="D767" s="1"/>
  <c r="E769"/>
  <c r="E768" s="1"/>
  <c r="E767" s="1"/>
  <c r="D770"/>
  <c r="E770"/>
  <c r="C772"/>
  <c r="C771" s="1"/>
  <c r="D773"/>
  <c r="D772" s="1"/>
  <c r="D771" s="1"/>
  <c r="E773"/>
  <c r="E772" s="1"/>
  <c r="E771" s="1"/>
  <c r="D774"/>
  <c r="E774"/>
  <c r="D775"/>
  <c r="E775"/>
  <c r="D776"/>
  <c r="E776"/>
  <c r="C777"/>
  <c r="D778"/>
  <c r="E778" s="1"/>
  <c r="E777" s="1"/>
  <c r="C4" i="53"/>
  <c r="C3" s="1"/>
  <c r="D5"/>
  <c r="D4" s="1"/>
  <c r="E5"/>
  <c r="H5"/>
  <c r="D6"/>
  <c r="E6" s="1"/>
  <c r="H6"/>
  <c r="D7"/>
  <c r="E7"/>
  <c r="H7"/>
  <c r="D8"/>
  <c r="E8" s="1"/>
  <c r="H8"/>
  <c r="D9"/>
  <c r="E9"/>
  <c r="H9"/>
  <c r="D10"/>
  <c r="E10" s="1"/>
  <c r="H10"/>
  <c r="C11"/>
  <c r="H11"/>
  <c r="J11" s="1"/>
  <c r="D12"/>
  <c r="E12" s="1"/>
  <c r="H12"/>
  <c r="D13"/>
  <c r="E13"/>
  <c r="H13"/>
  <c r="D14"/>
  <c r="E14" s="1"/>
  <c r="H14"/>
  <c r="D15"/>
  <c r="E15"/>
  <c r="H15"/>
  <c r="D16"/>
  <c r="E16" s="1"/>
  <c r="H16"/>
  <c r="D17"/>
  <c r="E17"/>
  <c r="H17"/>
  <c r="D18"/>
  <c r="E18" s="1"/>
  <c r="H18"/>
  <c r="D19"/>
  <c r="E19"/>
  <c r="H19"/>
  <c r="D20"/>
  <c r="E20" s="1"/>
  <c r="H20"/>
  <c r="D21"/>
  <c r="E21"/>
  <c r="H21"/>
  <c r="D22"/>
  <c r="E22" s="1"/>
  <c r="H22"/>
  <c r="D23"/>
  <c r="E23"/>
  <c r="H23"/>
  <c r="D24"/>
  <c r="E24" s="1"/>
  <c r="H24"/>
  <c r="D25"/>
  <c r="E25"/>
  <c r="H25"/>
  <c r="D26"/>
  <c r="E26" s="1"/>
  <c r="H26"/>
  <c r="D27"/>
  <c r="E27"/>
  <c r="H27"/>
  <c r="D28"/>
  <c r="E28" s="1"/>
  <c r="H28"/>
  <c r="D29"/>
  <c r="E29"/>
  <c r="H29"/>
  <c r="D30"/>
  <c r="E30" s="1"/>
  <c r="H30"/>
  <c r="D31"/>
  <c r="E31"/>
  <c r="H31"/>
  <c r="D32"/>
  <c r="E32" s="1"/>
  <c r="H32"/>
  <c r="D33"/>
  <c r="E33"/>
  <c r="H33"/>
  <c r="D34"/>
  <c r="E34" s="1"/>
  <c r="H34"/>
  <c r="D35"/>
  <c r="E35"/>
  <c r="H35"/>
  <c r="D36"/>
  <c r="E36" s="1"/>
  <c r="H36"/>
  <c r="D37"/>
  <c r="E37"/>
  <c r="H37"/>
  <c r="C38"/>
  <c r="H38" s="1"/>
  <c r="J38" s="1"/>
  <c r="D39"/>
  <c r="D38" s="1"/>
  <c r="E39"/>
  <c r="H39"/>
  <c r="D40"/>
  <c r="E40" s="1"/>
  <c r="H40"/>
  <c r="D41"/>
  <c r="E41"/>
  <c r="H41"/>
  <c r="D42"/>
  <c r="E42" s="1"/>
  <c r="H42"/>
  <c r="D43"/>
  <c r="E43"/>
  <c r="H43"/>
  <c r="D44"/>
  <c r="E44" s="1"/>
  <c r="H44"/>
  <c r="D45"/>
  <c r="E45"/>
  <c r="H45"/>
  <c r="D46"/>
  <c r="E46" s="1"/>
  <c r="H46"/>
  <c r="D47"/>
  <c r="E47"/>
  <c r="H47"/>
  <c r="D48"/>
  <c r="E48" s="1"/>
  <c r="H48"/>
  <c r="D49"/>
  <c r="E49"/>
  <c r="H49"/>
  <c r="D50"/>
  <c r="E50" s="1"/>
  <c r="H50"/>
  <c r="D51"/>
  <c r="E51"/>
  <c r="H51"/>
  <c r="D52"/>
  <c r="E52" s="1"/>
  <c r="H52"/>
  <c r="D53"/>
  <c r="E53"/>
  <c r="H53"/>
  <c r="D54"/>
  <c r="E54" s="1"/>
  <c r="H54"/>
  <c r="D55"/>
  <c r="E55"/>
  <c r="H55"/>
  <c r="D56"/>
  <c r="E56" s="1"/>
  <c r="H56"/>
  <c r="D57"/>
  <c r="E57"/>
  <c r="H57"/>
  <c r="D58"/>
  <c r="E58" s="1"/>
  <c r="H58"/>
  <c r="D59"/>
  <c r="E59"/>
  <c r="H59"/>
  <c r="D60"/>
  <c r="E60" s="1"/>
  <c r="H60"/>
  <c r="C61"/>
  <c r="H61"/>
  <c r="J61" s="1"/>
  <c r="D62"/>
  <c r="E62" s="1"/>
  <c r="H62"/>
  <c r="D63"/>
  <c r="E63"/>
  <c r="H63"/>
  <c r="D64"/>
  <c r="E64" s="1"/>
  <c r="H64"/>
  <c r="D65"/>
  <c r="E65"/>
  <c r="H65"/>
  <c r="D66"/>
  <c r="E66" s="1"/>
  <c r="H66"/>
  <c r="C68"/>
  <c r="H68" s="1"/>
  <c r="J68" s="1"/>
  <c r="D69"/>
  <c r="D68" s="1"/>
  <c r="E69"/>
  <c r="H69"/>
  <c r="D70"/>
  <c r="E70" s="1"/>
  <c r="H70"/>
  <c r="D71"/>
  <c r="E71"/>
  <c r="H71"/>
  <c r="D72"/>
  <c r="E72" s="1"/>
  <c r="H72"/>
  <c r="D73"/>
  <c r="E73"/>
  <c r="H73"/>
  <c r="D74"/>
  <c r="E74" s="1"/>
  <c r="H74"/>
  <c r="D75"/>
  <c r="E75"/>
  <c r="H75"/>
  <c r="D76"/>
  <c r="E76" s="1"/>
  <c r="H76"/>
  <c r="D77"/>
  <c r="E77"/>
  <c r="H77"/>
  <c r="D78"/>
  <c r="E78" s="1"/>
  <c r="H78"/>
  <c r="D79"/>
  <c r="E79"/>
  <c r="H79"/>
  <c r="D80"/>
  <c r="E80" s="1"/>
  <c r="H80"/>
  <c r="D81"/>
  <c r="E81"/>
  <c r="H81"/>
  <c r="D82"/>
  <c r="E82" s="1"/>
  <c r="H82"/>
  <c r="D83"/>
  <c r="E83"/>
  <c r="H83"/>
  <c r="D84"/>
  <c r="E84" s="1"/>
  <c r="H84"/>
  <c r="D85"/>
  <c r="E85"/>
  <c r="H85"/>
  <c r="D86"/>
  <c r="E86" s="1"/>
  <c r="H86"/>
  <c r="D87"/>
  <c r="E87"/>
  <c r="H87"/>
  <c r="D88"/>
  <c r="E88" s="1"/>
  <c r="H88"/>
  <c r="D89"/>
  <c r="E89"/>
  <c r="H89"/>
  <c r="D90"/>
  <c r="E90" s="1"/>
  <c r="H90"/>
  <c r="D91"/>
  <c r="E91"/>
  <c r="H91"/>
  <c r="D92"/>
  <c r="E92" s="1"/>
  <c r="H92"/>
  <c r="D93"/>
  <c r="E93"/>
  <c r="H93"/>
  <c r="D94"/>
  <c r="E94" s="1"/>
  <c r="H94"/>
  <c r="D95"/>
  <c r="E95"/>
  <c r="H95"/>
  <c r="D96"/>
  <c r="E96" s="1"/>
  <c r="H96"/>
  <c r="C97"/>
  <c r="C67" s="1"/>
  <c r="H67" s="1"/>
  <c r="J67" s="1"/>
  <c r="H97"/>
  <c r="J97" s="1"/>
  <c r="D98"/>
  <c r="E98" s="1"/>
  <c r="H98"/>
  <c r="D99"/>
  <c r="E99"/>
  <c r="H99"/>
  <c r="D100"/>
  <c r="E100" s="1"/>
  <c r="H100"/>
  <c r="D101"/>
  <c r="E101"/>
  <c r="H101"/>
  <c r="D102"/>
  <c r="E102" s="1"/>
  <c r="H102"/>
  <c r="D103"/>
  <c r="E103"/>
  <c r="H103"/>
  <c r="D104"/>
  <c r="E104" s="1"/>
  <c r="H104"/>
  <c r="D105"/>
  <c r="E105"/>
  <c r="H105"/>
  <c r="D106"/>
  <c r="E106" s="1"/>
  <c r="H106"/>
  <c r="D107"/>
  <c r="E107"/>
  <c r="H107"/>
  <c r="D108"/>
  <c r="E108" s="1"/>
  <c r="H108"/>
  <c r="D109"/>
  <c r="E109"/>
  <c r="H109"/>
  <c r="D110"/>
  <c r="E110" s="1"/>
  <c r="H110"/>
  <c r="D111"/>
  <c r="E111"/>
  <c r="H111"/>
  <c r="D112"/>
  <c r="E112" s="1"/>
  <c r="H112"/>
  <c r="D113"/>
  <c r="E113"/>
  <c r="H113"/>
  <c r="C117"/>
  <c r="H117"/>
  <c r="D118"/>
  <c r="E118"/>
  <c r="H118"/>
  <c r="D119"/>
  <c r="E119" s="1"/>
  <c r="H119"/>
  <c r="C120"/>
  <c r="H120"/>
  <c r="D121"/>
  <c r="E121"/>
  <c r="H121"/>
  <c r="D122"/>
  <c r="E122" s="1"/>
  <c r="H122"/>
  <c r="C123"/>
  <c r="H123"/>
  <c r="D124"/>
  <c r="E124"/>
  <c r="H124"/>
  <c r="D125"/>
  <c r="E125" s="1"/>
  <c r="H125"/>
  <c r="E126"/>
  <c r="H126"/>
  <c r="D127"/>
  <c r="D126" s="1"/>
  <c r="H127"/>
  <c r="D128"/>
  <c r="E128"/>
  <c r="H128"/>
  <c r="C129"/>
  <c r="H129" s="1"/>
  <c r="D130"/>
  <c r="D129" s="1"/>
  <c r="H130"/>
  <c r="D131"/>
  <c r="E131"/>
  <c r="H131"/>
  <c r="C132"/>
  <c r="H132" s="1"/>
  <c r="D133"/>
  <c r="D132" s="1"/>
  <c r="H133"/>
  <c r="D134"/>
  <c r="E134"/>
  <c r="H134"/>
  <c r="C135"/>
  <c r="H135" s="1"/>
  <c r="J135" s="1"/>
  <c r="H136"/>
  <c r="D137"/>
  <c r="E137" s="1"/>
  <c r="H137"/>
  <c r="D138"/>
  <c r="E138"/>
  <c r="H138"/>
  <c r="D139"/>
  <c r="E139" s="1"/>
  <c r="H139"/>
  <c r="C140"/>
  <c r="H140"/>
  <c r="D141"/>
  <c r="E141"/>
  <c r="H141"/>
  <c r="D142"/>
  <c r="E142" s="1"/>
  <c r="H142"/>
  <c r="C143"/>
  <c r="H143"/>
  <c r="D144"/>
  <c r="E144"/>
  <c r="H144"/>
  <c r="D145"/>
  <c r="E145" s="1"/>
  <c r="H145"/>
  <c r="C146"/>
  <c r="H146"/>
  <c r="D147"/>
  <c r="E147"/>
  <c r="H147"/>
  <c r="D148"/>
  <c r="E148" s="1"/>
  <c r="H148"/>
  <c r="C149"/>
  <c r="H149"/>
  <c r="D150"/>
  <c r="E150"/>
  <c r="H150"/>
  <c r="D151"/>
  <c r="E151" s="1"/>
  <c r="H151"/>
  <c r="H154"/>
  <c r="D155"/>
  <c r="E155" s="1"/>
  <c r="H155"/>
  <c r="D156"/>
  <c r="E156"/>
  <c r="H156"/>
  <c r="C157"/>
  <c r="H157" s="1"/>
  <c r="D158"/>
  <c r="D157" s="1"/>
  <c r="H158"/>
  <c r="D159"/>
  <c r="E159"/>
  <c r="H159"/>
  <c r="C160"/>
  <c r="H160" s="1"/>
  <c r="D161"/>
  <c r="D160" s="1"/>
  <c r="H161"/>
  <c r="D162"/>
  <c r="E162"/>
  <c r="H162"/>
  <c r="C163"/>
  <c r="H163" s="1"/>
  <c r="J163" s="1"/>
  <c r="C164"/>
  <c r="H164"/>
  <c r="D165"/>
  <c r="E165"/>
  <c r="H165"/>
  <c r="D166"/>
  <c r="E166" s="1"/>
  <c r="H166"/>
  <c r="C167"/>
  <c r="H167"/>
  <c r="D168"/>
  <c r="E168"/>
  <c r="H168"/>
  <c r="D169"/>
  <c r="E169" s="1"/>
  <c r="H169"/>
  <c r="C171"/>
  <c r="C170" s="1"/>
  <c r="H170" s="1"/>
  <c r="J170" s="1"/>
  <c r="D172"/>
  <c r="D171" s="1"/>
  <c r="H172"/>
  <c r="D173"/>
  <c r="E173"/>
  <c r="H173"/>
  <c r="C174"/>
  <c r="H174" s="1"/>
  <c r="D175"/>
  <c r="D174" s="1"/>
  <c r="H175"/>
  <c r="D176"/>
  <c r="E176"/>
  <c r="H176"/>
  <c r="C180"/>
  <c r="D181"/>
  <c r="E181" s="1"/>
  <c r="E180" s="1"/>
  <c r="E179" s="1"/>
  <c r="C182"/>
  <c r="C179" s="1"/>
  <c r="D183"/>
  <c r="D182" s="1"/>
  <c r="E183"/>
  <c r="E182" s="1"/>
  <c r="C185"/>
  <c r="C184" s="1"/>
  <c r="D186"/>
  <c r="D185" s="1"/>
  <c r="D184" s="1"/>
  <c r="E186"/>
  <c r="E185" s="1"/>
  <c r="E184" s="1"/>
  <c r="D187"/>
  <c r="E187"/>
  <c r="C189"/>
  <c r="D190"/>
  <c r="D189" s="1"/>
  <c r="E190"/>
  <c r="E189" s="1"/>
  <c r="D191"/>
  <c r="E191"/>
  <c r="D192"/>
  <c r="E192"/>
  <c r="C193"/>
  <c r="D194"/>
  <c r="E194" s="1"/>
  <c r="E193" s="1"/>
  <c r="C195"/>
  <c r="D196"/>
  <c r="D195" s="1"/>
  <c r="E196"/>
  <c r="E195" s="1"/>
  <c r="D197"/>
  <c r="C198"/>
  <c r="C197" s="1"/>
  <c r="D199"/>
  <c r="D198" s="1"/>
  <c r="E199"/>
  <c r="E198" s="1"/>
  <c r="E197" s="1"/>
  <c r="C201"/>
  <c r="C200" s="1"/>
  <c r="D202"/>
  <c r="D201" s="1"/>
  <c r="D200" s="1"/>
  <c r="E202"/>
  <c r="E201" s="1"/>
  <c r="E200" s="1"/>
  <c r="C204"/>
  <c r="D205"/>
  <c r="D204" s="1"/>
  <c r="E205"/>
  <c r="E204" s="1"/>
  <c r="E203" s="1"/>
  <c r="D206"/>
  <c r="E206"/>
  <c r="C207"/>
  <c r="D208"/>
  <c r="E208" s="1"/>
  <c r="D209"/>
  <c r="E209" s="1"/>
  <c r="E207" s="1"/>
  <c r="D210"/>
  <c r="E210" s="1"/>
  <c r="C211"/>
  <c r="D212"/>
  <c r="D211" s="1"/>
  <c r="E212"/>
  <c r="E211" s="1"/>
  <c r="C213"/>
  <c r="D214"/>
  <c r="E214" s="1"/>
  <c r="E213" s="1"/>
  <c r="C216"/>
  <c r="D217"/>
  <c r="E217" s="1"/>
  <c r="D218"/>
  <c r="E218" s="1"/>
  <c r="D219"/>
  <c r="E219" s="1"/>
  <c r="C220"/>
  <c r="C215" s="1"/>
  <c r="D221"/>
  <c r="D220" s="1"/>
  <c r="E221"/>
  <c r="E220" s="1"/>
  <c r="D222"/>
  <c r="C223"/>
  <c r="C222" s="1"/>
  <c r="D224"/>
  <c r="E224"/>
  <c r="D225"/>
  <c r="D223" s="1"/>
  <c r="E225"/>
  <c r="E223" s="1"/>
  <c r="E222" s="1"/>
  <c r="D226"/>
  <c r="E226"/>
  <c r="D227"/>
  <c r="E227"/>
  <c r="C229"/>
  <c r="C228" s="1"/>
  <c r="D230"/>
  <c r="E230"/>
  <c r="D231"/>
  <c r="D229" s="1"/>
  <c r="E231"/>
  <c r="E229" s="1"/>
  <c r="E228" s="1"/>
  <c r="D232"/>
  <c r="E232"/>
  <c r="C233"/>
  <c r="D234"/>
  <c r="E234" s="1"/>
  <c r="E233" s="1"/>
  <c r="C235"/>
  <c r="E235"/>
  <c r="C236"/>
  <c r="D236"/>
  <c r="D235" s="1"/>
  <c r="D237"/>
  <c r="E237" s="1"/>
  <c r="E236" s="1"/>
  <c r="C238"/>
  <c r="C239"/>
  <c r="D240"/>
  <c r="E240" s="1"/>
  <c r="D241"/>
  <c r="E241" s="1"/>
  <c r="D242"/>
  <c r="E242" s="1"/>
  <c r="C243"/>
  <c r="C244"/>
  <c r="D245"/>
  <c r="E245" s="1"/>
  <c r="D246"/>
  <c r="E246" s="1"/>
  <c r="D247"/>
  <c r="E247" s="1"/>
  <c r="D248"/>
  <c r="E248" s="1"/>
  <c r="D249"/>
  <c r="E249" s="1"/>
  <c r="C250"/>
  <c r="D251"/>
  <c r="D250" s="1"/>
  <c r="E251"/>
  <c r="E250" s="1"/>
  <c r="D252"/>
  <c r="E252"/>
  <c r="C260"/>
  <c r="D261"/>
  <c r="H261"/>
  <c r="D262"/>
  <c r="E262"/>
  <c r="H262"/>
  <c r="D264"/>
  <c r="H264"/>
  <c r="H265"/>
  <c r="D266"/>
  <c r="E266" s="1"/>
  <c r="H266"/>
  <c r="D267"/>
  <c r="E267"/>
  <c r="H267"/>
  <c r="D268"/>
  <c r="E268" s="1"/>
  <c r="H268"/>
  <c r="D269"/>
  <c r="E269"/>
  <c r="H269"/>
  <c r="D270"/>
  <c r="E270" s="1"/>
  <c r="H270"/>
  <c r="D271"/>
  <c r="E271"/>
  <c r="H271"/>
  <c r="D272"/>
  <c r="E272" s="1"/>
  <c r="H272"/>
  <c r="D273"/>
  <c r="E273"/>
  <c r="H273"/>
  <c r="D274"/>
  <c r="E274" s="1"/>
  <c r="H274"/>
  <c r="D275"/>
  <c r="E275"/>
  <c r="H275"/>
  <c r="D276"/>
  <c r="E276" s="1"/>
  <c r="H276"/>
  <c r="D277"/>
  <c r="E277"/>
  <c r="H277"/>
  <c r="D278"/>
  <c r="E278" s="1"/>
  <c r="H278"/>
  <c r="D279"/>
  <c r="E279"/>
  <c r="H279"/>
  <c r="D280"/>
  <c r="E280" s="1"/>
  <c r="H280"/>
  <c r="D281"/>
  <c r="E281"/>
  <c r="H281"/>
  <c r="D282"/>
  <c r="E282" s="1"/>
  <c r="H282"/>
  <c r="D283"/>
  <c r="E283"/>
  <c r="H283"/>
  <c r="D284"/>
  <c r="E284" s="1"/>
  <c r="H284"/>
  <c r="D285"/>
  <c r="E285"/>
  <c r="H285"/>
  <c r="D286"/>
  <c r="E286" s="1"/>
  <c r="H286"/>
  <c r="D287"/>
  <c r="E287"/>
  <c r="H287"/>
  <c r="D288"/>
  <c r="E288" s="1"/>
  <c r="H288"/>
  <c r="E289"/>
  <c r="H289"/>
  <c r="D290"/>
  <c r="H290"/>
  <c r="D291"/>
  <c r="E291"/>
  <c r="H291"/>
  <c r="D292"/>
  <c r="E292" s="1"/>
  <c r="H292"/>
  <c r="D293"/>
  <c r="E293"/>
  <c r="H293"/>
  <c r="D294"/>
  <c r="E294" s="1"/>
  <c r="H294"/>
  <c r="D295"/>
  <c r="E295"/>
  <c r="H295"/>
  <c r="D296"/>
  <c r="E296"/>
  <c r="H296"/>
  <c r="D297"/>
  <c r="E297"/>
  <c r="H297"/>
  <c r="C298"/>
  <c r="H298" s="1"/>
  <c r="D299"/>
  <c r="H299"/>
  <c r="D300"/>
  <c r="E300"/>
  <c r="H300"/>
  <c r="D301"/>
  <c r="E301" s="1"/>
  <c r="H301"/>
  <c r="C302"/>
  <c r="D302"/>
  <c r="H302"/>
  <c r="D303"/>
  <c r="E303"/>
  <c r="H303"/>
  <c r="D304"/>
  <c r="E304" s="1"/>
  <c r="H304"/>
  <c r="E305"/>
  <c r="H305"/>
  <c r="D306"/>
  <c r="H306"/>
  <c r="D307"/>
  <c r="E307"/>
  <c r="H307"/>
  <c r="E308"/>
  <c r="H308"/>
  <c r="D309"/>
  <c r="E309"/>
  <c r="H309"/>
  <c r="D310"/>
  <c r="E310" s="1"/>
  <c r="H310"/>
  <c r="D311"/>
  <c r="E311"/>
  <c r="H311"/>
  <c r="D312"/>
  <c r="E312" s="1"/>
  <c r="H312"/>
  <c r="D313"/>
  <c r="E313"/>
  <c r="H313"/>
  <c r="C315"/>
  <c r="H315" s="1"/>
  <c r="D316"/>
  <c r="H316"/>
  <c r="D317"/>
  <c r="E317"/>
  <c r="H317"/>
  <c r="D318"/>
  <c r="E318" s="1"/>
  <c r="H318"/>
  <c r="D319"/>
  <c r="E319"/>
  <c r="H319"/>
  <c r="D320"/>
  <c r="E320" s="1"/>
  <c r="H320"/>
  <c r="D321"/>
  <c r="E321"/>
  <c r="H321"/>
  <c r="D322"/>
  <c r="E322" s="1"/>
  <c r="H322"/>
  <c r="D323"/>
  <c r="E323"/>
  <c r="H323"/>
  <c r="D324"/>
  <c r="E324" s="1"/>
  <c r="H324"/>
  <c r="E325"/>
  <c r="H325"/>
  <c r="D326"/>
  <c r="H326"/>
  <c r="D327"/>
  <c r="E327"/>
  <c r="H327"/>
  <c r="C328"/>
  <c r="H328" s="1"/>
  <c r="D329"/>
  <c r="H329"/>
  <c r="D330"/>
  <c r="E330"/>
  <c r="H330"/>
  <c r="E331"/>
  <c r="H331"/>
  <c r="D332"/>
  <c r="E332"/>
  <c r="H332"/>
  <c r="D333"/>
  <c r="E333" s="1"/>
  <c r="H333"/>
  <c r="D334"/>
  <c r="E334"/>
  <c r="H334"/>
  <c r="D335"/>
  <c r="E335" s="1"/>
  <c r="H335"/>
  <c r="D336"/>
  <c r="E336"/>
  <c r="H336"/>
  <c r="D337"/>
  <c r="E337" s="1"/>
  <c r="H337"/>
  <c r="D338"/>
  <c r="E338"/>
  <c r="H338"/>
  <c r="D341"/>
  <c r="E341"/>
  <c r="H341"/>
  <c r="D342"/>
  <c r="H342"/>
  <c r="D343"/>
  <c r="E343"/>
  <c r="H343"/>
  <c r="C344"/>
  <c r="C340" s="1"/>
  <c r="D345"/>
  <c r="D344" s="1"/>
  <c r="H345"/>
  <c r="D346"/>
  <c r="E346"/>
  <c r="H346"/>
  <c r="D347"/>
  <c r="E347" s="1"/>
  <c r="H347"/>
  <c r="C348"/>
  <c r="H348"/>
  <c r="D349"/>
  <c r="E349"/>
  <c r="H349"/>
  <c r="D350"/>
  <c r="D348" s="1"/>
  <c r="H350"/>
  <c r="D351"/>
  <c r="E351"/>
  <c r="H351"/>
  <c r="D352"/>
  <c r="E352" s="1"/>
  <c r="H352"/>
  <c r="C353"/>
  <c r="H353"/>
  <c r="D354"/>
  <c r="E354"/>
  <c r="H354"/>
  <c r="D355"/>
  <c r="D353" s="1"/>
  <c r="H355"/>
  <c r="D356"/>
  <c r="E356"/>
  <c r="H356"/>
  <c r="C357"/>
  <c r="H357" s="1"/>
  <c r="D358"/>
  <c r="D357" s="1"/>
  <c r="H358"/>
  <c r="D359"/>
  <c r="E359"/>
  <c r="H359"/>
  <c r="D360"/>
  <c r="E360" s="1"/>
  <c r="H360"/>
  <c r="D361"/>
  <c r="E361"/>
  <c r="H361"/>
  <c r="C362"/>
  <c r="H362" s="1"/>
  <c r="D363"/>
  <c r="D362" s="1"/>
  <c r="H363"/>
  <c r="D364"/>
  <c r="E364"/>
  <c r="H364"/>
  <c r="D365"/>
  <c r="E365" s="1"/>
  <c r="H365"/>
  <c r="D366"/>
  <c r="E366"/>
  <c r="H366"/>
  <c r="D367"/>
  <c r="E367" s="1"/>
  <c r="H367"/>
  <c r="C368"/>
  <c r="H368"/>
  <c r="D369"/>
  <c r="E369"/>
  <c r="H369"/>
  <c r="D370"/>
  <c r="D368" s="1"/>
  <c r="H370"/>
  <c r="D371"/>
  <c r="E371"/>
  <c r="H371"/>
  <c r="D372"/>
  <c r="E372" s="1"/>
  <c r="H372"/>
  <c r="C373"/>
  <c r="H373"/>
  <c r="D374"/>
  <c r="E374"/>
  <c r="H374"/>
  <c r="D375"/>
  <c r="D373" s="1"/>
  <c r="H375"/>
  <c r="D376"/>
  <c r="E376"/>
  <c r="H376"/>
  <c r="D377"/>
  <c r="E377" s="1"/>
  <c r="H377"/>
  <c r="C378"/>
  <c r="H378"/>
  <c r="D379"/>
  <c r="E379"/>
  <c r="H379"/>
  <c r="D380"/>
  <c r="D378" s="1"/>
  <c r="H380"/>
  <c r="D381"/>
  <c r="E381"/>
  <c r="H381"/>
  <c r="C382"/>
  <c r="H382" s="1"/>
  <c r="D383"/>
  <c r="D382" s="1"/>
  <c r="H383"/>
  <c r="D384"/>
  <c r="E384"/>
  <c r="H384"/>
  <c r="D385"/>
  <c r="E385" s="1"/>
  <c r="H385"/>
  <c r="D386"/>
  <c r="E386"/>
  <c r="H386"/>
  <c r="D387"/>
  <c r="E387" s="1"/>
  <c r="H387"/>
  <c r="C388"/>
  <c r="H388"/>
  <c r="D389"/>
  <c r="E389"/>
  <c r="H389"/>
  <c r="D390"/>
  <c r="D388" s="1"/>
  <c r="H390"/>
  <c r="D391"/>
  <c r="E391"/>
  <c r="H391"/>
  <c r="C392"/>
  <c r="H392" s="1"/>
  <c r="D393"/>
  <c r="D392" s="1"/>
  <c r="H393"/>
  <c r="D394"/>
  <c r="E394"/>
  <c r="H394"/>
  <c r="C395"/>
  <c r="H395" s="1"/>
  <c r="D396"/>
  <c r="D395" s="1"/>
  <c r="H396"/>
  <c r="D397"/>
  <c r="E397"/>
  <c r="H397"/>
  <c r="D398"/>
  <c r="E398" s="1"/>
  <c r="H398"/>
  <c r="C399"/>
  <c r="H399"/>
  <c r="D400"/>
  <c r="E400"/>
  <c r="H400"/>
  <c r="D401"/>
  <c r="D399" s="1"/>
  <c r="H401"/>
  <c r="D402"/>
  <c r="E402"/>
  <c r="H402"/>
  <c r="D403"/>
  <c r="E403" s="1"/>
  <c r="H403"/>
  <c r="C404"/>
  <c r="H404"/>
  <c r="D405"/>
  <c r="E405"/>
  <c r="H405"/>
  <c r="D406"/>
  <c r="D404" s="1"/>
  <c r="H406"/>
  <c r="D407"/>
  <c r="E407"/>
  <c r="H407"/>
  <c r="D408"/>
  <c r="E408" s="1"/>
  <c r="H408"/>
  <c r="C409"/>
  <c r="H409"/>
  <c r="D410"/>
  <c r="E410"/>
  <c r="H410"/>
  <c r="D411"/>
  <c r="D409" s="1"/>
  <c r="H411"/>
  <c r="C412"/>
  <c r="H412"/>
  <c r="D413"/>
  <c r="E413"/>
  <c r="H413"/>
  <c r="D414"/>
  <c r="D412" s="1"/>
  <c r="H414"/>
  <c r="D415"/>
  <c r="E415"/>
  <c r="H415"/>
  <c r="C416"/>
  <c r="H416" s="1"/>
  <c r="D417"/>
  <c r="D416" s="1"/>
  <c r="H417"/>
  <c r="D418"/>
  <c r="E418"/>
  <c r="H418"/>
  <c r="D419"/>
  <c r="E419" s="1"/>
  <c r="H419"/>
  <c r="D420"/>
  <c r="E420"/>
  <c r="H420"/>
  <c r="D421"/>
  <c r="E421" s="1"/>
  <c r="H421"/>
  <c r="C422"/>
  <c r="H422"/>
  <c r="D423"/>
  <c r="E423"/>
  <c r="H423"/>
  <c r="D424"/>
  <c r="D422" s="1"/>
  <c r="H424"/>
  <c r="D425"/>
  <c r="E425"/>
  <c r="H425"/>
  <c r="D426"/>
  <c r="E426" s="1"/>
  <c r="H426"/>
  <c r="D427"/>
  <c r="E427"/>
  <c r="H427"/>
  <c r="D428"/>
  <c r="E428" s="1"/>
  <c r="H428"/>
  <c r="C429"/>
  <c r="H429"/>
  <c r="D430"/>
  <c r="E430"/>
  <c r="H430"/>
  <c r="D431"/>
  <c r="H431"/>
  <c r="D432"/>
  <c r="E432"/>
  <c r="H432"/>
  <c r="D433"/>
  <c r="E433" s="1"/>
  <c r="H433"/>
  <c r="D434"/>
  <c r="E434"/>
  <c r="H434"/>
  <c r="D435"/>
  <c r="E435" s="1"/>
  <c r="H435"/>
  <c r="D436"/>
  <c r="E436"/>
  <c r="H436"/>
  <c r="D437"/>
  <c r="E437" s="1"/>
  <c r="H437"/>
  <c r="D438"/>
  <c r="E438"/>
  <c r="H438"/>
  <c r="D439"/>
  <c r="E439" s="1"/>
  <c r="H439"/>
  <c r="D440"/>
  <c r="E440"/>
  <c r="H440"/>
  <c r="D441"/>
  <c r="E441" s="1"/>
  <c r="H441"/>
  <c r="D442"/>
  <c r="E442"/>
  <c r="H442"/>
  <c r="D443"/>
  <c r="E443" s="1"/>
  <c r="H443"/>
  <c r="C445"/>
  <c r="H445"/>
  <c r="D446"/>
  <c r="E446"/>
  <c r="H446"/>
  <c r="D447"/>
  <c r="E447" s="1"/>
  <c r="H447"/>
  <c r="D448"/>
  <c r="E448"/>
  <c r="H448"/>
  <c r="D449"/>
  <c r="E449" s="1"/>
  <c r="H449"/>
  <c r="C450"/>
  <c r="D450"/>
  <c r="H450"/>
  <c r="D451"/>
  <c r="E451"/>
  <c r="H451"/>
  <c r="D452"/>
  <c r="E452" s="1"/>
  <c r="H452"/>
  <c r="D453"/>
  <c r="E453"/>
  <c r="H453"/>
  <c r="D454"/>
  <c r="E454" s="1"/>
  <c r="H454"/>
  <c r="C455"/>
  <c r="H455"/>
  <c r="D456"/>
  <c r="E456"/>
  <c r="H456"/>
  <c r="D457"/>
  <c r="E457" s="1"/>
  <c r="H457"/>
  <c r="D458"/>
  <c r="E458"/>
  <c r="H458"/>
  <c r="C459"/>
  <c r="H459" s="1"/>
  <c r="D460"/>
  <c r="H460"/>
  <c r="D461"/>
  <c r="E461"/>
  <c r="H461"/>
  <c r="D462"/>
  <c r="E462" s="1"/>
  <c r="H462"/>
  <c r="C463"/>
  <c r="H463"/>
  <c r="D464"/>
  <c r="E464"/>
  <c r="H464"/>
  <c r="D465"/>
  <c r="E465" s="1"/>
  <c r="H465"/>
  <c r="D466"/>
  <c r="E466"/>
  <c r="H466"/>
  <c r="D467"/>
  <c r="E467" s="1"/>
  <c r="H467"/>
  <c r="C468"/>
  <c r="H468"/>
  <c r="D469"/>
  <c r="E469"/>
  <c r="H469"/>
  <c r="D470"/>
  <c r="E470" s="1"/>
  <c r="H470"/>
  <c r="D471"/>
  <c r="E471"/>
  <c r="H471"/>
  <c r="D472"/>
  <c r="E472" s="1"/>
  <c r="H472"/>
  <c r="D473"/>
  <c r="E473"/>
  <c r="H473"/>
  <c r="C474"/>
  <c r="H474" s="1"/>
  <c r="D475"/>
  <c r="H475"/>
  <c r="D476"/>
  <c r="E476"/>
  <c r="H476"/>
  <c r="C477"/>
  <c r="H477" s="1"/>
  <c r="D478"/>
  <c r="H478"/>
  <c r="D479"/>
  <c r="E479"/>
  <c r="H479"/>
  <c r="D480"/>
  <c r="E480" s="1"/>
  <c r="H480"/>
  <c r="D481"/>
  <c r="E481"/>
  <c r="H481"/>
  <c r="H482"/>
  <c r="C484"/>
  <c r="D485"/>
  <c r="H485"/>
  <c r="C486"/>
  <c r="D486"/>
  <c r="H486"/>
  <c r="D487"/>
  <c r="E487"/>
  <c r="H487"/>
  <c r="D488"/>
  <c r="E488" s="1"/>
  <c r="H488"/>
  <c r="D489"/>
  <c r="E489"/>
  <c r="H489"/>
  <c r="D490"/>
  <c r="E490" s="1"/>
  <c r="H490"/>
  <c r="C491"/>
  <c r="H491"/>
  <c r="D492"/>
  <c r="E492"/>
  <c r="H492"/>
  <c r="D493"/>
  <c r="E493" s="1"/>
  <c r="H493"/>
  <c r="C494"/>
  <c r="H494"/>
  <c r="D495"/>
  <c r="E495"/>
  <c r="H495"/>
  <c r="D496"/>
  <c r="E496" s="1"/>
  <c r="H496"/>
  <c r="C497"/>
  <c r="H497"/>
  <c r="D498"/>
  <c r="E498"/>
  <c r="H498"/>
  <c r="D499"/>
  <c r="E499" s="1"/>
  <c r="H499"/>
  <c r="D500"/>
  <c r="E500"/>
  <c r="H500"/>
  <c r="D501"/>
  <c r="E501" s="1"/>
  <c r="H501"/>
  <c r="D502"/>
  <c r="E502"/>
  <c r="H502"/>
  <c r="D503"/>
  <c r="E503" s="1"/>
  <c r="H503"/>
  <c r="C504"/>
  <c r="H504"/>
  <c r="D505"/>
  <c r="E505"/>
  <c r="H505"/>
  <c r="D506"/>
  <c r="E506" s="1"/>
  <c r="H506"/>
  <c r="D507"/>
  <c r="E507"/>
  <c r="H507"/>
  <c r="D508"/>
  <c r="E508" s="1"/>
  <c r="H508"/>
  <c r="D510"/>
  <c r="E510"/>
  <c r="H510"/>
  <c r="D511"/>
  <c r="E511" s="1"/>
  <c r="H511"/>
  <c r="D512"/>
  <c r="E512"/>
  <c r="H512"/>
  <c r="C513"/>
  <c r="D514"/>
  <c r="H514"/>
  <c r="D515"/>
  <c r="E515"/>
  <c r="H515"/>
  <c r="D516"/>
  <c r="E516" s="1"/>
  <c r="H516"/>
  <c r="D517"/>
  <c r="E517"/>
  <c r="H517"/>
  <c r="D518"/>
  <c r="E518" s="1"/>
  <c r="H518"/>
  <c r="D519"/>
  <c r="E519"/>
  <c r="H519"/>
  <c r="D520"/>
  <c r="E520" s="1"/>
  <c r="H520"/>
  <c r="D521"/>
  <c r="E521"/>
  <c r="H521"/>
  <c r="C522"/>
  <c r="H522" s="1"/>
  <c r="D523"/>
  <c r="H523"/>
  <c r="D524"/>
  <c r="E524"/>
  <c r="H524"/>
  <c r="D525"/>
  <c r="E525" s="1"/>
  <c r="H525"/>
  <c r="D526"/>
  <c r="E526"/>
  <c r="H526"/>
  <c r="D527"/>
  <c r="E527" s="1"/>
  <c r="H527"/>
  <c r="C529"/>
  <c r="D529"/>
  <c r="H529"/>
  <c r="D530"/>
  <c r="E530"/>
  <c r="E529" s="1"/>
  <c r="H530"/>
  <c r="C531"/>
  <c r="H531" s="1"/>
  <c r="D532"/>
  <c r="H532"/>
  <c r="D533"/>
  <c r="E533"/>
  <c r="H533"/>
  <c r="D534"/>
  <c r="E534" s="1"/>
  <c r="H534"/>
  <c r="D535"/>
  <c r="E535"/>
  <c r="H535"/>
  <c r="D536"/>
  <c r="E536" s="1"/>
  <c r="H536"/>
  <c r="D537"/>
  <c r="E537"/>
  <c r="H537"/>
  <c r="C538"/>
  <c r="H538" s="1"/>
  <c r="D539"/>
  <c r="H539"/>
  <c r="D540"/>
  <c r="E540"/>
  <c r="H540"/>
  <c r="D541"/>
  <c r="E541" s="1"/>
  <c r="H541"/>
  <c r="D542"/>
  <c r="E542"/>
  <c r="H542"/>
  <c r="D543"/>
  <c r="E543" s="1"/>
  <c r="H543"/>
  <c r="C544"/>
  <c r="H544"/>
  <c r="D545"/>
  <c r="E545"/>
  <c r="H545"/>
  <c r="D546"/>
  <c r="E546" s="1"/>
  <c r="H546"/>
  <c r="C547"/>
  <c r="H547"/>
  <c r="J547" s="1"/>
  <c r="D548"/>
  <c r="E548" s="1"/>
  <c r="H548"/>
  <c r="D549"/>
  <c r="E549"/>
  <c r="H549"/>
  <c r="C552"/>
  <c r="D553"/>
  <c r="H553"/>
  <c r="D554"/>
  <c r="E554"/>
  <c r="H554"/>
  <c r="D555"/>
  <c r="E555" s="1"/>
  <c r="H555"/>
  <c r="C556"/>
  <c r="H556"/>
  <c r="D557"/>
  <c r="E557"/>
  <c r="H557"/>
  <c r="D558"/>
  <c r="E558" s="1"/>
  <c r="H558"/>
  <c r="C562"/>
  <c r="D563"/>
  <c r="H563"/>
  <c r="D564"/>
  <c r="E564"/>
  <c r="H564"/>
  <c r="D565"/>
  <c r="E565" s="1"/>
  <c r="H565"/>
  <c r="D566"/>
  <c r="E566"/>
  <c r="H566"/>
  <c r="D567"/>
  <c r="E567" s="1"/>
  <c r="H567"/>
  <c r="D568"/>
  <c r="E568"/>
  <c r="H568"/>
  <c r="C569"/>
  <c r="H569" s="1"/>
  <c r="D570"/>
  <c r="H570"/>
  <c r="D571"/>
  <c r="E571"/>
  <c r="H571"/>
  <c r="D572"/>
  <c r="E572" s="1"/>
  <c r="H572"/>
  <c r="D573"/>
  <c r="E573"/>
  <c r="H573"/>
  <c r="D574"/>
  <c r="E574" s="1"/>
  <c r="H574"/>
  <c r="D575"/>
  <c r="E575"/>
  <c r="H575"/>
  <c r="D576"/>
  <c r="E576" s="1"/>
  <c r="H576"/>
  <c r="C577"/>
  <c r="D577"/>
  <c r="H577"/>
  <c r="D578"/>
  <c r="E578"/>
  <c r="H578"/>
  <c r="D579"/>
  <c r="E579" s="1"/>
  <c r="H579"/>
  <c r="D580"/>
  <c r="E580"/>
  <c r="H580"/>
  <c r="C581"/>
  <c r="H581" s="1"/>
  <c r="H582"/>
  <c r="D583"/>
  <c r="D581" s="1"/>
  <c r="E583"/>
  <c r="E581" s="1"/>
  <c r="H583"/>
  <c r="D584"/>
  <c r="E584" s="1"/>
  <c r="H584"/>
  <c r="H585"/>
  <c r="D586"/>
  <c r="E586" s="1"/>
  <c r="H586"/>
  <c r="C587"/>
  <c r="H587"/>
  <c r="H588"/>
  <c r="D589"/>
  <c r="E589" s="1"/>
  <c r="H589"/>
  <c r="D590"/>
  <c r="E590"/>
  <c r="H590"/>
  <c r="D591"/>
  <c r="E591" s="1"/>
  <c r="H591"/>
  <c r="C592"/>
  <c r="H592"/>
  <c r="D593"/>
  <c r="E593"/>
  <c r="H593"/>
  <c r="D594"/>
  <c r="E594" s="1"/>
  <c r="H594"/>
  <c r="C595"/>
  <c r="H595"/>
  <c r="H596"/>
  <c r="D597"/>
  <c r="E597" s="1"/>
  <c r="E595" s="1"/>
  <c r="H597"/>
  <c r="D598"/>
  <c r="E598"/>
  <c r="H598"/>
  <c r="C599"/>
  <c r="H599" s="1"/>
  <c r="D600"/>
  <c r="H600"/>
  <c r="D601"/>
  <c r="E601"/>
  <c r="H601"/>
  <c r="D602"/>
  <c r="E602" s="1"/>
  <c r="H602"/>
  <c r="C603"/>
  <c r="H603"/>
  <c r="D604"/>
  <c r="E604"/>
  <c r="H604"/>
  <c r="D605"/>
  <c r="E605" s="1"/>
  <c r="H605"/>
  <c r="D606"/>
  <c r="E606"/>
  <c r="H606"/>
  <c r="D607"/>
  <c r="E607" s="1"/>
  <c r="H607"/>
  <c r="D608"/>
  <c r="E608"/>
  <c r="H608"/>
  <c r="D609"/>
  <c r="E609" s="1"/>
  <c r="H609"/>
  <c r="C610"/>
  <c r="H610"/>
  <c r="D611"/>
  <c r="E611"/>
  <c r="H611"/>
  <c r="D612"/>
  <c r="E612" s="1"/>
  <c r="H612"/>
  <c r="D613"/>
  <c r="E613"/>
  <c r="H613"/>
  <c r="D614"/>
  <c r="E614" s="1"/>
  <c r="H614"/>
  <c r="D615"/>
  <c r="E615"/>
  <c r="H615"/>
  <c r="C616"/>
  <c r="H616" s="1"/>
  <c r="D617"/>
  <c r="H617"/>
  <c r="D618"/>
  <c r="E618"/>
  <c r="H618"/>
  <c r="D619"/>
  <c r="E619" s="1"/>
  <c r="H619"/>
  <c r="D620"/>
  <c r="E620"/>
  <c r="H620"/>
  <c r="D621"/>
  <c r="E621" s="1"/>
  <c r="H621"/>
  <c r="D622"/>
  <c r="E622"/>
  <c r="H622"/>
  <c r="D623"/>
  <c r="E623" s="1"/>
  <c r="H623"/>
  <c r="D624"/>
  <c r="E624"/>
  <c r="H624"/>
  <c r="D625"/>
  <c r="E625" s="1"/>
  <c r="H625"/>
  <c r="D626"/>
  <c r="E626"/>
  <c r="H626"/>
  <c r="D627"/>
  <c r="E627" s="1"/>
  <c r="H627"/>
  <c r="C628"/>
  <c r="H628"/>
  <c r="D629"/>
  <c r="E629"/>
  <c r="H629"/>
  <c r="D630"/>
  <c r="E630" s="1"/>
  <c r="H630"/>
  <c r="D631"/>
  <c r="E631"/>
  <c r="H631"/>
  <c r="D632"/>
  <c r="E632" s="1"/>
  <c r="H632"/>
  <c r="D633"/>
  <c r="E633"/>
  <c r="H633"/>
  <c r="D634"/>
  <c r="E634" s="1"/>
  <c r="H634"/>
  <c r="D635"/>
  <c r="E635"/>
  <c r="H635"/>
  <c r="D636"/>
  <c r="E636" s="1"/>
  <c r="H636"/>
  <c r="D637"/>
  <c r="E637"/>
  <c r="H637"/>
  <c r="C638"/>
  <c r="H638"/>
  <c r="J638"/>
  <c r="D639"/>
  <c r="E639"/>
  <c r="H639"/>
  <c r="D640"/>
  <c r="E640" s="1"/>
  <c r="H640"/>
  <c r="D641"/>
  <c r="E641"/>
  <c r="H641"/>
  <c r="C642"/>
  <c r="H642" s="1"/>
  <c r="J642" s="1"/>
  <c r="D643"/>
  <c r="D642" s="1"/>
  <c r="E643"/>
  <c r="H643"/>
  <c r="D644"/>
  <c r="E644" s="1"/>
  <c r="H644"/>
  <c r="C646"/>
  <c r="C645" s="1"/>
  <c r="H645" s="1"/>
  <c r="J645" s="1"/>
  <c r="D647"/>
  <c r="D646" s="1"/>
  <c r="H647"/>
  <c r="D648"/>
  <c r="E648"/>
  <c r="H648"/>
  <c r="D649"/>
  <c r="E649" s="1"/>
  <c r="H649"/>
  <c r="D650"/>
  <c r="E650"/>
  <c r="H650"/>
  <c r="D651"/>
  <c r="E651" s="1"/>
  <c r="H651"/>
  <c r="D652"/>
  <c r="E652"/>
  <c r="H652"/>
  <c r="C653"/>
  <c r="H653" s="1"/>
  <c r="D654"/>
  <c r="D653" s="1"/>
  <c r="H654"/>
  <c r="D655"/>
  <c r="E655"/>
  <c r="H655"/>
  <c r="D656"/>
  <c r="E656" s="1"/>
  <c r="H656"/>
  <c r="D657"/>
  <c r="E657"/>
  <c r="H657"/>
  <c r="D658"/>
  <c r="E658" s="1"/>
  <c r="H658"/>
  <c r="D659"/>
  <c r="E659"/>
  <c r="H659"/>
  <c r="D660"/>
  <c r="E660" s="1"/>
  <c r="H660"/>
  <c r="C661"/>
  <c r="H661"/>
  <c r="D662"/>
  <c r="E662"/>
  <c r="H662"/>
  <c r="D663"/>
  <c r="D661" s="1"/>
  <c r="H663"/>
  <c r="D664"/>
  <c r="E664"/>
  <c r="H664"/>
  <c r="C665"/>
  <c r="H665" s="1"/>
  <c r="D666"/>
  <c r="D665" s="1"/>
  <c r="H666"/>
  <c r="D667"/>
  <c r="E667"/>
  <c r="H667"/>
  <c r="D668"/>
  <c r="E668" s="1"/>
  <c r="H668"/>
  <c r="D669"/>
  <c r="E669"/>
  <c r="H669"/>
  <c r="D670"/>
  <c r="E670" s="1"/>
  <c r="H670"/>
  <c r="C671"/>
  <c r="H671"/>
  <c r="D672"/>
  <c r="E672"/>
  <c r="H672"/>
  <c r="D673"/>
  <c r="D671" s="1"/>
  <c r="H673"/>
  <c r="D674"/>
  <c r="E674"/>
  <c r="H674"/>
  <c r="D675"/>
  <c r="E675" s="1"/>
  <c r="H675"/>
  <c r="C676"/>
  <c r="H676"/>
  <c r="D677"/>
  <c r="E677"/>
  <c r="H677"/>
  <c r="D678"/>
  <c r="D676" s="1"/>
  <c r="H678"/>
  <c r="C679"/>
  <c r="H679"/>
  <c r="D680"/>
  <c r="E680"/>
  <c r="H680"/>
  <c r="D681"/>
  <c r="D679" s="1"/>
  <c r="H681"/>
  <c r="D682"/>
  <c r="E682"/>
  <c r="H682"/>
  <c r="C683"/>
  <c r="H683" s="1"/>
  <c r="D684"/>
  <c r="D683" s="1"/>
  <c r="H684"/>
  <c r="D685"/>
  <c r="E685"/>
  <c r="H685"/>
  <c r="D686"/>
  <c r="E686" s="1"/>
  <c r="H686"/>
  <c r="C687"/>
  <c r="H687"/>
  <c r="D688"/>
  <c r="E688"/>
  <c r="H688"/>
  <c r="D689"/>
  <c r="D687" s="1"/>
  <c r="H689"/>
  <c r="D690"/>
  <c r="E690"/>
  <c r="H690"/>
  <c r="D691"/>
  <c r="E691" s="1"/>
  <c r="H691"/>
  <c r="D692"/>
  <c r="E692"/>
  <c r="H692"/>
  <c r="D693"/>
  <c r="E693" s="1"/>
  <c r="H693"/>
  <c r="C694"/>
  <c r="H694"/>
  <c r="D695"/>
  <c r="E695"/>
  <c r="H695"/>
  <c r="D696"/>
  <c r="D694" s="1"/>
  <c r="H696"/>
  <c r="D697"/>
  <c r="E697"/>
  <c r="H697"/>
  <c r="D698"/>
  <c r="E698" s="1"/>
  <c r="H698"/>
  <c r="D699"/>
  <c r="E699"/>
  <c r="H699"/>
  <c r="C700"/>
  <c r="H700" s="1"/>
  <c r="D701"/>
  <c r="D700" s="1"/>
  <c r="H701"/>
  <c r="D702"/>
  <c r="E702"/>
  <c r="H702"/>
  <c r="D703"/>
  <c r="E703" s="1"/>
  <c r="H703"/>
  <c r="D704"/>
  <c r="E704"/>
  <c r="H704"/>
  <c r="D705"/>
  <c r="E705" s="1"/>
  <c r="H705"/>
  <c r="D706"/>
  <c r="E706"/>
  <c r="H706"/>
  <c r="D707"/>
  <c r="E707" s="1"/>
  <c r="H707"/>
  <c r="D708"/>
  <c r="E708"/>
  <c r="H708"/>
  <c r="D709"/>
  <c r="E709" s="1"/>
  <c r="H709"/>
  <c r="D710"/>
  <c r="E710"/>
  <c r="H710"/>
  <c r="D711"/>
  <c r="E711" s="1"/>
  <c r="H711"/>
  <c r="D712"/>
  <c r="E712"/>
  <c r="H712"/>
  <c r="D713"/>
  <c r="E713" s="1"/>
  <c r="H713"/>
  <c r="D714"/>
  <c r="E714"/>
  <c r="H714"/>
  <c r="D715"/>
  <c r="E715" s="1"/>
  <c r="H715"/>
  <c r="C718"/>
  <c r="H718"/>
  <c r="D719"/>
  <c r="E719"/>
  <c r="H719"/>
  <c r="D720"/>
  <c r="D718" s="1"/>
  <c r="H720"/>
  <c r="D721"/>
  <c r="E721"/>
  <c r="H721"/>
  <c r="C722"/>
  <c r="C717" s="1"/>
  <c r="D723"/>
  <c r="D722" s="1"/>
  <c r="H723"/>
  <c r="D724"/>
  <c r="E724"/>
  <c r="H724"/>
  <c r="C727"/>
  <c r="D728"/>
  <c r="D727" s="1"/>
  <c r="E728"/>
  <c r="E727" s="1"/>
  <c r="D729"/>
  <c r="E729"/>
  <c r="C731"/>
  <c r="C730" s="1"/>
  <c r="D732"/>
  <c r="D731" s="1"/>
  <c r="D730" s="1"/>
  <c r="E732"/>
  <c r="E731" s="1"/>
  <c r="E730" s="1"/>
  <c r="C734"/>
  <c r="C733" s="1"/>
  <c r="D735"/>
  <c r="D734" s="1"/>
  <c r="D733" s="1"/>
  <c r="E735"/>
  <c r="E734" s="1"/>
  <c r="E733" s="1"/>
  <c r="D736"/>
  <c r="E736"/>
  <c r="D737"/>
  <c r="E737"/>
  <c r="D738"/>
  <c r="E738"/>
  <c r="C739"/>
  <c r="D740"/>
  <c r="D739" s="1"/>
  <c r="C741"/>
  <c r="D742"/>
  <c r="D741" s="1"/>
  <c r="E742"/>
  <c r="E741" s="1"/>
  <c r="C744"/>
  <c r="C743" s="1"/>
  <c r="D745"/>
  <c r="D744" s="1"/>
  <c r="D743" s="1"/>
  <c r="E745"/>
  <c r="E744" s="1"/>
  <c r="C746"/>
  <c r="D747"/>
  <c r="D746" s="1"/>
  <c r="D748"/>
  <c r="E748" s="1"/>
  <c r="D749"/>
  <c r="E749" s="1"/>
  <c r="C750"/>
  <c r="C751"/>
  <c r="D752"/>
  <c r="E752" s="1"/>
  <c r="D753"/>
  <c r="D751" s="1"/>
  <c r="D754"/>
  <c r="D750" s="1"/>
  <c r="C755"/>
  <c r="C756"/>
  <c r="D757"/>
  <c r="D756" s="1"/>
  <c r="D755" s="1"/>
  <c r="D758"/>
  <c r="E758" s="1"/>
  <c r="D759"/>
  <c r="E759" s="1"/>
  <c r="C760"/>
  <c r="C761"/>
  <c r="D762"/>
  <c r="D761" s="1"/>
  <c r="D760" s="1"/>
  <c r="D763"/>
  <c r="E763" s="1"/>
  <c r="D764"/>
  <c r="E764" s="1"/>
  <c r="C765"/>
  <c r="D766"/>
  <c r="D765" s="1"/>
  <c r="E766"/>
  <c r="E765" s="1"/>
  <c r="C768"/>
  <c r="C767" s="1"/>
  <c r="D769"/>
  <c r="D768" s="1"/>
  <c r="D767" s="1"/>
  <c r="E769"/>
  <c r="E768" s="1"/>
  <c r="E767" s="1"/>
  <c r="D770"/>
  <c r="E770"/>
  <c r="C772"/>
  <c r="C771" s="1"/>
  <c r="D773"/>
  <c r="D772" s="1"/>
  <c r="D771" s="1"/>
  <c r="E773"/>
  <c r="E772" s="1"/>
  <c r="E771" s="1"/>
  <c r="D774"/>
  <c r="E774"/>
  <c r="D775"/>
  <c r="E775"/>
  <c r="D776"/>
  <c r="E776"/>
  <c r="C777"/>
  <c r="D778"/>
  <c r="D777" s="1"/>
  <c r="C717" i="56" l="1"/>
  <c r="H717" s="1"/>
  <c r="J717" s="1"/>
  <c r="H718"/>
  <c r="J718" s="1"/>
  <c r="C561"/>
  <c r="H562"/>
  <c r="J562" s="1"/>
  <c r="C483"/>
  <c r="H483" s="1"/>
  <c r="J483" s="1"/>
  <c r="H484"/>
  <c r="C727"/>
  <c r="E643"/>
  <c r="D552"/>
  <c r="D551" s="1"/>
  <c r="D444"/>
  <c r="D340"/>
  <c r="D339" s="1"/>
  <c r="C551"/>
  <c r="H551" s="1"/>
  <c r="J551" s="1"/>
  <c r="H552"/>
  <c r="J552" s="1"/>
  <c r="C339"/>
  <c r="H339" s="1"/>
  <c r="J339" s="1"/>
  <c r="H340"/>
  <c r="D727"/>
  <c r="D726" s="1"/>
  <c r="D718"/>
  <c r="D717" s="1"/>
  <c r="D646"/>
  <c r="E639"/>
  <c r="D562"/>
  <c r="D561" s="1"/>
  <c r="D560" s="1"/>
  <c r="D529"/>
  <c r="D510"/>
  <c r="D483"/>
  <c r="D289"/>
  <c r="E290"/>
  <c r="E289" s="1"/>
  <c r="D260"/>
  <c r="E261"/>
  <c r="E260" s="1"/>
  <c r="C152"/>
  <c r="H152" s="1"/>
  <c r="J152" s="1"/>
  <c r="H153"/>
  <c r="J153" s="1"/>
  <c r="C115"/>
  <c r="H116"/>
  <c r="J116" s="1"/>
  <c r="C2"/>
  <c r="H3"/>
  <c r="J3" s="1"/>
  <c r="E779"/>
  <c r="E778" s="1"/>
  <c r="E763"/>
  <c r="E762" s="1"/>
  <c r="E761" s="1"/>
  <c r="E758"/>
  <c r="E757" s="1"/>
  <c r="E756" s="1"/>
  <c r="E755"/>
  <c r="E751" s="1"/>
  <c r="E754"/>
  <c r="E752" s="1"/>
  <c r="E748"/>
  <c r="E747" s="1"/>
  <c r="E744" s="1"/>
  <c r="E741"/>
  <c r="E740" s="1"/>
  <c r="E727" s="1"/>
  <c r="E726" s="1"/>
  <c r="E724"/>
  <c r="E723" s="1"/>
  <c r="H723"/>
  <c r="E721"/>
  <c r="E719" s="1"/>
  <c r="E718" s="1"/>
  <c r="E717" s="1"/>
  <c r="E702"/>
  <c r="E701" s="1"/>
  <c r="E697"/>
  <c r="E695" s="1"/>
  <c r="E690"/>
  <c r="E688" s="1"/>
  <c r="E685"/>
  <c r="E684" s="1"/>
  <c r="E682"/>
  <c r="E680" s="1"/>
  <c r="E679"/>
  <c r="E677" s="1"/>
  <c r="E674"/>
  <c r="E672" s="1"/>
  <c r="E667"/>
  <c r="E666" s="1"/>
  <c r="E664"/>
  <c r="E662" s="1"/>
  <c r="E655"/>
  <c r="E654" s="1"/>
  <c r="E648"/>
  <c r="E647" s="1"/>
  <c r="H647"/>
  <c r="E631"/>
  <c r="E629" s="1"/>
  <c r="E618"/>
  <c r="E617" s="1"/>
  <c r="E613"/>
  <c r="E611" s="1"/>
  <c r="E606"/>
  <c r="E604" s="1"/>
  <c r="E601"/>
  <c r="E600" s="1"/>
  <c r="E598"/>
  <c r="E596" s="1"/>
  <c r="E595"/>
  <c r="E593" s="1"/>
  <c r="E590"/>
  <c r="E588" s="1"/>
  <c r="E583"/>
  <c r="E582" s="1"/>
  <c r="E580"/>
  <c r="E578" s="1"/>
  <c r="E571"/>
  <c r="E570" s="1"/>
  <c r="E564"/>
  <c r="E563" s="1"/>
  <c r="H563"/>
  <c r="E559"/>
  <c r="E557" s="1"/>
  <c r="E554"/>
  <c r="E553" s="1"/>
  <c r="H553"/>
  <c r="E549"/>
  <c r="E548" s="1"/>
  <c r="E547"/>
  <c r="E545" s="1"/>
  <c r="E540"/>
  <c r="E533"/>
  <c r="E532" s="1"/>
  <c r="E529" s="1"/>
  <c r="E524"/>
  <c r="E523" s="1"/>
  <c r="E515"/>
  <c r="E514" s="1"/>
  <c r="H514"/>
  <c r="E512"/>
  <c r="E510" s="1"/>
  <c r="E505"/>
  <c r="E504" s="1"/>
  <c r="E498"/>
  <c r="E497" s="1"/>
  <c r="E495"/>
  <c r="E494" s="1"/>
  <c r="E492"/>
  <c r="E491" s="1"/>
  <c r="E487"/>
  <c r="E486" s="1"/>
  <c r="E484" s="1"/>
  <c r="H486"/>
  <c r="E479"/>
  <c r="E477" s="1"/>
  <c r="E476"/>
  <c r="E474" s="1"/>
  <c r="E469"/>
  <c r="E468" s="1"/>
  <c r="E464"/>
  <c r="E463" s="1"/>
  <c r="E461"/>
  <c r="E459" s="1"/>
  <c r="E456"/>
  <c r="E455" s="1"/>
  <c r="E451"/>
  <c r="E450" s="1"/>
  <c r="E446"/>
  <c r="E445" s="1"/>
  <c r="H445"/>
  <c r="E430"/>
  <c r="E429" s="1"/>
  <c r="E423"/>
  <c r="E422" s="1"/>
  <c r="E418"/>
  <c r="E416" s="1"/>
  <c r="E414"/>
  <c r="E412" s="1"/>
  <c r="E411"/>
  <c r="E409" s="1"/>
  <c r="E406"/>
  <c r="E404" s="1"/>
  <c r="E401"/>
  <c r="E399" s="1"/>
  <c r="E396"/>
  <c r="E395" s="1"/>
  <c r="E393"/>
  <c r="E392" s="1"/>
  <c r="E390"/>
  <c r="E388" s="1"/>
  <c r="E383"/>
  <c r="E382" s="1"/>
  <c r="E380"/>
  <c r="E378" s="1"/>
  <c r="E375"/>
  <c r="E373" s="1"/>
  <c r="E370"/>
  <c r="E368" s="1"/>
  <c r="E363"/>
  <c r="E362" s="1"/>
  <c r="E358"/>
  <c r="E357" s="1"/>
  <c r="E355"/>
  <c r="E353" s="1"/>
  <c r="E350"/>
  <c r="E348" s="1"/>
  <c r="E345"/>
  <c r="E344" s="1"/>
  <c r="H344"/>
  <c r="E342"/>
  <c r="E333"/>
  <c r="E331" s="1"/>
  <c r="E329"/>
  <c r="E328" s="1"/>
  <c r="D325"/>
  <c r="E315"/>
  <c r="D308"/>
  <c r="D302"/>
  <c r="D263" s="1"/>
  <c r="D298"/>
  <c r="C259"/>
  <c r="D228"/>
  <c r="D203"/>
  <c r="D188"/>
  <c r="D179"/>
  <c r="D178" s="1"/>
  <c r="D177" s="1"/>
  <c r="D170"/>
  <c r="D163"/>
  <c r="D67"/>
  <c r="E11"/>
  <c r="E4"/>
  <c r="E3" s="1"/>
  <c r="D305"/>
  <c r="E306"/>
  <c r="E305" s="1"/>
  <c r="D265"/>
  <c r="E266"/>
  <c r="E265" s="1"/>
  <c r="E264"/>
  <c r="E325"/>
  <c r="D315"/>
  <c r="D314" s="1"/>
  <c r="E308"/>
  <c r="E302"/>
  <c r="E298"/>
  <c r="E228"/>
  <c r="C178"/>
  <c r="D153"/>
  <c r="D152" s="1"/>
  <c r="D135"/>
  <c r="E136"/>
  <c r="D116"/>
  <c r="D115" s="1"/>
  <c r="E97"/>
  <c r="E61"/>
  <c r="D3"/>
  <c r="D2" s="1"/>
  <c r="H260"/>
  <c r="E246"/>
  <c r="E244" s="1"/>
  <c r="E243" s="1"/>
  <c r="E241"/>
  <c r="E239" s="1"/>
  <c r="E238" s="1"/>
  <c r="E237"/>
  <c r="E236" s="1"/>
  <c r="E235" s="1"/>
  <c r="E234"/>
  <c r="E233" s="1"/>
  <c r="E219"/>
  <c r="E216" s="1"/>
  <c r="E215" s="1"/>
  <c r="E214"/>
  <c r="E213" s="1"/>
  <c r="E209"/>
  <c r="E207" s="1"/>
  <c r="E203" s="1"/>
  <c r="E194"/>
  <c r="E193" s="1"/>
  <c r="E188" s="1"/>
  <c r="E181"/>
  <c r="E180" s="1"/>
  <c r="E179" s="1"/>
  <c r="E175"/>
  <c r="E174" s="1"/>
  <c r="E172"/>
  <c r="E171" s="1"/>
  <c r="E170" s="1"/>
  <c r="H171"/>
  <c r="E169"/>
  <c r="E167" s="1"/>
  <c r="E166"/>
  <c r="E164" s="1"/>
  <c r="E163" s="1"/>
  <c r="E161"/>
  <c r="E160" s="1"/>
  <c r="E158"/>
  <c r="E157" s="1"/>
  <c r="E155"/>
  <c r="E154" s="1"/>
  <c r="E153" s="1"/>
  <c r="H154"/>
  <c r="E150"/>
  <c r="E149" s="1"/>
  <c r="E147"/>
  <c r="E146" s="1"/>
  <c r="E144"/>
  <c r="E143" s="1"/>
  <c r="E141"/>
  <c r="E140" s="1"/>
  <c r="H140"/>
  <c r="E138"/>
  <c r="E133"/>
  <c r="E132" s="1"/>
  <c r="E130"/>
  <c r="E129" s="1"/>
  <c r="E127"/>
  <c r="E126" s="1"/>
  <c r="E124"/>
  <c r="E123" s="1"/>
  <c r="E121"/>
  <c r="E120" s="1"/>
  <c r="E118"/>
  <c r="E117" s="1"/>
  <c r="H117"/>
  <c r="H97"/>
  <c r="J97" s="1"/>
  <c r="E69"/>
  <c r="E68" s="1"/>
  <c r="E39"/>
  <c r="E38" s="1"/>
  <c r="H4"/>
  <c r="J4" s="1"/>
  <c r="C717" i="55"/>
  <c r="H717" s="1"/>
  <c r="J717" s="1"/>
  <c r="H718"/>
  <c r="J718" s="1"/>
  <c r="C727"/>
  <c r="E643"/>
  <c r="D727"/>
  <c r="D726" s="1"/>
  <c r="D718"/>
  <c r="D717" s="1"/>
  <c r="D646"/>
  <c r="E639"/>
  <c r="D593"/>
  <c r="E594"/>
  <c r="E593" s="1"/>
  <c r="D588"/>
  <c r="E589"/>
  <c r="E588" s="1"/>
  <c r="D545"/>
  <c r="E546"/>
  <c r="E545" s="1"/>
  <c r="C539"/>
  <c r="H539" s="1"/>
  <c r="H545"/>
  <c r="D477"/>
  <c r="E478"/>
  <c r="E477" s="1"/>
  <c r="D416"/>
  <c r="E417"/>
  <c r="E416" s="1"/>
  <c r="D395"/>
  <c r="E396"/>
  <c r="E395" s="1"/>
  <c r="D382"/>
  <c r="E383"/>
  <c r="E382" s="1"/>
  <c r="E779"/>
  <c r="E778" s="1"/>
  <c r="E763"/>
  <c r="E762" s="1"/>
  <c r="E761" s="1"/>
  <c r="E758"/>
  <c r="E757" s="1"/>
  <c r="E756" s="1"/>
  <c r="E755"/>
  <c r="E754"/>
  <c r="E752" s="1"/>
  <c r="E748"/>
  <c r="E747" s="1"/>
  <c r="E744" s="1"/>
  <c r="E741"/>
  <c r="E740" s="1"/>
  <c r="E724"/>
  <c r="E723" s="1"/>
  <c r="H723"/>
  <c r="E721"/>
  <c r="E719" s="1"/>
  <c r="E718" s="1"/>
  <c r="E717" s="1"/>
  <c r="E702"/>
  <c r="E701" s="1"/>
  <c r="E697"/>
  <c r="E695" s="1"/>
  <c r="E690"/>
  <c r="E688" s="1"/>
  <c r="E685"/>
  <c r="E684" s="1"/>
  <c r="E682"/>
  <c r="E680" s="1"/>
  <c r="E679"/>
  <c r="E677" s="1"/>
  <c r="E674"/>
  <c r="E672" s="1"/>
  <c r="E667"/>
  <c r="E666" s="1"/>
  <c r="E664"/>
  <c r="E662" s="1"/>
  <c r="E655"/>
  <c r="E654" s="1"/>
  <c r="E648"/>
  <c r="E647" s="1"/>
  <c r="H647"/>
  <c r="E631"/>
  <c r="E629" s="1"/>
  <c r="E618"/>
  <c r="E617" s="1"/>
  <c r="E613"/>
  <c r="E611" s="1"/>
  <c r="E600"/>
  <c r="E582"/>
  <c r="E570"/>
  <c r="E563"/>
  <c r="E553"/>
  <c r="D548"/>
  <c r="E539"/>
  <c r="D532"/>
  <c r="D523"/>
  <c r="E514"/>
  <c r="E504"/>
  <c r="E497"/>
  <c r="E494"/>
  <c r="E491"/>
  <c r="D486"/>
  <c r="D468"/>
  <c r="E463"/>
  <c r="E455"/>
  <c r="E445"/>
  <c r="C444"/>
  <c r="H444" s="1"/>
  <c r="E429"/>
  <c r="E422"/>
  <c r="E404"/>
  <c r="D399"/>
  <c r="E388"/>
  <c r="C340"/>
  <c r="E228"/>
  <c r="D604"/>
  <c r="E605"/>
  <c r="E604" s="1"/>
  <c r="D596"/>
  <c r="E597"/>
  <c r="E596" s="1"/>
  <c r="D578"/>
  <c r="E579"/>
  <c r="E578" s="1"/>
  <c r="D557"/>
  <c r="E558"/>
  <c r="E557" s="1"/>
  <c r="D530"/>
  <c r="D529" s="1"/>
  <c r="E531"/>
  <c r="E530" s="1"/>
  <c r="E511"/>
  <c r="E510" s="1"/>
  <c r="H509"/>
  <c r="H510"/>
  <c r="E485"/>
  <c r="C483"/>
  <c r="H483" s="1"/>
  <c r="J483" s="1"/>
  <c r="H484"/>
  <c r="D474"/>
  <c r="E475"/>
  <c r="E474" s="1"/>
  <c r="D459"/>
  <c r="E460"/>
  <c r="E459" s="1"/>
  <c r="D392"/>
  <c r="E393"/>
  <c r="E392" s="1"/>
  <c r="D570"/>
  <c r="D563"/>
  <c r="C562"/>
  <c r="D552"/>
  <c r="D551" s="1"/>
  <c r="C552"/>
  <c r="D539"/>
  <c r="E532"/>
  <c r="C529"/>
  <c r="H529" s="1"/>
  <c r="E523"/>
  <c r="D514"/>
  <c r="D510" s="1"/>
  <c r="D504"/>
  <c r="D497"/>
  <c r="D494"/>
  <c r="D491"/>
  <c r="D484" s="1"/>
  <c r="D483" s="1"/>
  <c r="E486"/>
  <c r="E468"/>
  <c r="D463"/>
  <c r="D455"/>
  <c r="E450"/>
  <c r="D445"/>
  <c r="D429"/>
  <c r="D422"/>
  <c r="E412"/>
  <c r="E409"/>
  <c r="D404"/>
  <c r="E399"/>
  <c r="D388"/>
  <c r="E203"/>
  <c r="C178"/>
  <c r="E341"/>
  <c r="H259"/>
  <c r="J259" s="1"/>
  <c r="D167"/>
  <c r="E168"/>
  <c r="E167" s="1"/>
  <c r="H153"/>
  <c r="J153" s="1"/>
  <c r="H116"/>
  <c r="J116" s="1"/>
  <c r="C3"/>
  <c r="H4"/>
  <c r="J4" s="1"/>
  <c r="E380"/>
  <c r="E378" s="1"/>
  <c r="E375"/>
  <c r="E373" s="1"/>
  <c r="E370"/>
  <c r="E368" s="1"/>
  <c r="E363"/>
  <c r="E362" s="1"/>
  <c r="E358"/>
  <c r="E357" s="1"/>
  <c r="E355"/>
  <c r="E353" s="1"/>
  <c r="E350"/>
  <c r="E348" s="1"/>
  <c r="D344"/>
  <c r="D340" s="1"/>
  <c r="D314"/>
  <c r="D263"/>
  <c r="D260"/>
  <c r="E250"/>
  <c r="D220"/>
  <c r="D215" s="1"/>
  <c r="D211"/>
  <c r="D204"/>
  <c r="D198"/>
  <c r="D197" s="1"/>
  <c r="D189"/>
  <c r="D188" s="1"/>
  <c r="D185"/>
  <c r="D184" s="1"/>
  <c r="E174"/>
  <c r="E171"/>
  <c r="E170" s="1"/>
  <c r="D160"/>
  <c r="D157"/>
  <c r="D154"/>
  <c r="E149"/>
  <c r="E146"/>
  <c r="E143"/>
  <c r="E140"/>
  <c r="D132"/>
  <c r="D129"/>
  <c r="D126"/>
  <c r="D123"/>
  <c r="D120"/>
  <c r="D117"/>
  <c r="D68"/>
  <c r="D164"/>
  <c r="D163" s="1"/>
  <c r="E165"/>
  <c r="E164" s="1"/>
  <c r="E163" s="1"/>
  <c r="C163"/>
  <c r="H163" s="1"/>
  <c r="J163" s="1"/>
  <c r="H164"/>
  <c r="D136"/>
  <c r="D135" s="1"/>
  <c r="E137"/>
  <c r="E136" s="1"/>
  <c r="E135" s="1"/>
  <c r="C135"/>
  <c r="H135" s="1"/>
  <c r="J135" s="1"/>
  <c r="H136"/>
  <c r="E344"/>
  <c r="E314"/>
  <c r="E263"/>
  <c r="E260"/>
  <c r="E259" s="1"/>
  <c r="D250"/>
  <c r="D229"/>
  <c r="D228" s="1"/>
  <c r="E223"/>
  <c r="E222" s="1"/>
  <c r="D223"/>
  <c r="D222" s="1"/>
  <c r="E215"/>
  <c r="E189"/>
  <c r="E188" s="1"/>
  <c r="E178" s="1"/>
  <c r="E177" s="1"/>
  <c r="D170"/>
  <c r="E160"/>
  <c r="E157"/>
  <c r="E154"/>
  <c r="E153" s="1"/>
  <c r="E152" s="1"/>
  <c r="E132"/>
  <c r="E129"/>
  <c r="E126"/>
  <c r="E123"/>
  <c r="E120"/>
  <c r="E117"/>
  <c r="E116" s="1"/>
  <c r="E115" s="1"/>
  <c r="E97"/>
  <c r="E67" s="1"/>
  <c r="D97"/>
  <c r="D67" s="1"/>
  <c r="E61"/>
  <c r="D61"/>
  <c r="D38"/>
  <c r="E11"/>
  <c r="E3" s="1"/>
  <c r="E2" s="1"/>
  <c r="D11"/>
  <c r="D4"/>
  <c r="D3" s="1"/>
  <c r="D2" s="1"/>
  <c r="E756" i="54"/>
  <c r="E755" s="1"/>
  <c r="E751"/>
  <c r="E743"/>
  <c r="E726" s="1"/>
  <c r="E725" s="1"/>
  <c r="C726"/>
  <c r="E694"/>
  <c r="E676"/>
  <c r="E671"/>
  <c r="E642"/>
  <c r="E610"/>
  <c r="E592"/>
  <c r="E587"/>
  <c r="E760"/>
  <c r="D743"/>
  <c r="E718"/>
  <c r="E717" s="1"/>
  <c r="E716" s="1"/>
  <c r="E687"/>
  <c r="E679"/>
  <c r="E661"/>
  <c r="E638"/>
  <c r="E628"/>
  <c r="E603"/>
  <c r="E595"/>
  <c r="D577"/>
  <c r="E578"/>
  <c r="E577" s="1"/>
  <c r="D556"/>
  <c r="E557"/>
  <c r="E556" s="1"/>
  <c r="D529"/>
  <c r="E530"/>
  <c r="E529" s="1"/>
  <c r="D509"/>
  <c r="E510"/>
  <c r="D504"/>
  <c r="E505"/>
  <c r="E504" s="1"/>
  <c r="D494"/>
  <c r="E495"/>
  <c r="E494" s="1"/>
  <c r="E484" s="1"/>
  <c r="D429"/>
  <c r="E430"/>
  <c r="E429" s="1"/>
  <c r="D412"/>
  <c r="E413"/>
  <c r="E412" s="1"/>
  <c r="D378"/>
  <c r="E379"/>
  <c r="E378" s="1"/>
  <c r="D777"/>
  <c r="D761"/>
  <c r="D760" s="1"/>
  <c r="D756"/>
  <c r="D755" s="1"/>
  <c r="D751"/>
  <c r="D750" s="1"/>
  <c r="D746"/>
  <c r="D739"/>
  <c r="D726" s="1"/>
  <c r="D725" s="1"/>
  <c r="D718"/>
  <c r="D717" s="1"/>
  <c r="D716" s="1"/>
  <c r="C717"/>
  <c r="D694"/>
  <c r="D687"/>
  <c r="D679"/>
  <c r="D676"/>
  <c r="D671"/>
  <c r="D661"/>
  <c r="D645" s="1"/>
  <c r="D628"/>
  <c r="D610"/>
  <c r="D603"/>
  <c r="D569"/>
  <c r="D562"/>
  <c r="C561"/>
  <c r="D551"/>
  <c r="D550" s="1"/>
  <c r="C551"/>
  <c r="E531"/>
  <c r="C528"/>
  <c r="H528" s="1"/>
  <c r="E522"/>
  <c r="E459"/>
  <c r="E395"/>
  <c r="E392"/>
  <c r="D382"/>
  <c r="E228"/>
  <c r="D544"/>
  <c r="D538" s="1"/>
  <c r="E545"/>
  <c r="E544" s="1"/>
  <c r="C538"/>
  <c r="H538" s="1"/>
  <c r="H544"/>
  <c r="D497"/>
  <c r="E498"/>
  <c r="E497" s="1"/>
  <c r="D491"/>
  <c r="E492"/>
  <c r="E491" s="1"/>
  <c r="D486"/>
  <c r="D484" s="1"/>
  <c r="E487"/>
  <c r="E486" s="1"/>
  <c r="C484"/>
  <c r="H486"/>
  <c r="D468"/>
  <c r="E469"/>
  <c r="E468" s="1"/>
  <c r="D463"/>
  <c r="E464"/>
  <c r="E463" s="1"/>
  <c r="D455"/>
  <c r="E456"/>
  <c r="E455" s="1"/>
  <c r="D450"/>
  <c r="E451"/>
  <c r="E450" s="1"/>
  <c r="D445"/>
  <c r="E446"/>
  <c r="E445" s="1"/>
  <c r="D422"/>
  <c r="E423"/>
  <c r="E422" s="1"/>
  <c r="D409"/>
  <c r="E410"/>
  <c r="E409" s="1"/>
  <c r="D404"/>
  <c r="E405"/>
  <c r="E404" s="1"/>
  <c r="D399"/>
  <c r="E400"/>
  <c r="E399" s="1"/>
  <c r="D388"/>
  <c r="D340" s="1"/>
  <c r="E389"/>
  <c r="E388" s="1"/>
  <c r="E754"/>
  <c r="E750" s="1"/>
  <c r="E723"/>
  <c r="E722" s="1"/>
  <c r="E701"/>
  <c r="E700" s="1"/>
  <c r="E684"/>
  <c r="E683" s="1"/>
  <c r="E666"/>
  <c r="E665" s="1"/>
  <c r="E654"/>
  <c r="E653" s="1"/>
  <c r="E647"/>
  <c r="E646" s="1"/>
  <c r="E645" s="1"/>
  <c r="H646"/>
  <c r="E617"/>
  <c r="E616" s="1"/>
  <c r="E600"/>
  <c r="E599" s="1"/>
  <c r="E582"/>
  <c r="E581" s="1"/>
  <c r="E569"/>
  <c r="E562"/>
  <c r="E561" s="1"/>
  <c r="E560" s="1"/>
  <c r="E552"/>
  <c r="D547"/>
  <c r="E538"/>
  <c r="D531"/>
  <c r="D522"/>
  <c r="E513"/>
  <c r="E477"/>
  <c r="E474"/>
  <c r="D459"/>
  <c r="C444"/>
  <c r="H444" s="1"/>
  <c r="E416"/>
  <c r="D395"/>
  <c r="D392"/>
  <c r="E382"/>
  <c r="C340"/>
  <c r="E203"/>
  <c r="C178"/>
  <c r="D325"/>
  <c r="E326"/>
  <c r="E325" s="1"/>
  <c r="D315"/>
  <c r="E316"/>
  <c r="E315" s="1"/>
  <c r="D305"/>
  <c r="E306"/>
  <c r="E305" s="1"/>
  <c r="D167"/>
  <c r="E168"/>
  <c r="E167" s="1"/>
  <c r="H153"/>
  <c r="J153" s="1"/>
  <c r="C2"/>
  <c r="H3"/>
  <c r="J3" s="1"/>
  <c r="E374"/>
  <c r="E373" s="1"/>
  <c r="E369"/>
  <c r="E368" s="1"/>
  <c r="E364"/>
  <c r="E362" s="1"/>
  <c r="E359"/>
  <c r="E357" s="1"/>
  <c r="E354"/>
  <c r="E353" s="1"/>
  <c r="E349"/>
  <c r="E348" s="1"/>
  <c r="H348"/>
  <c r="E346"/>
  <c r="E344" s="1"/>
  <c r="E341"/>
  <c r="D331"/>
  <c r="C314"/>
  <c r="H314" s="1"/>
  <c r="E308"/>
  <c r="E302"/>
  <c r="D289"/>
  <c r="D265"/>
  <c r="H263"/>
  <c r="D260"/>
  <c r="E250"/>
  <c r="D220"/>
  <c r="D215" s="1"/>
  <c r="D211"/>
  <c r="D204"/>
  <c r="D198"/>
  <c r="D197" s="1"/>
  <c r="D189"/>
  <c r="D188" s="1"/>
  <c r="D185"/>
  <c r="D184" s="1"/>
  <c r="E174"/>
  <c r="E171"/>
  <c r="E170" s="1"/>
  <c r="D160"/>
  <c r="D157"/>
  <c r="D154"/>
  <c r="E149"/>
  <c r="E146"/>
  <c r="E143"/>
  <c r="E140"/>
  <c r="D132"/>
  <c r="D129"/>
  <c r="D126"/>
  <c r="D123"/>
  <c r="D120"/>
  <c r="D117"/>
  <c r="C115"/>
  <c r="E97"/>
  <c r="E11"/>
  <c r="E4"/>
  <c r="D328"/>
  <c r="E329"/>
  <c r="E328" s="1"/>
  <c r="D298"/>
  <c r="E299"/>
  <c r="E298" s="1"/>
  <c r="D296"/>
  <c r="E297"/>
  <c r="E296" s="1"/>
  <c r="D164"/>
  <c r="D163" s="1"/>
  <c r="E165"/>
  <c r="E164" s="1"/>
  <c r="E163" s="1"/>
  <c r="C163"/>
  <c r="H163" s="1"/>
  <c r="J163" s="1"/>
  <c r="H164"/>
  <c r="D136"/>
  <c r="D135" s="1"/>
  <c r="E137"/>
  <c r="E136" s="1"/>
  <c r="C135"/>
  <c r="H135" s="1"/>
  <c r="J135" s="1"/>
  <c r="H136"/>
  <c r="E331"/>
  <c r="D308"/>
  <c r="E289"/>
  <c r="E265"/>
  <c r="E263" s="1"/>
  <c r="E260"/>
  <c r="D250"/>
  <c r="D229"/>
  <c r="D228" s="1"/>
  <c r="E223"/>
  <c r="E222" s="1"/>
  <c r="D223"/>
  <c r="D222" s="1"/>
  <c r="E215"/>
  <c r="E189"/>
  <c r="E188" s="1"/>
  <c r="E178" s="1"/>
  <c r="E177" s="1"/>
  <c r="D170"/>
  <c r="E160"/>
  <c r="E157"/>
  <c r="E154"/>
  <c r="E153" s="1"/>
  <c r="E152" s="1"/>
  <c r="E132"/>
  <c r="E129"/>
  <c r="E126"/>
  <c r="E123"/>
  <c r="E120"/>
  <c r="E117"/>
  <c r="E68"/>
  <c r="E61"/>
  <c r="E38"/>
  <c r="D97"/>
  <c r="D67" s="1"/>
  <c r="D61"/>
  <c r="D3" s="1"/>
  <c r="D2" s="1"/>
  <c r="D11"/>
  <c r="H116"/>
  <c r="J116" s="1"/>
  <c r="H4"/>
  <c r="J4" s="1"/>
  <c r="C716" i="53"/>
  <c r="H716" s="1"/>
  <c r="J716" s="1"/>
  <c r="H717"/>
  <c r="J717" s="1"/>
  <c r="C726"/>
  <c r="E642"/>
  <c r="D726"/>
  <c r="D725" s="1"/>
  <c r="D717"/>
  <c r="D716" s="1"/>
  <c r="D645"/>
  <c r="E638"/>
  <c r="D599"/>
  <c r="E600"/>
  <c r="E599" s="1"/>
  <c r="D562"/>
  <c r="E563"/>
  <c r="E562" s="1"/>
  <c r="C561"/>
  <c r="H562"/>
  <c r="D552"/>
  <c r="E553"/>
  <c r="E552" s="1"/>
  <c r="C551"/>
  <c r="H552"/>
  <c r="D531"/>
  <c r="D528" s="1"/>
  <c r="E532"/>
  <c r="E531" s="1"/>
  <c r="D522"/>
  <c r="E523"/>
  <c r="E522" s="1"/>
  <c r="D513"/>
  <c r="E514"/>
  <c r="E513" s="1"/>
  <c r="C509"/>
  <c r="H509" s="1"/>
  <c r="H513"/>
  <c r="E485"/>
  <c r="H484"/>
  <c r="D474"/>
  <c r="E475"/>
  <c r="E474" s="1"/>
  <c r="D459"/>
  <c r="E460"/>
  <c r="E459" s="1"/>
  <c r="H340"/>
  <c r="E778"/>
  <c r="E777" s="1"/>
  <c r="E762"/>
  <c r="E761" s="1"/>
  <c r="E760" s="1"/>
  <c r="E757"/>
  <c r="E756" s="1"/>
  <c r="E755" s="1"/>
  <c r="E754"/>
  <c r="E753"/>
  <c r="E751" s="1"/>
  <c r="E747"/>
  <c r="E746" s="1"/>
  <c r="E743" s="1"/>
  <c r="E740"/>
  <c r="E739" s="1"/>
  <c r="E723"/>
  <c r="E722" s="1"/>
  <c r="H722"/>
  <c r="E720"/>
  <c r="E718" s="1"/>
  <c r="E717" s="1"/>
  <c r="E716" s="1"/>
  <c r="E701"/>
  <c r="E700" s="1"/>
  <c r="E696"/>
  <c r="E694" s="1"/>
  <c r="E689"/>
  <c r="E687" s="1"/>
  <c r="E684"/>
  <c r="E683" s="1"/>
  <c r="E681"/>
  <c r="E679" s="1"/>
  <c r="E678"/>
  <c r="E676" s="1"/>
  <c r="E673"/>
  <c r="E671" s="1"/>
  <c r="E666"/>
  <c r="E665" s="1"/>
  <c r="E663"/>
  <c r="E661" s="1"/>
  <c r="E654"/>
  <c r="E653" s="1"/>
  <c r="E647"/>
  <c r="E646" s="1"/>
  <c r="H646"/>
  <c r="D638"/>
  <c r="E628"/>
  <c r="D610"/>
  <c r="D603"/>
  <c r="D595"/>
  <c r="D592"/>
  <c r="E587"/>
  <c r="E577"/>
  <c r="D556"/>
  <c r="E547"/>
  <c r="D547"/>
  <c r="D544"/>
  <c r="E528"/>
  <c r="C528"/>
  <c r="H528" s="1"/>
  <c r="D509"/>
  <c r="D504"/>
  <c r="D497"/>
  <c r="D494"/>
  <c r="D491"/>
  <c r="D484" s="1"/>
  <c r="E486"/>
  <c r="E468"/>
  <c r="D463"/>
  <c r="D455"/>
  <c r="E450"/>
  <c r="D445"/>
  <c r="D616"/>
  <c r="E617"/>
  <c r="E616" s="1"/>
  <c r="D569"/>
  <c r="E570"/>
  <c r="E569" s="1"/>
  <c r="D538"/>
  <c r="E539"/>
  <c r="D477"/>
  <c r="E478"/>
  <c r="E477" s="1"/>
  <c r="D429"/>
  <c r="E431"/>
  <c r="D628"/>
  <c r="E610"/>
  <c r="E603"/>
  <c r="E592"/>
  <c r="D587"/>
  <c r="E556"/>
  <c r="E544"/>
  <c r="E509"/>
  <c r="E504"/>
  <c r="E497"/>
  <c r="E494"/>
  <c r="E491"/>
  <c r="D468"/>
  <c r="E463"/>
  <c r="E455"/>
  <c r="E445"/>
  <c r="C444"/>
  <c r="H444" s="1"/>
  <c r="E429"/>
  <c r="D340"/>
  <c r="D328"/>
  <c r="E329"/>
  <c r="E328" s="1"/>
  <c r="D305"/>
  <c r="E306"/>
  <c r="D289"/>
  <c r="E290"/>
  <c r="E264"/>
  <c r="C2"/>
  <c r="H3"/>
  <c r="J3" s="1"/>
  <c r="E424"/>
  <c r="E422" s="1"/>
  <c r="E417"/>
  <c r="E416" s="1"/>
  <c r="E414"/>
  <c r="E412" s="1"/>
  <c r="E411"/>
  <c r="E409" s="1"/>
  <c r="E406"/>
  <c r="E404" s="1"/>
  <c r="E401"/>
  <c r="E399" s="1"/>
  <c r="E396"/>
  <c r="E395" s="1"/>
  <c r="E393"/>
  <c r="E392" s="1"/>
  <c r="E390"/>
  <c r="E388" s="1"/>
  <c r="E383"/>
  <c r="E382" s="1"/>
  <c r="E380"/>
  <c r="E378" s="1"/>
  <c r="E375"/>
  <c r="E373" s="1"/>
  <c r="E370"/>
  <c r="E368" s="1"/>
  <c r="E363"/>
  <c r="E362" s="1"/>
  <c r="E358"/>
  <c r="E357" s="1"/>
  <c r="E355"/>
  <c r="E353" s="1"/>
  <c r="E350"/>
  <c r="E348" s="1"/>
  <c r="E345"/>
  <c r="E344" s="1"/>
  <c r="H344"/>
  <c r="E342"/>
  <c r="E302"/>
  <c r="C263"/>
  <c r="H263" s="1"/>
  <c r="E239"/>
  <c r="E238" s="1"/>
  <c r="D239"/>
  <c r="D238" s="1"/>
  <c r="D233"/>
  <c r="D228" s="1"/>
  <c r="E216"/>
  <c r="E215" s="1"/>
  <c r="E178" s="1"/>
  <c r="E177" s="1"/>
  <c r="D213"/>
  <c r="C203"/>
  <c r="E188"/>
  <c r="C188"/>
  <c r="C178" s="1"/>
  <c r="E167"/>
  <c r="D153"/>
  <c r="E146"/>
  <c r="E140"/>
  <c r="E120"/>
  <c r="E97"/>
  <c r="E11"/>
  <c r="E4"/>
  <c r="D325"/>
  <c r="E326"/>
  <c r="D315"/>
  <c r="E316"/>
  <c r="E315" s="1"/>
  <c r="D298"/>
  <c r="D263" s="1"/>
  <c r="E299"/>
  <c r="E298" s="1"/>
  <c r="D260"/>
  <c r="E261"/>
  <c r="E260" s="1"/>
  <c r="C259"/>
  <c r="H260"/>
  <c r="D331"/>
  <c r="C314"/>
  <c r="D308"/>
  <c r="E244"/>
  <c r="E243" s="1"/>
  <c r="D244"/>
  <c r="D243" s="1"/>
  <c r="D216"/>
  <c r="D215" s="1"/>
  <c r="D207"/>
  <c r="D203" s="1"/>
  <c r="D170"/>
  <c r="E164"/>
  <c r="E163" s="1"/>
  <c r="E149"/>
  <c r="E143"/>
  <c r="E123"/>
  <c r="E117"/>
  <c r="E68"/>
  <c r="E61"/>
  <c r="E38"/>
  <c r="D193"/>
  <c r="D188" s="1"/>
  <c r="D180"/>
  <c r="D179" s="1"/>
  <c r="D167"/>
  <c r="D164"/>
  <c r="C153"/>
  <c r="D149"/>
  <c r="D146"/>
  <c r="D143"/>
  <c r="D140"/>
  <c r="D135" s="1"/>
  <c r="D123"/>
  <c r="D120"/>
  <c r="D117"/>
  <c r="C116"/>
  <c r="D97"/>
  <c r="D67" s="1"/>
  <c r="D61"/>
  <c r="D11"/>
  <c r="D3" s="1"/>
  <c r="D2" s="1"/>
  <c r="E175"/>
  <c r="E174" s="1"/>
  <c r="E172"/>
  <c r="E171" s="1"/>
  <c r="H171"/>
  <c r="E161"/>
  <c r="E160" s="1"/>
  <c r="E158"/>
  <c r="E157" s="1"/>
  <c r="E153" s="1"/>
  <c r="E133"/>
  <c r="E132" s="1"/>
  <c r="E130"/>
  <c r="E129" s="1"/>
  <c r="E127"/>
  <c r="H4"/>
  <c r="J4" s="1"/>
  <c r="H616" i="52"/>
  <c r="C616"/>
  <c r="H615"/>
  <c r="C615"/>
  <c r="C612"/>
  <c r="C608"/>
  <c r="H607"/>
  <c r="C607"/>
  <c r="C606" s="1"/>
  <c r="H606"/>
  <c r="C602"/>
  <c r="C590"/>
  <c r="C584"/>
  <c r="C577"/>
  <c r="C573"/>
  <c r="C569"/>
  <c r="C566"/>
  <c r="C561"/>
  <c r="C555"/>
  <c r="C551"/>
  <c r="C543"/>
  <c r="C536"/>
  <c r="H535"/>
  <c r="C535"/>
  <c r="H532"/>
  <c r="C532"/>
  <c r="H528"/>
  <c r="C528"/>
  <c r="C518"/>
  <c r="C506"/>
  <c r="C500"/>
  <c r="C493"/>
  <c r="C489"/>
  <c r="C485"/>
  <c r="C482"/>
  <c r="C477"/>
  <c r="C471"/>
  <c r="C467"/>
  <c r="C459"/>
  <c r="C452"/>
  <c r="C451" s="1"/>
  <c r="C450" s="1"/>
  <c r="H451"/>
  <c r="H450"/>
  <c r="H449"/>
  <c r="C446"/>
  <c r="C442"/>
  <c r="C441" s="1"/>
  <c r="C440" s="1"/>
  <c r="H441"/>
  <c r="H440"/>
  <c r="H437"/>
  <c r="C437"/>
  <c r="C428"/>
  <c r="C421"/>
  <c r="C418" s="1"/>
  <c r="C419"/>
  <c r="C412"/>
  <c r="C403"/>
  <c r="C399" s="1"/>
  <c r="C394"/>
  <c r="C387"/>
  <c r="C384"/>
  <c r="C374" s="1"/>
  <c r="C373" s="1"/>
  <c r="C381"/>
  <c r="C376"/>
  <c r="H373"/>
  <c r="C367"/>
  <c r="C364"/>
  <c r="C358"/>
  <c r="C353"/>
  <c r="C349"/>
  <c r="C345"/>
  <c r="C334" s="1"/>
  <c r="C340"/>
  <c r="C335"/>
  <c r="C319"/>
  <c r="C312"/>
  <c r="C306"/>
  <c r="C302"/>
  <c r="C299"/>
  <c r="C294"/>
  <c r="C289"/>
  <c r="C285"/>
  <c r="C282"/>
  <c r="C278"/>
  <c r="C272"/>
  <c r="C268"/>
  <c r="C263"/>
  <c r="C258"/>
  <c r="C252"/>
  <c r="C247"/>
  <c r="C243"/>
  <c r="C238"/>
  <c r="C230" s="1"/>
  <c r="C229" s="1"/>
  <c r="C234"/>
  <c r="H229"/>
  <c r="C218"/>
  <c r="C205"/>
  <c r="C204"/>
  <c r="C192"/>
  <c r="C153" s="1"/>
  <c r="C149" s="1"/>
  <c r="C150"/>
  <c r="H149"/>
  <c r="H148"/>
  <c r="H147"/>
  <c r="H141"/>
  <c r="C141"/>
  <c r="C140" s="1"/>
  <c r="H140"/>
  <c r="H137"/>
  <c r="C137"/>
  <c r="H134"/>
  <c r="C134"/>
  <c r="H130"/>
  <c r="C130"/>
  <c r="C129" s="1"/>
  <c r="H129"/>
  <c r="H123"/>
  <c r="C123"/>
  <c r="H116"/>
  <c r="C116"/>
  <c r="H115"/>
  <c r="C115"/>
  <c r="H114"/>
  <c r="H97"/>
  <c r="C97"/>
  <c r="H68"/>
  <c r="C68"/>
  <c r="H67"/>
  <c r="C67"/>
  <c r="H61"/>
  <c r="C61"/>
  <c r="H38"/>
  <c r="C38"/>
  <c r="H11"/>
  <c r="C11"/>
  <c r="H4"/>
  <c r="C4"/>
  <c r="C3" s="1"/>
  <c r="C2" s="1"/>
  <c r="H3"/>
  <c r="H2"/>
  <c r="D778" i="50"/>
  <c r="C777"/>
  <c r="E776"/>
  <c r="D776"/>
  <c r="D775"/>
  <c r="E775" s="1"/>
  <c r="E774"/>
  <c r="D774"/>
  <c r="D773"/>
  <c r="C772"/>
  <c r="C771" s="1"/>
  <c r="D770"/>
  <c r="E770" s="1"/>
  <c r="E768" s="1"/>
  <c r="E767" s="1"/>
  <c r="E769"/>
  <c r="D769"/>
  <c r="C768"/>
  <c r="C767"/>
  <c r="E766"/>
  <c r="E765" s="1"/>
  <c r="D766"/>
  <c r="D765"/>
  <c r="C765"/>
  <c r="D764"/>
  <c r="E764" s="1"/>
  <c r="E763"/>
  <c r="D763"/>
  <c r="D762"/>
  <c r="E762" s="1"/>
  <c r="E761" s="1"/>
  <c r="E760" s="1"/>
  <c r="C761"/>
  <c r="C760"/>
  <c r="D759"/>
  <c r="E759" s="1"/>
  <c r="E758"/>
  <c r="D758"/>
  <c r="D757"/>
  <c r="E757" s="1"/>
  <c r="E756"/>
  <c r="E755" s="1"/>
  <c r="C756"/>
  <c r="C755"/>
  <c r="D754"/>
  <c r="E754" s="1"/>
  <c r="D753"/>
  <c r="D751" s="1"/>
  <c r="D750" s="1"/>
  <c r="D752"/>
  <c r="E752" s="1"/>
  <c r="C751"/>
  <c r="C750"/>
  <c r="D749"/>
  <c r="E749" s="1"/>
  <c r="E748"/>
  <c r="D748"/>
  <c r="D747"/>
  <c r="E747" s="1"/>
  <c r="E746" s="1"/>
  <c r="C746"/>
  <c r="E745"/>
  <c r="E744" s="1"/>
  <c r="E743" s="1"/>
  <c r="D745"/>
  <c r="D744" s="1"/>
  <c r="C744"/>
  <c r="C743" s="1"/>
  <c r="E742"/>
  <c r="E741" s="1"/>
  <c r="D742"/>
  <c r="D741" s="1"/>
  <c r="C741"/>
  <c r="E740"/>
  <c r="E739" s="1"/>
  <c r="D740"/>
  <c r="D739"/>
  <c r="C739"/>
  <c r="E738"/>
  <c r="D738"/>
  <c r="E737"/>
  <c r="D737"/>
  <c r="E736"/>
  <c r="D736"/>
  <c r="E735"/>
  <c r="D735"/>
  <c r="D734" s="1"/>
  <c r="E734"/>
  <c r="E733" s="1"/>
  <c r="C734"/>
  <c r="C733" s="1"/>
  <c r="D733"/>
  <c r="E732"/>
  <c r="E731" s="1"/>
  <c r="E730" s="1"/>
  <c r="D732"/>
  <c r="D731" s="1"/>
  <c r="C731"/>
  <c r="C730" s="1"/>
  <c r="D730"/>
  <c r="E729"/>
  <c r="D729"/>
  <c r="E728"/>
  <c r="E727" s="1"/>
  <c r="D728"/>
  <c r="D727"/>
  <c r="C727"/>
  <c r="C726" s="1"/>
  <c r="H726" s="1"/>
  <c r="J726" s="1"/>
  <c r="H724"/>
  <c r="E724"/>
  <c r="D724"/>
  <c r="H723"/>
  <c r="E723"/>
  <c r="E722" s="1"/>
  <c r="D723"/>
  <c r="D722"/>
  <c r="C722"/>
  <c r="H722" s="1"/>
  <c r="H721"/>
  <c r="D721"/>
  <c r="E721" s="1"/>
  <c r="H720"/>
  <c r="D720"/>
  <c r="E720" s="1"/>
  <c r="H719"/>
  <c r="E719"/>
  <c r="E718" s="1"/>
  <c r="E717" s="1"/>
  <c r="E716" s="1"/>
  <c r="D719"/>
  <c r="H718"/>
  <c r="D718"/>
  <c r="D717" s="1"/>
  <c r="D716" s="1"/>
  <c r="C718"/>
  <c r="H715"/>
  <c r="D715"/>
  <c r="E715" s="1"/>
  <c r="H714"/>
  <c r="E714"/>
  <c r="D714"/>
  <c r="H713"/>
  <c r="D713"/>
  <c r="E713" s="1"/>
  <c r="H712"/>
  <c r="E712"/>
  <c r="D712"/>
  <c r="H711"/>
  <c r="D711"/>
  <c r="E711" s="1"/>
  <c r="H710"/>
  <c r="E710"/>
  <c r="D710"/>
  <c r="H709"/>
  <c r="E709"/>
  <c r="D709"/>
  <c r="H708"/>
  <c r="D708"/>
  <c r="E708" s="1"/>
  <c r="H707"/>
  <c r="D707"/>
  <c r="E707" s="1"/>
  <c r="H706"/>
  <c r="E706"/>
  <c r="D706"/>
  <c r="H705"/>
  <c r="D705"/>
  <c r="E705" s="1"/>
  <c r="H704"/>
  <c r="E704"/>
  <c r="D704"/>
  <c r="H703"/>
  <c r="D703"/>
  <c r="E703" s="1"/>
  <c r="E700" s="1"/>
  <c r="H702"/>
  <c r="E702"/>
  <c r="D702"/>
  <c r="H701"/>
  <c r="E701"/>
  <c r="D701"/>
  <c r="D700"/>
  <c r="C700"/>
  <c r="H700" s="1"/>
  <c r="H699"/>
  <c r="D699"/>
  <c r="E699" s="1"/>
  <c r="H698"/>
  <c r="D698"/>
  <c r="E698" s="1"/>
  <c r="H697"/>
  <c r="E697"/>
  <c r="D697"/>
  <c r="H696"/>
  <c r="D696"/>
  <c r="E696" s="1"/>
  <c r="H695"/>
  <c r="D695"/>
  <c r="E695" s="1"/>
  <c r="H694"/>
  <c r="D694"/>
  <c r="C694"/>
  <c r="H693"/>
  <c r="D693"/>
  <c r="E693" s="1"/>
  <c r="H692"/>
  <c r="E692"/>
  <c r="D692"/>
  <c r="H691"/>
  <c r="E691"/>
  <c r="D691"/>
  <c r="H690"/>
  <c r="D690"/>
  <c r="E690" s="1"/>
  <c r="H689"/>
  <c r="D689"/>
  <c r="E689" s="1"/>
  <c r="H688"/>
  <c r="E688"/>
  <c r="E687" s="1"/>
  <c r="D688"/>
  <c r="H687"/>
  <c r="D687"/>
  <c r="C687"/>
  <c r="H686"/>
  <c r="D686"/>
  <c r="E686" s="1"/>
  <c r="H685"/>
  <c r="D685"/>
  <c r="E685" s="1"/>
  <c r="H684"/>
  <c r="D684"/>
  <c r="C683"/>
  <c r="H683" s="1"/>
  <c r="H682"/>
  <c r="E682"/>
  <c r="D682"/>
  <c r="H681"/>
  <c r="D681"/>
  <c r="H680"/>
  <c r="E680"/>
  <c r="D680"/>
  <c r="C679"/>
  <c r="H679" s="1"/>
  <c r="H678"/>
  <c r="D678"/>
  <c r="E678" s="1"/>
  <c r="H677"/>
  <c r="E677"/>
  <c r="D677"/>
  <c r="H676"/>
  <c r="C676"/>
  <c r="H675"/>
  <c r="D675"/>
  <c r="H674"/>
  <c r="E674"/>
  <c r="D674"/>
  <c r="H673"/>
  <c r="D673"/>
  <c r="E673" s="1"/>
  <c r="H672"/>
  <c r="E672"/>
  <c r="D672"/>
  <c r="H671"/>
  <c r="C671"/>
  <c r="H670"/>
  <c r="E670"/>
  <c r="D670"/>
  <c r="H669"/>
  <c r="D669"/>
  <c r="E669" s="1"/>
  <c r="H668"/>
  <c r="D668"/>
  <c r="E668" s="1"/>
  <c r="H667"/>
  <c r="E667"/>
  <c r="D667"/>
  <c r="H666"/>
  <c r="D666"/>
  <c r="E666" s="1"/>
  <c r="E665"/>
  <c r="D665"/>
  <c r="C665"/>
  <c r="H665" s="1"/>
  <c r="H664"/>
  <c r="E664"/>
  <c r="D664"/>
  <c r="H663"/>
  <c r="D663"/>
  <c r="E663" s="1"/>
  <c r="H662"/>
  <c r="E662"/>
  <c r="D662"/>
  <c r="H661"/>
  <c r="E661"/>
  <c r="D661"/>
  <c r="C661"/>
  <c r="H660"/>
  <c r="E660"/>
  <c r="D660"/>
  <c r="H659"/>
  <c r="D659"/>
  <c r="E659" s="1"/>
  <c r="H658"/>
  <c r="D658"/>
  <c r="E658" s="1"/>
  <c r="H657"/>
  <c r="E657"/>
  <c r="D657"/>
  <c r="H656"/>
  <c r="D656"/>
  <c r="E656" s="1"/>
  <c r="H655"/>
  <c r="D655"/>
  <c r="E655" s="1"/>
  <c r="H654"/>
  <c r="D654"/>
  <c r="C653"/>
  <c r="H653" s="1"/>
  <c r="H652"/>
  <c r="E652"/>
  <c r="D652"/>
  <c r="H651"/>
  <c r="E651"/>
  <c r="D651"/>
  <c r="H650"/>
  <c r="D650"/>
  <c r="E650" s="1"/>
  <c r="H649"/>
  <c r="D649"/>
  <c r="E649" s="1"/>
  <c r="H648"/>
  <c r="E648"/>
  <c r="D648"/>
  <c r="H647"/>
  <c r="D647"/>
  <c r="E647" s="1"/>
  <c r="D646"/>
  <c r="C646"/>
  <c r="H644"/>
  <c r="E644"/>
  <c r="D644"/>
  <c r="H643"/>
  <c r="D643"/>
  <c r="D642" s="1"/>
  <c r="C642"/>
  <c r="H642" s="1"/>
  <c r="J642" s="1"/>
  <c r="H641"/>
  <c r="D641"/>
  <c r="E641" s="1"/>
  <c r="H640"/>
  <c r="D640"/>
  <c r="H639"/>
  <c r="E639"/>
  <c r="D639"/>
  <c r="C638"/>
  <c r="H638" s="1"/>
  <c r="J638" s="1"/>
  <c r="H637"/>
  <c r="E637"/>
  <c r="D637"/>
  <c r="H636"/>
  <c r="D636"/>
  <c r="E636" s="1"/>
  <c r="H635"/>
  <c r="E635"/>
  <c r="D635"/>
  <c r="H634"/>
  <c r="D634"/>
  <c r="E634" s="1"/>
  <c r="H633"/>
  <c r="E633"/>
  <c r="D633"/>
  <c r="H632"/>
  <c r="E632"/>
  <c r="D632"/>
  <c r="H631"/>
  <c r="E631"/>
  <c r="D631"/>
  <c r="H630"/>
  <c r="D630"/>
  <c r="H629"/>
  <c r="E629"/>
  <c r="D629"/>
  <c r="H628"/>
  <c r="C628"/>
  <c r="H627"/>
  <c r="E627"/>
  <c r="D627"/>
  <c r="H626"/>
  <c r="D626"/>
  <c r="E626" s="1"/>
  <c r="H625"/>
  <c r="D625"/>
  <c r="E625" s="1"/>
  <c r="H624"/>
  <c r="E624"/>
  <c r="D624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E618"/>
  <c r="D618"/>
  <c r="H617"/>
  <c r="D617"/>
  <c r="C616"/>
  <c r="H616" s="1"/>
  <c r="H615"/>
  <c r="E615"/>
  <c r="D615"/>
  <c r="H614"/>
  <c r="D614"/>
  <c r="H613"/>
  <c r="E613"/>
  <c r="D613"/>
  <c r="H612"/>
  <c r="D612"/>
  <c r="E612" s="1"/>
  <c r="H611"/>
  <c r="E611"/>
  <c r="D611"/>
  <c r="H610"/>
  <c r="C610"/>
  <c r="H609"/>
  <c r="E609"/>
  <c r="D609"/>
  <c r="H608"/>
  <c r="D608"/>
  <c r="E608" s="1"/>
  <c r="H607"/>
  <c r="D607"/>
  <c r="E607" s="1"/>
  <c r="H606"/>
  <c r="E606"/>
  <c r="D606"/>
  <c r="H605"/>
  <c r="D605"/>
  <c r="H604"/>
  <c r="E604"/>
  <c r="D604"/>
  <c r="C603"/>
  <c r="H603" s="1"/>
  <c r="H602"/>
  <c r="D602"/>
  <c r="E602" s="1"/>
  <c r="H601"/>
  <c r="E601"/>
  <c r="D601"/>
  <c r="H600"/>
  <c r="D600"/>
  <c r="C599"/>
  <c r="H599" s="1"/>
  <c r="H598"/>
  <c r="D598"/>
  <c r="E598" s="1"/>
  <c r="H597"/>
  <c r="D597"/>
  <c r="E597" s="1"/>
  <c r="H596"/>
  <c r="E596"/>
  <c r="D596"/>
  <c r="H595"/>
  <c r="D595"/>
  <c r="C595"/>
  <c r="H594"/>
  <c r="D594"/>
  <c r="E594" s="1"/>
  <c r="H593"/>
  <c r="E593"/>
  <c r="D593"/>
  <c r="H592"/>
  <c r="D592"/>
  <c r="C592"/>
  <c r="H591"/>
  <c r="D591"/>
  <c r="E591" s="1"/>
  <c r="H590"/>
  <c r="E590"/>
  <c r="D590"/>
  <c r="H589"/>
  <c r="E589"/>
  <c r="D589"/>
  <c r="H588"/>
  <c r="D588"/>
  <c r="D587" s="1"/>
  <c r="H587"/>
  <c r="C587"/>
  <c r="H586"/>
  <c r="D586"/>
  <c r="E586" s="1"/>
  <c r="H585"/>
  <c r="E585"/>
  <c r="D585"/>
  <c r="H584"/>
  <c r="D584"/>
  <c r="E584" s="1"/>
  <c r="H583"/>
  <c r="E583"/>
  <c r="D583"/>
  <c r="H582"/>
  <c r="D582"/>
  <c r="C581"/>
  <c r="C561" s="1"/>
  <c r="H580"/>
  <c r="E580"/>
  <c r="D580"/>
  <c r="H579"/>
  <c r="E579"/>
  <c r="D579"/>
  <c r="H578"/>
  <c r="E578"/>
  <c r="E577" s="1"/>
  <c r="D578"/>
  <c r="D577" s="1"/>
  <c r="C577"/>
  <c r="H577" s="1"/>
  <c r="H576"/>
  <c r="D576"/>
  <c r="E576" s="1"/>
  <c r="H575"/>
  <c r="E575"/>
  <c r="D575"/>
  <c r="H574"/>
  <c r="D574"/>
  <c r="E574" s="1"/>
  <c r="H573"/>
  <c r="E573"/>
  <c r="D573"/>
  <c r="H572"/>
  <c r="D572"/>
  <c r="H571"/>
  <c r="E571"/>
  <c r="D571"/>
  <c r="H570"/>
  <c r="E570"/>
  <c r="D570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E558"/>
  <c r="D558"/>
  <c r="H557"/>
  <c r="D557"/>
  <c r="C556"/>
  <c r="H556" s="1"/>
  <c r="H555"/>
  <c r="D555"/>
  <c r="E555" s="1"/>
  <c r="H554"/>
  <c r="E554"/>
  <c r="D554"/>
  <c r="H553"/>
  <c r="D553"/>
  <c r="E553" s="1"/>
  <c r="D552"/>
  <c r="C552"/>
  <c r="H552" s="1"/>
  <c r="H549"/>
  <c r="E549"/>
  <c r="D549"/>
  <c r="H548"/>
  <c r="E548"/>
  <c r="E547" s="1"/>
  <c r="D548"/>
  <c r="D547" s="1"/>
  <c r="C547"/>
  <c r="H547" s="1"/>
  <c r="J547" s="1"/>
  <c r="H546"/>
  <c r="E546"/>
  <c r="D546"/>
  <c r="H545"/>
  <c r="D545"/>
  <c r="C544"/>
  <c r="C538" s="1"/>
  <c r="H543"/>
  <c r="E543"/>
  <c r="D543"/>
  <c r="H542"/>
  <c r="D542"/>
  <c r="E542" s="1"/>
  <c r="H541"/>
  <c r="E541"/>
  <c r="D541"/>
  <c r="H540"/>
  <c r="D540"/>
  <c r="H539"/>
  <c r="E539"/>
  <c r="D539"/>
  <c r="H538"/>
  <c r="H537"/>
  <c r="D537"/>
  <c r="E537" s="1"/>
  <c r="H536"/>
  <c r="D536"/>
  <c r="E536" s="1"/>
  <c r="H535"/>
  <c r="D535"/>
  <c r="E535" s="1"/>
  <c r="H534"/>
  <c r="E534"/>
  <c r="D534"/>
  <c r="H533"/>
  <c r="D533"/>
  <c r="E533" s="1"/>
  <c r="H532"/>
  <c r="D532"/>
  <c r="E532" s="1"/>
  <c r="H531"/>
  <c r="D531"/>
  <c r="C531"/>
  <c r="H530"/>
  <c r="D530"/>
  <c r="C529"/>
  <c r="C528" s="1"/>
  <c r="H528" s="1"/>
  <c r="H527"/>
  <c r="E527"/>
  <c r="D527"/>
  <c r="H526"/>
  <c r="D526"/>
  <c r="E526" s="1"/>
  <c r="H525"/>
  <c r="D525"/>
  <c r="E525" s="1"/>
  <c r="H524"/>
  <c r="D524"/>
  <c r="H523"/>
  <c r="E523"/>
  <c r="D523"/>
  <c r="H522"/>
  <c r="C522"/>
  <c r="H521"/>
  <c r="D521"/>
  <c r="E521" s="1"/>
  <c r="H520"/>
  <c r="E520"/>
  <c r="D520"/>
  <c r="H519"/>
  <c r="D519"/>
  <c r="E519" s="1"/>
  <c r="H518"/>
  <c r="E518"/>
  <c r="D518"/>
  <c r="H517"/>
  <c r="E517"/>
  <c r="D517"/>
  <c r="H516"/>
  <c r="D516"/>
  <c r="E516" s="1"/>
  <c r="H515"/>
  <c r="D515"/>
  <c r="E515" s="1"/>
  <c r="H514"/>
  <c r="E514"/>
  <c r="D514"/>
  <c r="H513"/>
  <c r="C513"/>
  <c r="H512"/>
  <c r="D512"/>
  <c r="E512" s="1"/>
  <c r="H511"/>
  <c r="E511"/>
  <c r="D511"/>
  <c r="H510"/>
  <c r="D510"/>
  <c r="C509"/>
  <c r="H509" s="1"/>
  <c r="H508"/>
  <c r="E508"/>
  <c r="D508"/>
  <c r="H507"/>
  <c r="D507"/>
  <c r="E507" s="1"/>
  <c r="H506"/>
  <c r="E506"/>
  <c r="D506"/>
  <c r="H505"/>
  <c r="D505"/>
  <c r="C504"/>
  <c r="H504" s="1"/>
  <c r="H503"/>
  <c r="E503"/>
  <c r="D503"/>
  <c r="H502"/>
  <c r="D502"/>
  <c r="E502" s="1"/>
  <c r="H501"/>
  <c r="D501"/>
  <c r="E501" s="1"/>
  <c r="H500"/>
  <c r="D500"/>
  <c r="E500" s="1"/>
  <c r="H499"/>
  <c r="E499"/>
  <c r="D499"/>
  <c r="H498"/>
  <c r="D498"/>
  <c r="D497" s="1"/>
  <c r="C497"/>
  <c r="H497" s="1"/>
  <c r="H496"/>
  <c r="E496"/>
  <c r="D496"/>
  <c r="H495"/>
  <c r="D495"/>
  <c r="C494"/>
  <c r="H494" s="1"/>
  <c r="H493"/>
  <c r="E493"/>
  <c r="D493"/>
  <c r="H492"/>
  <c r="D492"/>
  <c r="E492" s="1"/>
  <c r="D491"/>
  <c r="C491"/>
  <c r="H490"/>
  <c r="D490"/>
  <c r="E490" s="1"/>
  <c r="H489"/>
  <c r="D489"/>
  <c r="E489" s="1"/>
  <c r="E486" s="1"/>
  <c r="H488"/>
  <c r="E488"/>
  <c r="D488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H478"/>
  <c r="E478"/>
  <c r="D478"/>
  <c r="H477"/>
  <c r="C477"/>
  <c r="H476"/>
  <c r="D476"/>
  <c r="H475"/>
  <c r="E475"/>
  <c r="D475"/>
  <c r="C474"/>
  <c r="H474" s="1"/>
  <c r="H473"/>
  <c r="D473"/>
  <c r="E473" s="1"/>
  <c r="H472"/>
  <c r="E472"/>
  <c r="D472"/>
  <c r="H471"/>
  <c r="D471"/>
  <c r="E471" s="1"/>
  <c r="H470"/>
  <c r="E470"/>
  <c r="D470"/>
  <c r="H469"/>
  <c r="D469"/>
  <c r="C468"/>
  <c r="H468" s="1"/>
  <c r="H467"/>
  <c r="E467"/>
  <c r="D467"/>
  <c r="H466"/>
  <c r="D466"/>
  <c r="E466" s="1"/>
  <c r="H465"/>
  <c r="E465"/>
  <c r="D465"/>
  <c r="H464"/>
  <c r="D464"/>
  <c r="C463"/>
  <c r="H463" s="1"/>
  <c r="H462"/>
  <c r="E462"/>
  <c r="D462"/>
  <c r="H461"/>
  <c r="E461"/>
  <c r="D461"/>
  <c r="H460"/>
  <c r="D460"/>
  <c r="D459" s="1"/>
  <c r="H459"/>
  <c r="C459"/>
  <c r="H458"/>
  <c r="D458"/>
  <c r="E458" s="1"/>
  <c r="H457"/>
  <c r="E457"/>
  <c r="D457"/>
  <c r="H456"/>
  <c r="D456"/>
  <c r="E456" s="1"/>
  <c r="C455"/>
  <c r="H455" s="1"/>
  <c r="H454"/>
  <c r="D454"/>
  <c r="E454" s="1"/>
  <c r="H453"/>
  <c r="D453"/>
  <c r="E453" s="1"/>
  <c r="H452"/>
  <c r="E452"/>
  <c r="D452"/>
  <c r="H451"/>
  <c r="D451"/>
  <c r="E451" s="1"/>
  <c r="E450" s="1"/>
  <c r="C450"/>
  <c r="H450" s="1"/>
  <c r="H449"/>
  <c r="D449"/>
  <c r="E449" s="1"/>
  <c r="H448"/>
  <c r="D448"/>
  <c r="E448" s="1"/>
  <c r="H447"/>
  <c r="E447"/>
  <c r="D447"/>
  <c r="H446"/>
  <c r="D446"/>
  <c r="E446" s="1"/>
  <c r="E445"/>
  <c r="C445"/>
  <c r="H445" s="1"/>
  <c r="C444"/>
  <c r="H444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E437"/>
  <c r="D437"/>
  <c r="H436"/>
  <c r="D436"/>
  <c r="E436" s="1"/>
  <c r="H435"/>
  <c r="E435"/>
  <c r="D435"/>
  <c r="H434"/>
  <c r="D434"/>
  <c r="E434" s="1"/>
  <c r="H433"/>
  <c r="E433"/>
  <c r="D433"/>
  <c r="H432"/>
  <c r="E432"/>
  <c r="D432"/>
  <c r="H431"/>
  <c r="E431"/>
  <c r="D431"/>
  <c r="H430"/>
  <c r="D430"/>
  <c r="H429"/>
  <c r="C429"/>
  <c r="H428"/>
  <c r="E428"/>
  <c r="D428"/>
  <c r="H427"/>
  <c r="D427"/>
  <c r="E427" s="1"/>
  <c r="E422" s="1"/>
  <c r="H426"/>
  <c r="D426"/>
  <c r="E426" s="1"/>
  <c r="H425"/>
  <c r="D425"/>
  <c r="E425" s="1"/>
  <c r="H424"/>
  <c r="E424"/>
  <c r="D424"/>
  <c r="H423"/>
  <c r="D423"/>
  <c r="E423" s="1"/>
  <c r="C422"/>
  <c r="H422" s="1"/>
  <c r="H421"/>
  <c r="E421"/>
  <c r="D421"/>
  <c r="H420"/>
  <c r="D420"/>
  <c r="E420" s="1"/>
  <c r="H419"/>
  <c r="E419"/>
  <c r="D419"/>
  <c r="H418"/>
  <c r="E418"/>
  <c r="D418"/>
  <c r="H417"/>
  <c r="D417"/>
  <c r="H416"/>
  <c r="C416"/>
  <c r="H415"/>
  <c r="D415"/>
  <c r="E415" s="1"/>
  <c r="H414"/>
  <c r="E414"/>
  <c r="D414"/>
  <c r="H413"/>
  <c r="D413"/>
  <c r="C412"/>
  <c r="H412" s="1"/>
  <c r="H411"/>
  <c r="E411"/>
  <c r="D411"/>
  <c r="H410"/>
  <c r="D410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E403"/>
  <c r="D403"/>
  <c r="H402"/>
  <c r="E402"/>
  <c r="D402"/>
  <c r="H401"/>
  <c r="E401"/>
  <c r="D401"/>
  <c r="H400"/>
  <c r="D400"/>
  <c r="H399"/>
  <c r="C399"/>
  <c r="H398"/>
  <c r="E398"/>
  <c r="D398"/>
  <c r="H397"/>
  <c r="D397"/>
  <c r="E397" s="1"/>
  <c r="H396"/>
  <c r="D396"/>
  <c r="E396" s="1"/>
  <c r="H395"/>
  <c r="D395"/>
  <c r="C395"/>
  <c r="H394"/>
  <c r="D394"/>
  <c r="H393"/>
  <c r="E393"/>
  <c r="D393"/>
  <c r="H392"/>
  <c r="C392"/>
  <c r="H391"/>
  <c r="E391"/>
  <c r="D391"/>
  <c r="H390"/>
  <c r="E390"/>
  <c r="D390"/>
  <c r="H389"/>
  <c r="D389"/>
  <c r="H388"/>
  <c r="C388"/>
  <c r="H387"/>
  <c r="E387"/>
  <c r="D387"/>
  <c r="H386"/>
  <c r="D386"/>
  <c r="E386" s="1"/>
  <c r="H385"/>
  <c r="D385"/>
  <c r="E385" s="1"/>
  <c r="H384"/>
  <c r="D384"/>
  <c r="H383"/>
  <c r="E383"/>
  <c r="D383"/>
  <c r="H382"/>
  <c r="C382"/>
  <c r="H381"/>
  <c r="D381"/>
  <c r="E381" s="1"/>
  <c r="H380"/>
  <c r="E380"/>
  <c r="D380"/>
  <c r="H379"/>
  <c r="D379"/>
  <c r="C378"/>
  <c r="H378" s="1"/>
  <c r="H377"/>
  <c r="E377"/>
  <c r="D377"/>
  <c r="H376"/>
  <c r="E376"/>
  <c r="D376"/>
  <c r="H375"/>
  <c r="D375"/>
  <c r="E375" s="1"/>
  <c r="H374"/>
  <c r="D374"/>
  <c r="H373"/>
  <c r="C373"/>
  <c r="H372"/>
  <c r="E372"/>
  <c r="D372"/>
  <c r="H371"/>
  <c r="D371"/>
  <c r="E371" s="1"/>
  <c r="H370"/>
  <c r="E370"/>
  <c r="D370"/>
  <c r="H369"/>
  <c r="D369"/>
  <c r="H368"/>
  <c r="C368"/>
  <c r="H367"/>
  <c r="E367"/>
  <c r="D367"/>
  <c r="H366"/>
  <c r="D366"/>
  <c r="E366" s="1"/>
  <c r="H365"/>
  <c r="D365"/>
  <c r="E365" s="1"/>
  <c r="H364"/>
  <c r="D364"/>
  <c r="E364" s="1"/>
  <c r="H363"/>
  <c r="E363"/>
  <c r="D363"/>
  <c r="H362"/>
  <c r="C362"/>
  <c r="H361"/>
  <c r="D361"/>
  <c r="E361" s="1"/>
  <c r="H360"/>
  <c r="D360"/>
  <c r="E360" s="1"/>
  <c r="H359"/>
  <c r="D359"/>
  <c r="E359" s="1"/>
  <c r="H358"/>
  <c r="E358"/>
  <c r="E357" s="1"/>
  <c r="D358"/>
  <c r="H357"/>
  <c r="D357"/>
  <c r="C357"/>
  <c r="H356"/>
  <c r="D356"/>
  <c r="E356" s="1"/>
  <c r="H355"/>
  <c r="D355"/>
  <c r="E355" s="1"/>
  <c r="H354"/>
  <c r="D354"/>
  <c r="C353"/>
  <c r="H353" s="1"/>
  <c r="H352"/>
  <c r="E352"/>
  <c r="D352"/>
  <c r="H351"/>
  <c r="D351"/>
  <c r="E351" s="1"/>
  <c r="H350"/>
  <c r="E350"/>
  <c r="D350"/>
  <c r="H349"/>
  <c r="D349"/>
  <c r="C348"/>
  <c r="H348" s="1"/>
  <c r="H347"/>
  <c r="E347"/>
  <c r="D347"/>
  <c r="H346"/>
  <c r="D346"/>
  <c r="E346" s="1"/>
  <c r="H345"/>
  <c r="E345"/>
  <c r="D345"/>
  <c r="C344"/>
  <c r="H343"/>
  <c r="D343"/>
  <c r="E343" s="1"/>
  <c r="H342"/>
  <c r="E342"/>
  <c r="D342"/>
  <c r="H341"/>
  <c r="D341"/>
  <c r="E341" s="1"/>
  <c r="H338"/>
  <c r="D338"/>
  <c r="E338" s="1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H331"/>
  <c r="E331"/>
  <c r="H330"/>
  <c r="E330"/>
  <c r="D330"/>
  <c r="H329"/>
  <c r="D329"/>
  <c r="D328" s="1"/>
  <c r="C328"/>
  <c r="H328" s="1"/>
  <c r="H327"/>
  <c r="D327"/>
  <c r="E327" s="1"/>
  <c r="H326"/>
  <c r="E326"/>
  <c r="D326"/>
  <c r="H325"/>
  <c r="E325"/>
  <c r="H324"/>
  <c r="E324"/>
  <c r="D324"/>
  <c r="H323"/>
  <c r="D323"/>
  <c r="E323" s="1"/>
  <c r="H322"/>
  <c r="E322"/>
  <c r="D322"/>
  <c r="H321"/>
  <c r="E321"/>
  <c r="D321"/>
  <c r="H320"/>
  <c r="D320"/>
  <c r="E320" s="1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E312"/>
  <c r="D312"/>
  <c r="H311"/>
  <c r="E311"/>
  <c r="D311"/>
  <c r="H310"/>
  <c r="D310"/>
  <c r="E310" s="1"/>
  <c r="H309"/>
  <c r="D309"/>
  <c r="H308"/>
  <c r="E308"/>
  <c r="H307"/>
  <c r="E307"/>
  <c r="D307"/>
  <c r="H306"/>
  <c r="D306"/>
  <c r="H305"/>
  <c r="E305"/>
  <c r="H304"/>
  <c r="E304"/>
  <c r="D304"/>
  <c r="H303"/>
  <c r="D303"/>
  <c r="D302" s="1"/>
  <c r="C302"/>
  <c r="H302" s="1"/>
  <c r="H301"/>
  <c r="E301"/>
  <c r="D301"/>
  <c r="H300"/>
  <c r="D300"/>
  <c r="H299"/>
  <c r="E299"/>
  <c r="D299"/>
  <c r="H298"/>
  <c r="E298"/>
  <c r="H297"/>
  <c r="D297"/>
  <c r="E297" s="1"/>
  <c r="E296" s="1"/>
  <c r="D296"/>
  <c r="C296"/>
  <c r="H295"/>
  <c r="D295"/>
  <c r="E295" s="1"/>
  <c r="H294"/>
  <c r="E294"/>
  <c r="D294"/>
  <c r="H293"/>
  <c r="D293"/>
  <c r="E293" s="1"/>
  <c r="H292"/>
  <c r="D292"/>
  <c r="E292" s="1"/>
  <c r="H291"/>
  <c r="D291"/>
  <c r="E291" s="1"/>
  <c r="H290"/>
  <c r="E290"/>
  <c r="D290"/>
  <c r="H289"/>
  <c r="E289"/>
  <c r="H288"/>
  <c r="E288"/>
  <c r="D288"/>
  <c r="H287"/>
  <c r="D287"/>
  <c r="E287" s="1"/>
  <c r="H286"/>
  <c r="E286"/>
  <c r="D286"/>
  <c r="H285"/>
  <c r="E285"/>
  <c r="D285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E272"/>
  <c r="D272"/>
  <c r="H271"/>
  <c r="D271"/>
  <c r="E271" s="1"/>
  <c r="H270"/>
  <c r="E270"/>
  <c r="D270"/>
  <c r="H269"/>
  <c r="E269"/>
  <c r="D269"/>
  <c r="H268"/>
  <c r="D268"/>
  <c r="E268" s="1"/>
  <c r="H267"/>
  <c r="D267"/>
  <c r="E267" s="1"/>
  <c r="H266"/>
  <c r="E266"/>
  <c r="D266"/>
  <c r="H265"/>
  <c r="H264"/>
  <c r="E264"/>
  <c r="D264"/>
  <c r="H262"/>
  <c r="E262"/>
  <c r="D262"/>
  <c r="H261"/>
  <c r="D261"/>
  <c r="E261" s="1"/>
  <c r="H260"/>
  <c r="C260"/>
  <c r="D252"/>
  <c r="E252" s="1"/>
  <c r="E251"/>
  <c r="E250" s="1"/>
  <c r="D251"/>
  <c r="D250"/>
  <c r="C250"/>
  <c r="E249"/>
  <c r="D249"/>
  <c r="E248"/>
  <c r="D248"/>
  <c r="E247"/>
  <c r="D247"/>
  <c r="E246"/>
  <c r="D246"/>
  <c r="E245"/>
  <c r="D245"/>
  <c r="E244"/>
  <c r="E243" s="1"/>
  <c r="D244"/>
  <c r="D243" s="1"/>
  <c r="C244"/>
  <c r="C243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E234"/>
  <c r="D234"/>
  <c r="E233"/>
  <c r="D233"/>
  <c r="C233"/>
  <c r="D232"/>
  <c r="E232" s="1"/>
  <c r="D231"/>
  <c r="E231" s="1"/>
  <c r="E229" s="1"/>
  <c r="E228" s="1"/>
  <c r="D230"/>
  <c r="E230" s="1"/>
  <c r="C229"/>
  <c r="C228"/>
  <c r="D227"/>
  <c r="E227" s="1"/>
  <c r="D226"/>
  <c r="E226" s="1"/>
  <c r="D225"/>
  <c r="E225" s="1"/>
  <c r="E224"/>
  <c r="D224"/>
  <c r="C223"/>
  <c r="C222" s="1"/>
  <c r="D221"/>
  <c r="E221" s="1"/>
  <c r="E220" s="1"/>
  <c r="D220"/>
  <c r="C220"/>
  <c r="D219"/>
  <c r="E218"/>
  <c r="D218"/>
  <c r="D217"/>
  <c r="E217" s="1"/>
  <c r="C216"/>
  <c r="C215" s="1"/>
  <c r="D214"/>
  <c r="D213" s="1"/>
  <c r="C213"/>
  <c r="D212"/>
  <c r="D211" s="1"/>
  <c r="C211"/>
  <c r="E210"/>
  <c r="D210"/>
  <c r="D209"/>
  <c r="E209" s="1"/>
  <c r="E207" s="1"/>
  <c r="E208"/>
  <c r="D208"/>
  <c r="D207"/>
  <c r="C207"/>
  <c r="D206"/>
  <c r="E206" s="1"/>
  <c r="D205"/>
  <c r="E205" s="1"/>
  <c r="E204" s="1"/>
  <c r="C204"/>
  <c r="C203" s="1"/>
  <c r="D202"/>
  <c r="D201" s="1"/>
  <c r="D200" s="1"/>
  <c r="C201"/>
  <c r="C200"/>
  <c r="D199"/>
  <c r="E199" s="1"/>
  <c r="E198" s="1"/>
  <c r="E197" s="1"/>
  <c r="D198"/>
  <c r="D197" s="1"/>
  <c r="C198"/>
  <c r="C197" s="1"/>
  <c r="D196"/>
  <c r="D195" s="1"/>
  <c r="C195"/>
  <c r="E194"/>
  <c r="E193" s="1"/>
  <c r="D194"/>
  <c r="D193"/>
  <c r="C193"/>
  <c r="C188" s="1"/>
  <c r="D192"/>
  <c r="E192" s="1"/>
  <c r="D191"/>
  <c r="E191" s="1"/>
  <c r="E189" s="1"/>
  <c r="D190"/>
  <c r="E190" s="1"/>
  <c r="C189"/>
  <c r="D187"/>
  <c r="E187" s="1"/>
  <c r="D186"/>
  <c r="D185" s="1"/>
  <c r="D184" s="1"/>
  <c r="C185"/>
  <c r="C184"/>
  <c r="D183"/>
  <c r="E183" s="1"/>
  <c r="E182" s="1"/>
  <c r="D182"/>
  <c r="C182"/>
  <c r="C179" s="1"/>
  <c r="E181"/>
  <c r="D181"/>
  <c r="E180"/>
  <c r="D180"/>
  <c r="D179" s="1"/>
  <c r="C180"/>
  <c r="H176"/>
  <c r="E176"/>
  <c r="D176"/>
  <c r="H175"/>
  <c r="D175"/>
  <c r="D174" s="1"/>
  <c r="C174"/>
  <c r="H174" s="1"/>
  <c r="H173"/>
  <c r="D173"/>
  <c r="E173" s="1"/>
  <c r="H172"/>
  <c r="E172"/>
  <c r="E171" s="1"/>
  <c r="D172"/>
  <c r="H171"/>
  <c r="D171"/>
  <c r="C171"/>
  <c r="C170"/>
  <c r="H170" s="1"/>
  <c r="J170" s="1"/>
  <c r="H169"/>
  <c r="E169"/>
  <c r="D169"/>
  <c r="H168"/>
  <c r="D168"/>
  <c r="E168" s="1"/>
  <c r="E167" s="1"/>
  <c r="D167"/>
  <c r="C167"/>
  <c r="H167" s="1"/>
  <c r="H166"/>
  <c r="D166"/>
  <c r="E166" s="1"/>
  <c r="H165"/>
  <c r="D165"/>
  <c r="H164"/>
  <c r="C164"/>
  <c r="H163"/>
  <c r="J163" s="1"/>
  <c r="C163"/>
  <c r="H162"/>
  <c r="D162"/>
  <c r="E162" s="1"/>
  <c r="H161"/>
  <c r="E161"/>
  <c r="D161"/>
  <c r="H160"/>
  <c r="E160"/>
  <c r="C160"/>
  <c r="H159"/>
  <c r="E159"/>
  <c r="D159"/>
  <c r="H158"/>
  <c r="D158"/>
  <c r="D157" s="1"/>
  <c r="C157"/>
  <c r="H157" s="1"/>
  <c r="H156"/>
  <c r="D156"/>
  <c r="E156" s="1"/>
  <c r="H155"/>
  <c r="E155"/>
  <c r="D155"/>
  <c r="H154"/>
  <c r="H151"/>
  <c r="D151"/>
  <c r="E151" s="1"/>
  <c r="H150"/>
  <c r="D150"/>
  <c r="H149"/>
  <c r="C149"/>
  <c r="H148"/>
  <c r="E148"/>
  <c r="D148"/>
  <c r="H147"/>
  <c r="D147"/>
  <c r="D146" s="1"/>
  <c r="C146"/>
  <c r="H146" s="1"/>
  <c r="H145"/>
  <c r="E145"/>
  <c r="D145"/>
  <c r="H144"/>
  <c r="D144"/>
  <c r="H143"/>
  <c r="C143"/>
  <c r="H142"/>
  <c r="E142"/>
  <c r="D142"/>
  <c r="H141"/>
  <c r="D141"/>
  <c r="D140" s="1"/>
  <c r="C140"/>
  <c r="H140" s="1"/>
  <c r="H139"/>
  <c r="D139"/>
  <c r="E139" s="1"/>
  <c r="H138"/>
  <c r="D138"/>
  <c r="E138" s="1"/>
  <c r="H137"/>
  <c r="E137"/>
  <c r="E136" s="1"/>
  <c r="D137"/>
  <c r="H136"/>
  <c r="C136"/>
  <c r="C135"/>
  <c r="H135" s="1"/>
  <c r="J135" s="1"/>
  <c r="H134"/>
  <c r="E134"/>
  <c r="D134"/>
  <c r="H133"/>
  <c r="E133"/>
  <c r="E132" s="1"/>
  <c r="D133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E126" s="1"/>
  <c r="H126"/>
  <c r="H125"/>
  <c r="D125"/>
  <c r="E125" s="1"/>
  <c r="H124"/>
  <c r="E124"/>
  <c r="D124"/>
  <c r="H123"/>
  <c r="E123"/>
  <c r="C123"/>
  <c r="H122"/>
  <c r="E122"/>
  <c r="D122"/>
  <c r="H121"/>
  <c r="D121"/>
  <c r="D120" s="1"/>
  <c r="C120"/>
  <c r="H120" s="1"/>
  <c r="H119"/>
  <c r="D119"/>
  <c r="E119" s="1"/>
  <c r="H118"/>
  <c r="E118"/>
  <c r="E117" s="1"/>
  <c r="D118"/>
  <c r="H117"/>
  <c r="D117"/>
  <c r="C117"/>
  <c r="C116"/>
  <c r="H116" s="1"/>
  <c r="J116" s="1"/>
  <c r="C115"/>
  <c r="H115" s="1"/>
  <c r="J115" s="1"/>
  <c r="H113"/>
  <c r="D113"/>
  <c r="E113" s="1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E105"/>
  <c r="D105"/>
  <c r="H104"/>
  <c r="D104"/>
  <c r="E104" s="1"/>
  <c r="H103"/>
  <c r="E103"/>
  <c r="D103"/>
  <c r="H102"/>
  <c r="E102"/>
  <c r="D102"/>
  <c r="H101"/>
  <c r="D101"/>
  <c r="E101" s="1"/>
  <c r="H100"/>
  <c r="D100"/>
  <c r="E100" s="1"/>
  <c r="H99"/>
  <c r="E99"/>
  <c r="D99"/>
  <c r="H98"/>
  <c r="D98"/>
  <c r="E98" s="1"/>
  <c r="E97" s="1"/>
  <c r="H97"/>
  <c r="J97" s="1"/>
  <c r="C97"/>
  <c r="H96"/>
  <c r="D96"/>
  <c r="E96" s="1"/>
  <c r="H95"/>
  <c r="D95"/>
  <c r="E95" s="1"/>
  <c r="H94"/>
  <c r="D94"/>
  <c r="E94" s="1"/>
  <c r="H93"/>
  <c r="E93"/>
  <c r="D93"/>
  <c r="H92"/>
  <c r="D92"/>
  <c r="E92" s="1"/>
  <c r="H91"/>
  <c r="E91"/>
  <c r="D91"/>
  <c r="H90"/>
  <c r="D90"/>
  <c r="E90" s="1"/>
  <c r="H89"/>
  <c r="E89"/>
  <c r="D89"/>
  <c r="H88"/>
  <c r="E88"/>
  <c r="D88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E73"/>
  <c r="D73"/>
  <c r="H72"/>
  <c r="E72"/>
  <c r="D72"/>
  <c r="H71"/>
  <c r="D71"/>
  <c r="E71" s="1"/>
  <c r="H70"/>
  <c r="D70"/>
  <c r="H69"/>
  <c r="E69"/>
  <c r="D69"/>
  <c r="H68"/>
  <c r="J68" s="1"/>
  <c r="C68"/>
  <c r="H67"/>
  <c r="J67" s="1"/>
  <c r="C67"/>
  <c r="H66"/>
  <c r="D66"/>
  <c r="E66" s="1"/>
  <c r="H65"/>
  <c r="E65"/>
  <c r="D65"/>
  <c r="H64"/>
  <c r="E64"/>
  <c r="D64"/>
  <c r="H63"/>
  <c r="D63"/>
  <c r="E63" s="1"/>
  <c r="H62"/>
  <c r="D62"/>
  <c r="E62" s="1"/>
  <c r="H61"/>
  <c r="J61" s="1"/>
  <c r="C61"/>
  <c r="H60"/>
  <c r="D60"/>
  <c r="E60" s="1"/>
  <c r="H59"/>
  <c r="E59"/>
  <c r="D59"/>
  <c r="H58"/>
  <c r="D58"/>
  <c r="E58" s="1"/>
  <c r="H57"/>
  <c r="E57"/>
  <c r="D57"/>
  <c r="H56"/>
  <c r="D56"/>
  <c r="E56" s="1"/>
  <c r="H55"/>
  <c r="E55"/>
  <c r="D55"/>
  <c r="H54"/>
  <c r="E54"/>
  <c r="D54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E41"/>
  <c r="D41"/>
  <c r="H40"/>
  <c r="D40"/>
  <c r="H39"/>
  <c r="E39"/>
  <c r="D39"/>
  <c r="H38"/>
  <c r="J38" s="1"/>
  <c r="C38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E27"/>
  <c r="D27"/>
  <c r="H26"/>
  <c r="D26"/>
  <c r="E26" s="1"/>
  <c r="H25"/>
  <c r="E25"/>
  <c r="D25"/>
  <c r="H24"/>
  <c r="E24"/>
  <c r="D24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D11"/>
  <c r="C1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E340" i="56" l="1"/>
  <c r="H2"/>
  <c r="J2" s="1"/>
  <c r="H115"/>
  <c r="J115" s="1"/>
  <c r="C726"/>
  <c r="H726" s="1"/>
  <c r="J726" s="1"/>
  <c r="H727"/>
  <c r="J727" s="1"/>
  <c r="C560"/>
  <c r="H560" s="1"/>
  <c r="J560" s="1"/>
  <c r="H561"/>
  <c r="J561" s="1"/>
  <c r="E116"/>
  <c r="D114"/>
  <c r="E539"/>
  <c r="E483" s="1"/>
  <c r="E552"/>
  <c r="E551" s="1"/>
  <c r="E646"/>
  <c r="D259"/>
  <c r="D258" s="1"/>
  <c r="D257" s="1"/>
  <c r="C177"/>
  <c r="H177" s="1"/>
  <c r="J177" s="1"/>
  <c r="H178"/>
  <c r="J178" s="1"/>
  <c r="C258"/>
  <c r="H259"/>
  <c r="J259" s="1"/>
  <c r="E152"/>
  <c r="E178"/>
  <c r="E177" s="1"/>
  <c r="E67"/>
  <c r="E2" s="1"/>
  <c r="E135"/>
  <c r="E263"/>
  <c r="E259" s="1"/>
  <c r="E314"/>
  <c r="E444"/>
  <c r="E562"/>
  <c r="E561" s="1"/>
  <c r="E560" s="1"/>
  <c r="C2" i="55"/>
  <c r="H3"/>
  <c r="J3" s="1"/>
  <c r="C177"/>
  <c r="H177" s="1"/>
  <c r="J177" s="1"/>
  <c r="H178"/>
  <c r="J178" s="1"/>
  <c r="C726"/>
  <c r="H726" s="1"/>
  <c r="J726" s="1"/>
  <c r="H727"/>
  <c r="J727" s="1"/>
  <c r="D116"/>
  <c r="D115" s="1"/>
  <c r="D153"/>
  <c r="D152" s="1"/>
  <c r="D203"/>
  <c r="D178" s="1"/>
  <c r="D177" s="1"/>
  <c r="D259"/>
  <c r="C115"/>
  <c r="C152"/>
  <c r="H152" s="1"/>
  <c r="J152" s="1"/>
  <c r="D444"/>
  <c r="D339" s="1"/>
  <c r="D562"/>
  <c r="D561" s="1"/>
  <c r="D560" s="1"/>
  <c r="E484"/>
  <c r="E529"/>
  <c r="E444"/>
  <c r="E552"/>
  <c r="E551" s="1"/>
  <c r="E751"/>
  <c r="E727" s="1"/>
  <c r="E726" s="1"/>
  <c r="C551"/>
  <c r="H551" s="1"/>
  <c r="J551" s="1"/>
  <c r="H552"/>
  <c r="J552" s="1"/>
  <c r="C561"/>
  <c r="H562"/>
  <c r="J562" s="1"/>
  <c r="C339"/>
  <c r="H340"/>
  <c r="E114"/>
  <c r="E340"/>
  <c r="E339" s="1"/>
  <c r="E562"/>
  <c r="E646"/>
  <c r="H115" i="54"/>
  <c r="J115" s="1"/>
  <c r="C483"/>
  <c r="H483" s="1"/>
  <c r="J483" s="1"/>
  <c r="H484"/>
  <c r="C560"/>
  <c r="H561"/>
  <c r="J561" s="1"/>
  <c r="C716"/>
  <c r="H716" s="1"/>
  <c r="J716" s="1"/>
  <c r="H717"/>
  <c r="J717" s="1"/>
  <c r="C725"/>
  <c r="H725" s="1"/>
  <c r="J725" s="1"/>
  <c r="H726"/>
  <c r="J726" s="1"/>
  <c r="E559"/>
  <c r="E509"/>
  <c r="E483" s="1"/>
  <c r="E528"/>
  <c r="H2"/>
  <c r="J2" s="1"/>
  <c r="C339"/>
  <c r="H339" s="1"/>
  <c r="J339" s="1"/>
  <c r="H340"/>
  <c r="C550"/>
  <c r="H550" s="1"/>
  <c r="J550" s="1"/>
  <c r="H551"/>
  <c r="J551" s="1"/>
  <c r="C177"/>
  <c r="H177" s="1"/>
  <c r="J177" s="1"/>
  <c r="H178"/>
  <c r="J178" s="1"/>
  <c r="E116"/>
  <c r="D263"/>
  <c r="E340"/>
  <c r="E339" s="1"/>
  <c r="C152"/>
  <c r="H152" s="1"/>
  <c r="J152" s="1"/>
  <c r="D314"/>
  <c r="D259" s="1"/>
  <c r="D444"/>
  <c r="D339" s="1"/>
  <c r="D483"/>
  <c r="E135"/>
  <c r="E3"/>
  <c r="E2" s="1"/>
  <c r="E67"/>
  <c r="D116"/>
  <c r="D115" s="1"/>
  <c r="D153"/>
  <c r="D152" s="1"/>
  <c r="D203"/>
  <c r="D178" s="1"/>
  <c r="D177" s="1"/>
  <c r="E314"/>
  <c r="E259" s="1"/>
  <c r="E258" s="1"/>
  <c r="E257" s="1"/>
  <c r="C259"/>
  <c r="E551"/>
  <c r="E550" s="1"/>
  <c r="E444"/>
  <c r="D561"/>
  <c r="D560" s="1"/>
  <c r="D559" s="1"/>
  <c r="D528"/>
  <c r="C177" i="53"/>
  <c r="H177" s="1"/>
  <c r="J177" s="1"/>
  <c r="H178"/>
  <c r="J178" s="1"/>
  <c r="E340"/>
  <c r="E339" s="1"/>
  <c r="D483"/>
  <c r="E726"/>
  <c r="E725" s="1"/>
  <c r="C115"/>
  <c r="H116"/>
  <c r="J116" s="1"/>
  <c r="E116"/>
  <c r="C152"/>
  <c r="H152" s="1"/>
  <c r="J152" s="1"/>
  <c r="H153"/>
  <c r="J153" s="1"/>
  <c r="H259"/>
  <c r="J259" s="1"/>
  <c r="C550"/>
  <c r="H550" s="1"/>
  <c r="J550" s="1"/>
  <c r="H551"/>
  <c r="J551" s="1"/>
  <c r="C560"/>
  <c r="H561"/>
  <c r="J561" s="1"/>
  <c r="C725"/>
  <c r="H725" s="1"/>
  <c r="J725" s="1"/>
  <c r="H726"/>
  <c r="J726" s="1"/>
  <c r="D314"/>
  <c r="D259" s="1"/>
  <c r="D258" s="1"/>
  <c r="D257" s="1"/>
  <c r="E263"/>
  <c r="D339"/>
  <c r="D444"/>
  <c r="E645"/>
  <c r="C483"/>
  <c r="H483" s="1"/>
  <c r="J483" s="1"/>
  <c r="D551"/>
  <c r="D550" s="1"/>
  <c r="D561"/>
  <c r="D560" s="1"/>
  <c r="D559" s="1"/>
  <c r="H314"/>
  <c r="E314"/>
  <c r="H2"/>
  <c r="J2" s="1"/>
  <c r="E170"/>
  <c r="E152" s="1"/>
  <c r="D116"/>
  <c r="D115" s="1"/>
  <c r="D163"/>
  <c r="D178"/>
  <c r="D177" s="1"/>
  <c r="E259"/>
  <c r="E3"/>
  <c r="E67"/>
  <c r="E135"/>
  <c r="D152"/>
  <c r="E444"/>
  <c r="E538"/>
  <c r="E750"/>
  <c r="C339"/>
  <c r="H339" s="1"/>
  <c r="J339" s="1"/>
  <c r="E484"/>
  <c r="E551"/>
  <c r="E550" s="1"/>
  <c r="E561"/>
  <c r="C114" i="52"/>
  <c r="C148"/>
  <c r="C147" s="1"/>
  <c r="C449"/>
  <c r="F1"/>
  <c r="H1" s="1"/>
  <c r="E4" i="50"/>
  <c r="E11"/>
  <c r="D215"/>
  <c r="D153"/>
  <c r="D178"/>
  <c r="D177" s="1"/>
  <c r="C178"/>
  <c r="H561"/>
  <c r="J561" s="1"/>
  <c r="E67"/>
  <c r="C263"/>
  <c r="H296"/>
  <c r="E309"/>
  <c r="D308"/>
  <c r="E332"/>
  <c r="D331"/>
  <c r="E344"/>
  <c r="E362"/>
  <c r="E384"/>
  <c r="D382"/>
  <c r="E389"/>
  <c r="E388" s="1"/>
  <c r="D388"/>
  <c r="E413"/>
  <c r="E412" s="1"/>
  <c r="D412"/>
  <c r="E477"/>
  <c r="E540"/>
  <c r="E603"/>
  <c r="E617"/>
  <c r="E616" s="1"/>
  <c r="D616"/>
  <c r="E675"/>
  <c r="E671" s="1"/>
  <c r="D671"/>
  <c r="D4"/>
  <c r="E40"/>
  <c r="E38" s="1"/>
  <c r="D38"/>
  <c r="D97"/>
  <c r="D67" s="1"/>
  <c r="E121"/>
  <c r="E120" s="1"/>
  <c r="E141"/>
  <c r="E140" s="1"/>
  <c r="E135" s="1"/>
  <c r="E144"/>
  <c r="E143" s="1"/>
  <c r="D143"/>
  <c r="E158"/>
  <c r="E157" s="1"/>
  <c r="E153" s="1"/>
  <c r="D170"/>
  <c r="E175"/>
  <c r="E174" s="1"/>
  <c r="E170" s="1"/>
  <c r="E179"/>
  <c r="E186"/>
  <c r="E185" s="1"/>
  <c r="E184" s="1"/>
  <c r="E196"/>
  <c r="E195" s="1"/>
  <c r="E188" s="1"/>
  <c r="E202"/>
  <c r="E201" s="1"/>
  <c r="E200" s="1"/>
  <c r="D204"/>
  <c r="D203" s="1"/>
  <c r="E212"/>
  <c r="E211" s="1"/>
  <c r="E203" s="1"/>
  <c r="E214"/>
  <c r="E213" s="1"/>
  <c r="E223"/>
  <c r="E222" s="1"/>
  <c r="E260"/>
  <c r="E306"/>
  <c r="D305"/>
  <c r="D315"/>
  <c r="D314" s="1"/>
  <c r="E329"/>
  <c r="E328" s="1"/>
  <c r="C340"/>
  <c r="D362"/>
  <c r="E405"/>
  <c r="E404" s="1"/>
  <c r="D404"/>
  <c r="E410"/>
  <c r="E409" s="1"/>
  <c r="D409"/>
  <c r="D416"/>
  <c r="E417"/>
  <c r="E416" s="1"/>
  <c r="E460"/>
  <c r="E459" s="1"/>
  <c r="H491"/>
  <c r="C484"/>
  <c r="H581"/>
  <c r="E588"/>
  <c r="E587" s="1"/>
  <c r="E630"/>
  <c r="E628" s="1"/>
  <c r="D628"/>
  <c r="E638"/>
  <c r="E643"/>
  <c r="E642" s="1"/>
  <c r="E646"/>
  <c r="C725"/>
  <c r="H725" s="1"/>
  <c r="J725" s="1"/>
  <c r="E753"/>
  <c r="E751" s="1"/>
  <c r="E750" s="1"/>
  <c r="E726" s="1"/>
  <c r="E725" s="1"/>
  <c r="E61"/>
  <c r="E70"/>
  <c r="E68" s="1"/>
  <c r="D68"/>
  <c r="D136"/>
  <c r="D135" s="1"/>
  <c r="E147"/>
  <c r="E146" s="1"/>
  <c r="E150"/>
  <c r="E149" s="1"/>
  <c r="D149"/>
  <c r="E165"/>
  <c r="E164" s="1"/>
  <c r="E163" s="1"/>
  <c r="D164"/>
  <c r="D163" s="1"/>
  <c r="D216"/>
  <c r="D223"/>
  <c r="D222" s="1"/>
  <c r="E239"/>
  <c r="E238" s="1"/>
  <c r="D289"/>
  <c r="D263" s="1"/>
  <c r="E300"/>
  <c r="D298"/>
  <c r="E303"/>
  <c r="E302" s="1"/>
  <c r="E263" s="1"/>
  <c r="E316"/>
  <c r="E315" s="1"/>
  <c r="E314" s="1"/>
  <c r="D325"/>
  <c r="H344"/>
  <c r="E349"/>
  <c r="E348" s="1"/>
  <c r="D348"/>
  <c r="E369"/>
  <c r="E368" s="1"/>
  <c r="D368"/>
  <c r="E382"/>
  <c r="E430"/>
  <c r="E429" s="1"/>
  <c r="D429"/>
  <c r="D455"/>
  <c r="E464"/>
  <c r="E463" s="1"/>
  <c r="D463"/>
  <c r="E479"/>
  <c r="D477"/>
  <c r="D486"/>
  <c r="D484" s="1"/>
  <c r="E495"/>
  <c r="E494" s="1"/>
  <c r="E484" s="1"/>
  <c r="D494"/>
  <c r="E498"/>
  <c r="E497" s="1"/>
  <c r="E513"/>
  <c r="E524"/>
  <c r="E522" s="1"/>
  <c r="D522"/>
  <c r="H529"/>
  <c r="C551"/>
  <c r="E552"/>
  <c r="E551" s="1"/>
  <c r="E550" s="1"/>
  <c r="E557"/>
  <c r="E556" s="1"/>
  <c r="D556"/>
  <c r="D551" s="1"/>
  <c r="D550" s="1"/>
  <c r="E563"/>
  <c r="E562" s="1"/>
  <c r="D562"/>
  <c r="D561" s="1"/>
  <c r="E572"/>
  <c r="E569" s="1"/>
  <c r="D569"/>
  <c r="D599"/>
  <c r="E600"/>
  <c r="E599" s="1"/>
  <c r="E605"/>
  <c r="D603"/>
  <c r="E654"/>
  <c r="E653" s="1"/>
  <c r="D653"/>
  <c r="D645" s="1"/>
  <c r="E676"/>
  <c r="D768"/>
  <c r="D767" s="1"/>
  <c r="C3"/>
  <c r="D61"/>
  <c r="D123"/>
  <c r="D116" s="1"/>
  <c r="D115" s="1"/>
  <c r="D126"/>
  <c r="E130"/>
  <c r="E129" s="1"/>
  <c r="E116" s="1"/>
  <c r="E115" s="1"/>
  <c r="D129"/>
  <c r="C153"/>
  <c r="D160"/>
  <c r="D189"/>
  <c r="D188" s="1"/>
  <c r="E219"/>
  <c r="E216" s="1"/>
  <c r="E215" s="1"/>
  <c r="D229"/>
  <c r="D228" s="1"/>
  <c r="D239"/>
  <c r="D238" s="1"/>
  <c r="D260"/>
  <c r="C314"/>
  <c r="H314" s="1"/>
  <c r="D344"/>
  <c r="E395"/>
  <c r="D422"/>
  <c r="D445"/>
  <c r="D450"/>
  <c r="E455"/>
  <c r="E476"/>
  <c r="E474" s="1"/>
  <c r="D474"/>
  <c r="E491"/>
  <c r="E505"/>
  <c r="E504" s="1"/>
  <c r="D504"/>
  <c r="D513"/>
  <c r="D509" s="1"/>
  <c r="E530"/>
  <c r="E529" s="1"/>
  <c r="D529"/>
  <c r="D528" s="1"/>
  <c r="H544"/>
  <c r="D676"/>
  <c r="E681"/>
  <c r="E679" s="1"/>
  <c r="D679"/>
  <c r="C717"/>
  <c r="D746"/>
  <c r="D743" s="1"/>
  <c r="D756"/>
  <c r="D755" s="1"/>
  <c r="D761"/>
  <c r="D760" s="1"/>
  <c r="E354"/>
  <c r="E353" s="1"/>
  <c r="D353"/>
  <c r="E379"/>
  <c r="E378" s="1"/>
  <c r="D378"/>
  <c r="E394"/>
  <c r="E392" s="1"/>
  <c r="D392"/>
  <c r="E400"/>
  <c r="E399" s="1"/>
  <c r="D399"/>
  <c r="E531"/>
  <c r="E592"/>
  <c r="E595"/>
  <c r="E614"/>
  <c r="E610" s="1"/>
  <c r="D610"/>
  <c r="H646"/>
  <c r="C645"/>
  <c r="H645" s="1"/>
  <c r="J645" s="1"/>
  <c r="D777"/>
  <c r="E778"/>
  <c r="E777" s="1"/>
  <c r="E374"/>
  <c r="E373" s="1"/>
  <c r="D373"/>
  <c r="E469"/>
  <c r="E468" s="1"/>
  <c r="D468"/>
  <c r="E510"/>
  <c r="E545"/>
  <c r="E544" s="1"/>
  <c r="D544"/>
  <c r="D538" s="1"/>
  <c r="E582"/>
  <c r="E581" s="1"/>
  <c r="D581"/>
  <c r="E694"/>
  <c r="D772"/>
  <c r="D771" s="1"/>
  <c r="E773"/>
  <c r="E772" s="1"/>
  <c r="E771" s="1"/>
  <c r="E640"/>
  <c r="D638"/>
  <c r="E684"/>
  <c r="E683" s="1"/>
  <c r="D683"/>
  <c r="C257" i="56" l="1"/>
  <c r="H258"/>
  <c r="J258" s="1"/>
  <c r="E115"/>
  <c r="E114" s="1"/>
  <c r="C114"/>
  <c r="E339"/>
  <c r="E258" s="1"/>
  <c r="E257" s="1"/>
  <c r="H339" i="55"/>
  <c r="J339" s="1"/>
  <c r="C258"/>
  <c r="C560"/>
  <c r="H560" s="1"/>
  <c r="J560" s="1"/>
  <c r="H561"/>
  <c r="J561" s="1"/>
  <c r="D258"/>
  <c r="D257" s="1"/>
  <c r="C114"/>
  <c r="H114" s="1"/>
  <c r="J114" s="1"/>
  <c r="H115"/>
  <c r="J115" s="1"/>
  <c r="H2"/>
  <c r="J2" s="1"/>
  <c r="E561"/>
  <c r="E560" s="1"/>
  <c r="E483"/>
  <c r="E258" s="1"/>
  <c r="E257" s="1"/>
  <c r="D114"/>
  <c r="D258" i="54"/>
  <c r="D257" s="1"/>
  <c r="C258"/>
  <c r="H259"/>
  <c r="J259" s="1"/>
  <c r="E115"/>
  <c r="E114" s="1"/>
  <c r="C559"/>
  <c r="H559" s="1"/>
  <c r="J559" s="1"/>
  <c r="H560"/>
  <c r="J560" s="1"/>
  <c r="D114"/>
  <c r="C114"/>
  <c r="C559" i="53"/>
  <c r="H559" s="1"/>
  <c r="J559" s="1"/>
  <c r="H560"/>
  <c r="J560" s="1"/>
  <c r="C114"/>
  <c r="H115"/>
  <c r="J115" s="1"/>
  <c r="E258"/>
  <c r="E257" s="1"/>
  <c r="C258"/>
  <c r="E560"/>
  <c r="E559" s="1"/>
  <c r="E483"/>
  <c r="E2"/>
  <c r="D114"/>
  <c r="E115"/>
  <c r="E114" s="1"/>
  <c r="F146" i="52"/>
  <c r="H146" s="1"/>
  <c r="E444" i="50"/>
  <c r="D114"/>
  <c r="D259"/>
  <c r="E561"/>
  <c r="E560" s="1"/>
  <c r="E559" s="1"/>
  <c r="H551"/>
  <c r="J551" s="1"/>
  <c r="C550"/>
  <c r="H550" s="1"/>
  <c r="J550" s="1"/>
  <c r="E340"/>
  <c r="E339" s="1"/>
  <c r="H340"/>
  <c r="C339"/>
  <c r="H339" s="1"/>
  <c r="J339" s="1"/>
  <c r="E152"/>
  <c r="E114" s="1"/>
  <c r="E538"/>
  <c r="D726"/>
  <c r="D725" s="1"/>
  <c r="D444"/>
  <c r="D560"/>
  <c r="E3"/>
  <c r="E2" s="1"/>
  <c r="H717"/>
  <c r="J717" s="1"/>
  <c r="C716"/>
  <c r="H716" s="1"/>
  <c r="J716" s="1"/>
  <c r="H3"/>
  <c r="J3" s="1"/>
  <c r="C2"/>
  <c r="D483"/>
  <c r="D152"/>
  <c r="E509"/>
  <c r="E483" s="1"/>
  <c r="E528"/>
  <c r="D340"/>
  <c r="D339" s="1"/>
  <c r="C152"/>
  <c r="H153"/>
  <c r="J153" s="1"/>
  <c r="E645"/>
  <c r="H484"/>
  <c r="C483"/>
  <c r="H483" s="1"/>
  <c r="J483" s="1"/>
  <c r="E259"/>
  <c r="E178"/>
  <c r="E177" s="1"/>
  <c r="D3"/>
  <c r="D2" s="1"/>
  <c r="C259"/>
  <c r="H263"/>
  <c r="C560"/>
  <c r="H178"/>
  <c r="J178" s="1"/>
  <c r="C177"/>
  <c r="H177" s="1"/>
  <c r="J177" s="1"/>
  <c r="H114" i="56" l="1"/>
  <c r="J114" s="1"/>
  <c r="H1"/>
  <c r="J1" s="1"/>
  <c r="H257"/>
  <c r="J257" s="1"/>
  <c r="H256"/>
  <c r="J256" s="1"/>
  <c r="C257" i="55"/>
  <c r="H258"/>
  <c r="J258" s="1"/>
  <c r="H1"/>
  <c r="J1" s="1"/>
  <c r="H114" i="54"/>
  <c r="J114" s="1"/>
  <c r="H1"/>
  <c r="J1" s="1"/>
  <c r="C257"/>
  <c r="H258"/>
  <c r="J258" s="1"/>
  <c r="H114" i="53"/>
  <c r="J114" s="1"/>
  <c r="H1"/>
  <c r="J1" s="1"/>
  <c r="C257"/>
  <c r="H258"/>
  <c r="J258" s="1"/>
  <c r="E258" i="50"/>
  <c r="E257" s="1"/>
  <c r="D559"/>
  <c r="H259"/>
  <c r="J259" s="1"/>
  <c r="C258"/>
  <c r="H152"/>
  <c r="J152" s="1"/>
  <c r="C114"/>
  <c r="H114" s="1"/>
  <c r="J114" s="1"/>
  <c r="H560"/>
  <c r="J560" s="1"/>
  <c r="C559"/>
  <c r="H559" s="1"/>
  <c r="J559" s="1"/>
  <c r="H2"/>
  <c r="J2" s="1"/>
  <c r="H1"/>
  <c r="J1" s="1"/>
  <c r="D258"/>
  <c r="D257" s="1"/>
  <c r="H257" i="55" l="1"/>
  <c r="J257" s="1"/>
  <c r="H256"/>
  <c r="J256" s="1"/>
  <c r="H257" i="54"/>
  <c r="J257" s="1"/>
  <c r="H256"/>
  <c r="J256" s="1"/>
  <c r="H256" i="53"/>
  <c r="J256" s="1"/>
  <c r="H257"/>
  <c r="J257" s="1"/>
  <c r="H258" i="50"/>
  <c r="J258" s="1"/>
  <c r="C257"/>
  <c r="H257" l="1"/>
  <c r="J257" s="1"/>
  <c r="H256"/>
  <c r="J256" s="1"/>
  <c r="C7" i="35" l="1"/>
  <c r="C8"/>
  <c r="C9"/>
  <c r="C11"/>
  <c r="C12"/>
  <c r="C14"/>
  <c r="C15"/>
  <c r="C17"/>
  <c r="C18"/>
  <c r="C20"/>
  <c r="C21"/>
  <c r="C23"/>
  <c r="C24"/>
  <c r="C27"/>
  <c r="C28"/>
  <c r="C30"/>
  <c r="C31"/>
  <c r="C34"/>
  <c r="C35"/>
  <c r="C36"/>
  <c r="C37"/>
  <c r="C38"/>
  <c r="C39"/>
  <c r="C40"/>
  <c r="C41"/>
  <c r="C42"/>
  <c r="C43"/>
  <c r="C44"/>
  <c r="C45"/>
  <c r="C46"/>
  <c r="C47"/>
  <c r="C49"/>
  <c r="C50"/>
  <c r="C52"/>
  <c r="C53"/>
  <c r="C55"/>
  <c r="C56"/>
  <c r="C58"/>
  <c r="C59"/>
  <c r="C61"/>
  <c r="C62"/>
  <c r="C65"/>
  <c r="C66"/>
  <c r="C68"/>
  <c r="C69"/>
  <c r="C71"/>
  <c r="C72"/>
  <c r="C73"/>
  <c r="C6"/>
  <c r="C78" i="34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53" s="1"/>
  <c r="C52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16" s="1"/>
  <c r="C15" s="1"/>
  <c r="C14" s="1"/>
  <c r="C13" s="1"/>
  <c r="C12" s="1"/>
  <c r="C11" s="1"/>
  <c r="C10" s="1"/>
  <c r="D779" i="48"/>
  <c r="D778" s="1"/>
  <c r="C778"/>
  <c r="E777"/>
  <c r="D777"/>
  <c r="E776"/>
  <c r="D776"/>
  <c r="E775"/>
  <c r="D775"/>
  <c r="E774"/>
  <c r="D774"/>
  <c r="E773"/>
  <c r="E772" s="1"/>
  <c r="D773"/>
  <c r="D772" s="1"/>
  <c r="C773"/>
  <c r="C772" s="1"/>
  <c r="E771"/>
  <c r="D771"/>
  <c r="E770"/>
  <c r="D770"/>
  <c r="D769" s="1"/>
  <c r="D768" s="1"/>
  <c r="E769"/>
  <c r="E768" s="1"/>
  <c r="C769"/>
  <c r="C768" s="1"/>
  <c r="E767"/>
  <c r="D767"/>
  <c r="E766"/>
  <c r="D766"/>
  <c r="C766"/>
  <c r="D765"/>
  <c r="E765" s="1"/>
  <c r="D764"/>
  <c r="E764" s="1"/>
  <c r="D763"/>
  <c r="E763" s="1"/>
  <c r="E762" s="1"/>
  <c r="E761" s="1"/>
  <c r="D762"/>
  <c r="D761" s="1"/>
  <c r="C762"/>
  <c r="C761"/>
  <c r="D760"/>
  <c r="E760" s="1"/>
  <c r="D759"/>
  <c r="E759" s="1"/>
  <c r="D758"/>
  <c r="E758" s="1"/>
  <c r="C757"/>
  <c r="C756"/>
  <c r="D755"/>
  <c r="E755" s="1"/>
  <c r="D754"/>
  <c r="E754" s="1"/>
  <c r="D753"/>
  <c r="E753" s="1"/>
  <c r="D752"/>
  <c r="C752"/>
  <c r="C751"/>
  <c r="D750"/>
  <c r="E750" s="1"/>
  <c r="D749"/>
  <c r="E749" s="1"/>
  <c r="D748"/>
  <c r="E748" s="1"/>
  <c r="E747" s="1"/>
  <c r="D747"/>
  <c r="C747"/>
  <c r="E746"/>
  <c r="E745" s="1"/>
  <c r="D746"/>
  <c r="D745" s="1"/>
  <c r="C745"/>
  <c r="C744" s="1"/>
  <c r="E743"/>
  <c r="E742" s="1"/>
  <c r="D743"/>
  <c r="D742"/>
  <c r="C742"/>
  <c r="D741"/>
  <c r="D740" s="1"/>
  <c r="C740"/>
  <c r="E739"/>
  <c r="D739"/>
  <c r="D738"/>
  <c r="E738" s="1"/>
  <c r="E737"/>
  <c r="D737"/>
  <c r="D736"/>
  <c r="C735"/>
  <c r="C734" s="1"/>
  <c r="D733"/>
  <c r="C732"/>
  <c r="C731" s="1"/>
  <c r="D730"/>
  <c r="E729"/>
  <c r="D729"/>
  <c r="C728"/>
  <c r="J727"/>
  <c r="J726"/>
  <c r="D725"/>
  <c r="E725" s="1"/>
  <c r="D724"/>
  <c r="E724" s="1"/>
  <c r="E723" s="1"/>
  <c r="E718" s="1"/>
  <c r="E717" s="1"/>
  <c r="D723"/>
  <c r="C723"/>
  <c r="E722"/>
  <c r="D722"/>
  <c r="E721"/>
  <c r="D721"/>
  <c r="E720"/>
  <c r="D720"/>
  <c r="D719" s="1"/>
  <c r="D718" s="1"/>
  <c r="D717" s="1"/>
  <c r="E719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D703"/>
  <c r="E703" s="1"/>
  <c r="D702"/>
  <c r="E702" s="1"/>
  <c r="C701"/>
  <c r="E700"/>
  <c r="D700"/>
  <c r="D699"/>
  <c r="E698"/>
  <c r="D698"/>
  <c r="D697"/>
  <c r="E697" s="1"/>
  <c r="E696"/>
  <c r="D696"/>
  <c r="C695"/>
  <c r="D694"/>
  <c r="E694" s="1"/>
  <c r="D693"/>
  <c r="E693" s="1"/>
  <c r="D692"/>
  <c r="E692" s="1"/>
  <c r="D691"/>
  <c r="E691" s="1"/>
  <c r="D690"/>
  <c r="E690" s="1"/>
  <c r="D689"/>
  <c r="E689" s="1"/>
  <c r="D688"/>
  <c r="C688"/>
  <c r="E687"/>
  <c r="D687"/>
  <c r="E686"/>
  <c r="D686"/>
  <c r="E685"/>
  <c r="E684" s="1"/>
  <c r="D685"/>
  <c r="D684"/>
  <c r="C684"/>
  <c r="D683"/>
  <c r="E683" s="1"/>
  <c r="D682"/>
  <c r="E682" s="1"/>
  <c r="D681"/>
  <c r="E681" s="1"/>
  <c r="D680"/>
  <c r="C680"/>
  <c r="E679"/>
  <c r="D679"/>
  <c r="E678"/>
  <c r="E677" s="1"/>
  <c r="D678"/>
  <c r="D677"/>
  <c r="C677"/>
  <c r="D676"/>
  <c r="E676" s="1"/>
  <c r="D675"/>
  <c r="D674"/>
  <c r="E674" s="1"/>
  <c r="D673"/>
  <c r="E673" s="1"/>
  <c r="C672"/>
  <c r="E671"/>
  <c r="D671"/>
  <c r="D670"/>
  <c r="E670" s="1"/>
  <c r="E669"/>
  <c r="D669"/>
  <c r="D668"/>
  <c r="E668" s="1"/>
  <c r="E666" s="1"/>
  <c r="E667"/>
  <c r="D667"/>
  <c r="D666"/>
  <c r="C666"/>
  <c r="D665"/>
  <c r="E665" s="1"/>
  <c r="D664"/>
  <c r="E664" s="1"/>
  <c r="D663"/>
  <c r="C662"/>
  <c r="D661"/>
  <c r="E661" s="1"/>
  <c r="E660"/>
  <c r="D660"/>
  <c r="D659"/>
  <c r="E658"/>
  <c r="D658"/>
  <c r="D657"/>
  <c r="E657" s="1"/>
  <c r="E656"/>
  <c r="D656"/>
  <c r="D655"/>
  <c r="E655" s="1"/>
  <c r="C654"/>
  <c r="D653"/>
  <c r="E653" s="1"/>
  <c r="D652"/>
  <c r="E652" s="1"/>
  <c r="D651"/>
  <c r="E651" s="1"/>
  <c r="D650"/>
  <c r="E650" s="1"/>
  <c r="D649"/>
  <c r="D648"/>
  <c r="E648" s="1"/>
  <c r="C647"/>
  <c r="J646"/>
  <c r="C646"/>
  <c r="D645"/>
  <c r="E645" s="1"/>
  <c r="E644"/>
  <c r="E643" s="1"/>
  <c r="D644"/>
  <c r="J643"/>
  <c r="D643"/>
  <c r="C643"/>
  <c r="E642"/>
  <c r="D642"/>
  <c r="E641"/>
  <c r="D641"/>
  <c r="E640"/>
  <c r="D640"/>
  <c r="J639"/>
  <c r="D639"/>
  <c r="C639"/>
  <c r="D638"/>
  <c r="E638" s="1"/>
  <c r="E637"/>
  <c r="D637"/>
  <c r="D636"/>
  <c r="E636" s="1"/>
  <c r="E635"/>
  <c r="D635"/>
  <c r="D634"/>
  <c r="E633"/>
  <c r="D633"/>
  <c r="D632"/>
  <c r="E632" s="1"/>
  <c r="E631"/>
  <c r="D631"/>
  <c r="D630"/>
  <c r="E630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D617"/>
  <c r="C617"/>
  <c r="D616"/>
  <c r="E616" s="1"/>
  <c r="E615"/>
  <c r="D615"/>
  <c r="D614"/>
  <c r="E614" s="1"/>
  <c r="E613"/>
  <c r="D613"/>
  <c r="D612"/>
  <c r="C611"/>
  <c r="D610"/>
  <c r="E610" s="1"/>
  <c r="D609"/>
  <c r="E609" s="1"/>
  <c r="D608"/>
  <c r="E608" s="1"/>
  <c r="D607"/>
  <c r="E607" s="1"/>
  <c r="D606"/>
  <c r="D605"/>
  <c r="E605" s="1"/>
  <c r="C604"/>
  <c r="D603"/>
  <c r="E603" s="1"/>
  <c r="E602"/>
  <c r="D602"/>
  <c r="D601"/>
  <c r="C600"/>
  <c r="D599"/>
  <c r="E599" s="1"/>
  <c r="D598"/>
  <c r="D597"/>
  <c r="E597" s="1"/>
  <c r="C596"/>
  <c r="D595"/>
  <c r="E595" s="1"/>
  <c r="D594"/>
  <c r="C593"/>
  <c r="D592"/>
  <c r="E592" s="1"/>
  <c r="D591"/>
  <c r="E591" s="1"/>
  <c r="D590"/>
  <c r="E590" s="1"/>
  <c r="D589"/>
  <c r="C588"/>
  <c r="D587"/>
  <c r="E587" s="1"/>
  <c r="D586"/>
  <c r="E586" s="1"/>
  <c r="E585"/>
  <c r="D585"/>
  <c r="D584"/>
  <c r="E584" s="1"/>
  <c r="E583"/>
  <c r="E582" s="1"/>
  <c r="D583"/>
  <c r="D582" s="1"/>
  <c r="C582"/>
  <c r="D581"/>
  <c r="E581" s="1"/>
  <c r="D580"/>
  <c r="E580" s="1"/>
  <c r="D579"/>
  <c r="C578"/>
  <c r="D577"/>
  <c r="E577" s="1"/>
  <c r="E576"/>
  <c r="D576"/>
  <c r="D575"/>
  <c r="E575" s="1"/>
  <c r="E574"/>
  <c r="D574"/>
  <c r="D573"/>
  <c r="E573" s="1"/>
  <c r="D572"/>
  <c r="E571"/>
  <c r="D571"/>
  <c r="C570"/>
  <c r="D569"/>
  <c r="E569" s="1"/>
  <c r="D568"/>
  <c r="E568" s="1"/>
  <c r="D567"/>
  <c r="E567" s="1"/>
  <c r="D566"/>
  <c r="E566" s="1"/>
  <c r="D565"/>
  <c r="D564"/>
  <c r="E564" s="1"/>
  <c r="C563"/>
  <c r="C562" s="1"/>
  <c r="C561" s="1"/>
  <c r="J562"/>
  <c r="J561"/>
  <c r="J560"/>
  <c r="D559"/>
  <c r="E559" s="1"/>
  <c r="D558"/>
  <c r="E558" s="1"/>
  <c r="C557"/>
  <c r="C552" s="1"/>
  <c r="C551" s="1"/>
  <c r="D556"/>
  <c r="E556" s="1"/>
  <c r="D555"/>
  <c r="E555" s="1"/>
  <c r="E554"/>
  <c r="D554"/>
  <c r="D553"/>
  <c r="C553"/>
  <c r="J552"/>
  <c r="J551"/>
  <c r="E550"/>
  <c r="D550"/>
  <c r="D549"/>
  <c r="E549" s="1"/>
  <c r="J548"/>
  <c r="D548"/>
  <c r="C548"/>
  <c r="E547"/>
  <c r="D547"/>
  <c r="D546"/>
  <c r="E546" s="1"/>
  <c r="E545" s="1"/>
  <c r="C545"/>
  <c r="C539" s="1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D523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D505"/>
  <c r="E505" s="1"/>
  <c r="C504"/>
  <c r="D503"/>
  <c r="E503" s="1"/>
  <c r="D502"/>
  <c r="E502" s="1"/>
  <c r="D501"/>
  <c r="E501" s="1"/>
  <c r="D500"/>
  <c r="E500" s="1"/>
  <c r="E499"/>
  <c r="D499"/>
  <c r="D498"/>
  <c r="C497"/>
  <c r="D496"/>
  <c r="E496" s="1"/>
  <c r="D495"/>
  <c r="E495" s="1"/>
  <c r="D494"/>
  <c r="C494"/>
  <c r="D493"/>
  <c r="E493" s="1"/>
  <c r="D492"/>
  <c r="E492" s="1"/>
  <c r="D491"/>
  <c r="C491"/>
  <c r="D490"/>
  <c r="E490" s="1"/>
  <c r="D489"/>
  <c r="E489" s="1"/>
  <c r="D488"/>
  <c r="E488" s="1"/>
  <c r="D487"/>
  <c r="C486"/>
  <c r="D485"/>
  <c r="E485" s="1"/>
  <c r="C484"/>
  <c r="J483"/>
  <c r="D481"/>
  <c r="E481" s="1"/>
  <c r="D480"/>
  <c r="E480" s="1"/>
  <c r="E479"/>
  <c r="D479"/>
  <c r="D478"/>
  <c r="E478" s="1"/>
  <c r="E477" s="1"/>
  <c r="C477"/>
  <c r="D476"/>
  <c r="E476" s="1"/>
  <c r="D475"/>
  <c r="E475" s="1"/>
  <c r="C474"/>
  <c r="E473"/>
  <c r="D473"/>
  <c r="D472"/>
  <c r="E472" s="1"/>
  <c r="E471"/>
  <c r="D471"/>
  <c r="D470"/>
  <c r="E470" s="1"/>
  <c r="D469"/>
  <c r="E469" s="1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E460"/>
  <c r="D460"/>
  <c r="C459"/>
  <c r="D458"/>
  <c r="E458" s="1"/>
  <c r="D457"/>
  <c r="D456"/>
  <c r="E456" s="1"/>
  <c r="C455"/>
  <c r="D454"/>
  <c r="E454" s="1"/>
  <c r="D453"/>
  <c r="E453" s="1"/>
  <c r="D452"/>
  <c r="E45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E430"/>
  <c r="D430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D418"/>
  <c r="E418" s="1"/>
  <c r="E417"/>
  <c r="E416" s="1"/>
  <c r="D417"/>
  <c r="C416"/>
  <c r="D415"/>
  <c r="E415" s="1"/>
  <c r="E414"/>
  <c r="D414"/>
  <c r="D413"/>
  <c r="C412"/>
  <c r="D411"/>
  <c r="E411" s="1"/>
  <c r="E410"/>
  <c r="D410"/>
  <c r="D409"/>
  <c r="C409"/>
  <c r="D408"/>
  <c r="E408" s="1"/>
  <c r="D407"/>
  <c r="E407" s="1"/>
  <c r="D406"/>
  <c r="E406" s="1"/>
  <c r="E405"/>
  <c r="D405"/>
  <c r="D404" s="1"/>
  <c r="C404"/>
  <c r="D403"/>
  <c r="E403" s="1"/>
  <c r="D402"/>
  <c r="E402" s="1"/>
  <c r="E401"/>
  <c r="D401"/>
  <c r="D400"/>
  <c r="E400" s="1"/>
  <c r="C399"/>
  <c r="D398"/>
  <c r="E398" s="1"/>
  <c r="D397"/>
  <c r="E397" s="1"/>
  <c r="D396"/>
  <c r="E396" s="1"/>
  <c r="E395" s="1"/>
  <c r="D395"/>
  <c r="C395"/>
  <c r="D394"/>
  <c r="E394" s="1"/>
  <c r="D393"/>
  <c r="E393" s="1"/>
  <c r="E392" s="1"/>
  <c r="C392"/>
  <c r="E391"/>
  <c r="D391"/>
  <c r="D390"/>
  <c r="E390" s="1"/>
  <c r="E389"/>
  <c r="E388" s="1"/>
  <c r="D389"/>
  <c r="D388" s="1"/>
  <c r="C388"/>
  <c r="D387"/>
  <c r="E387" s="1"/>
  <c r="D386"/>
  <c r="E386" s="1"/>
  <c r="D385"/>
  <c r="E385" s="1"/>
  <c r="D384"/>
  <c r="E384" s="1"/>
  <c r="D383"/>
  <c r="E383" s="1"/>
  <c r="D382"/>
  <c r="C382"/>
  <c r="D381"/>
  <c r="E381" s="1"/>
  <c r="D380"/>
  <c r="E380" s="1"/>
  <c r="D379"/>
  <c r="E379" s="1"/>
  <c r="C378"/>
  <c r="D377"/>
  <c r="E377" s="1"/>
  <c r="D376"/>
  <c r="E376" s="1"/>
  <c r="D375"/>
  <c r="D374"/>
  <c r="E374" s="1"/>
  <c r="C373"/>
  <c r="D372"/>
  <c r="E372" s="1"/>
  <c r="D371"/>
  <c r="E371" s="1"/>
  <c r="D370"/>
  <c r="E370" s="1"/>
  <c r="D369"/>
  <c r="E369" s="1"/>
  <c r="E368" s="1"/>
  <c r="C368"/>
  <c r="D367"/>
  <c r="E367" s="1"/>
  <c r="D366"/>
  <c r="E366" s="1"/>
  <c r="D365"/>
  <c r="E365" s="1"/>
  <c r="E364"/>
  <c r="D364"/>
  <c r="D363"/>
  <c r="E363" s="1"/>
  <c r="D362"/>
  <c r="C362"/>
  <c r="C340" s="1"/>
  <c r="D361"/>
  <c r="E361" s="1"/>
  <c r="D360"/>
  <c r="E360" s="1"/>
  <c r="D359"/>
  <c r="E359" s="1"/>
  <c r="D358"/>
  <c r="C357"/>
  <c r="D356"/>
  <c r="E356" s="1"/>
  <c r="D355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E334"/>
  <c r="D334"/>
  <c r="D333"/>
  <c r="E333" s="1"/>
  <c r="D332"/>
  <c r="C331"/>
  <c r="D330"/>
  <c r="E330" s="1"/>
  <c r="E329"/>
  <c r="E328" s="1"/>
  <c r="D329"/>
  <c r="D328"/>
  <c r="C328"/>
  <c r="E327"/>
  <c r="D327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D318"/>
  <c r="E318" s="1"/>
  <c r="D317"/>
  <c r="E316"/>
  <c r="D316"/>
  <c r="C315"/>
  <c r="C314" s="1"/>
  <c r="C259" s="1"/>
  <c r="E313"/>
  <c r="D313"/>
  <c r="D312"/>
  <c r="E312" s="1"/>
  <c r="E311"/>
  <c r="D311"/>
  <c r="D310"/>
  <c r="E309"/>
  <c r="D309"/>
  <c r="C308"/>
  <c r="D307"/>
  <c r="E307" s="1"/>
  <c r="D306"/>
  <c r="C305"/>
  <c r="E304"/>
  <c r="D304"/>
  <c r="D303"/>
  <c r="E303" s="1"/>
  <c r="E302" s="1"/>
  <c r="D302"/>
  <c r="C302"/>
  <c r="D301"/>
  <c r="E301" s="1"/>
  <c r="D300"/>
  <c r="E300" s="1"/>
  <c r="D299"/>
  <c r="C298"/>
  <c r="D297"/>
  <c r="C296"/>
  <c r="D295"/>
  <c r="E295" s="1"/>
  <c r="E294"/>
  <c r="D294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C265"/>
  <c r="D264"/>
  <c r="E264" s="1"/>
  <c r="C263"/>
  <c r="D262"/>
  <c r="E262" s="1"/>
  <c r="E261"/>
  <c r="D261"/>
  <c r="D260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D245"/>
  <c r="E245" s="1"/>
  <c r="C244"/>
  <c r="C243" s="1"/>
  <c r="E242"/>
  <c r="D242"/>
  <c r="D241"/>
  <c r="D240"/>
  <c r="E240" s="1"/>
  <c r="C239"/>
  <c r="C238" s="1"/>
  <c r="E237"/>
  <c r="E236" s="1"/>
  <c r="E235" s="1"/>
  <c r="D237"/>
  <c r="D236"/>
  <c r="D235" s="1"/>
  <c r="C236"/>
  <c r="C235" s="1"/>
  <c r="D234"/>
  <c r="C233"/>
  <c r="D232"/>
  <c r="E232" s="1"/>
  <c r="D231"/>
  <c r="D230"/>
  <c r="E230" s="1"/>
  <c r="C229"/>
  <c r="D227"/>
  <c r="E227" s="1"/>
  <c r="E226"/>
  <c r="D226"/>
  <c r="E225"/>
  <c r="D225"/>
  <c r="E224"/>
  <c r="D224"/>
  <c r="D223"/>
  <c r="D222" s="1"/>
  <c r="C223"/>
  <c r="C222" s="1"/>
  <c r="D221"/>
  <c r="C220"/>
  <c r="C215" s="1"/>
  <c r="D219"/>
  <c r="E219" s="1"/>
  <c r="D218"/>
  <c r="D217"/>
  <c r="E217" s="1"/>
  <c r="C216"/>
  <c r="D214"/>
  <c r="E214" s="1"/>
  <c r="E213" s="1"/>
  <c r="C213"/>
  <c r="D212"/>
  <c r="C211"/>
  <c r="D210"/>
  <c r="D209"/>
  <c r="E209" s="1"/>
  <c r="D208"/>
  <c r="E208" s="1"/>
  <c r="C207"/>
  <c r="D206"/>
  <c r="E206" s="1"/>
  <c r="D205"/>
  <c r="E205" s="1"/>
  <c r="C204"/>
  <c r="C203"/>
  <c r="D202"/>
  <c r="C201"/>
  <c r="C200"/>
  <c r="D199"/>
  <c r="C198"/>
  <c r="C197" s="1"/>
  <c r="E196"/>
  <c r="E195" s="1"/>
  <c r="D196"/>
  <c r="D195"/>
  <c r="C195"/>
  <c r="D194"/>
  <c r="C193"/>
  <c r="D192"/>
  <c r="E192" s="1"/>
  <c r="D191"/>
  <c r="E191" s="1"/>
  <c r="D190"/>
  <c r="E190" s="1"/>
  <c r="C189"/>
  <c r="C188" s="1"/>
  <c r="D187"/>
  <c r="E187" s="1"/>
  <c r="D186"/>
  <c r="C185"/>
  <c r="C184" s="1"/>
  <c r="E183"/>
  <c r="E182" s="1"/>
  <c r="D183"/>
  <c r="D182"/>
  <c r="E181"/>
  <c r="E180" s="1"/>
  <c r="D181"/>
  <c r="D180"/>
  <c r="D179" s="1"/>
  <c r="C179"/>
  <c r="J178"/>
  <c r="J177"/>
  <c r="D176"/>
  <c r="E176" s="1"/>
  <c r="D175"/>
  <c r="C174"/>
  <c r="D173"/>
  <c r="E173" s="1"/>
  <c r="D172"/>
  <c r="C171"/>
  <c r="J170"/>
  <c r="C170"/>
  <c r="D169"/>
  <c r="D168"/>
  <c r="E168" s="1"/>
  <c r="C167"/>
  <c r="D166"/>
  <c r="D165"/>
  <c r="E165" s="1"/>
  <c r="C164"/>
  <c r="J163"/>
  <c r="C163"/>
  <c r="D162"/>
  <c r="E162" s="1"/>
  <c r="D161"/>
  <c r="D160" s="1"/>
  <c r="C160"/>
  <c r="D159"/>
  <c r="E159" s="1"/>
  <c r="D158"/>
  <c r="E158" s="1"/>
  <c r="E157" s="1"/>
  <c r="D157"/>
  <c r="C157"/>
  <c r="D156"/>
  <c r="E156" s="1"/>
  <c r="D155"/>
  <c r="E155" s="1"/>
  <c r="E154" s="1"/>
  <c r="C154"/>
  <c r="C153" s="1"/>
  <c r="C152" s="1"/>
  <c r="J153"/>
  <c r="J152"/>
  <c r="E151"/>
  <c r="D151"/>
  <c r="E150"/>
  <c r="E149" s="1"/>
  <c r="D150"/>
  <c r="D149" s="1"/>
  <c r="C149"/>
  <c r="D148"/>
  <c r="E148" s="1"/>
  <c r="D147"/>
  <c r="C146"/>
  <c r="D145"/>
  <c r="E145" s="1"/>
  <c r="E144"/>
  <c r="D144"/>
  <c r="C143"/>
  <c r="C135" s="1"/>
  <c r="D142"/>
  <c r="E142" s="1"/>
  <c r="D141"/>
  <c r="C140"/>
  <c r="D139"/>
  <c r="E139" s="1"/>
  <c r="E138"/>
  <c r="D138"/>
  <c r="D137"/>
  <c r="D136" s="1"/>
  <c r="C136"/>
  <c r="J135"/>
  <c r="D134"/>
  <c r="E134" s="1"/>
  <c r="D133"/>
  <c r="E133" s="1"/>
  <c r="C132"/>
  <c r="D131"/>
  <c r="E131" s="1"/>
  <c r="D130"/>
  <c r="C129"/>
  <c r="C116" s="1"/>
  <c r="C115" s="1"/>
  <c r="D128"/>
  <c r="E128" s="1"/>
  <c r="D127"/>
  <c r="C126"/>
  <c r="D125"/>
  <c r="E124"/>
  <c r="D124"/>
  <c r="C123"/>
  <c r="D122"/>
  <c r="D121"/>
  <c r="E121" s="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E106"/>
  <c r="D106"/>
  <c r="D105"/>
  <c r="E105" s="1"/>
  <c r="E104"/>
  <c r="D104"/>
  <c r="D103"/>
  <c r="E103" s="1"/>
  <c r="D102"/>
  <c r="E102" s="1"/>
  <c r="D101"/>
  <c r="E101" s="1"/>
  <c r="D100"/>
  <c r="E100" s="1"/>
  <c r="E99"/>
  <c r="D99"/>
  <c r="D98"/>
  <c r="J97"/>
  <c r="C97"/>
  <c r="D96"/>
  <c r="E96" s="1"/>
  <c r="D95"/>
  <c r="E95" s="1"/>
  <c r="E94"/>
  <c r="D94"/>
  <c r="D93"/>
  <c r="E93" s="1"/>
  <c r="E92"/>
  <c r="D92"/>
  <c r="D91"/>
  <c r="E91" s="1"/>
  <c r="D90"/>
  <c r="E90" s="1"/>
  <c r="D89"/>
  <c r="E89" s="1"/>
  <c r="D88"/>
  <c r="E88" s="1"/>
  <c r="D87"/>
  <c r="E87" s="1"/>
  <c r="D86"/>
  <c r="E86" s="1"/>
  <c r="E85"/>
  <c r="D85"/>
  <c r="D84"/>
  <c r="E84" s="1"/>
  <c r="E83"/>
  <c r="D83"/>
  <c r="D82"/>
  <c r="E82" s="1"/>
  <c r="D81"/>
  <c r="E81" s="1"/>
  <c r="D80"/>
  <c r="E80" s="1"/>
  <c r="D79"/>
  <c r="E79" s="1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E64"/>
  <c r="D64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D53"/>
  <c r="E53" s="1"/>
  <c r="E52"/>
  <c r="D52"/>
  <c r="D51"/>
  <c r="E51" s="1"/>
  <c r="D50"/>
  <c r="E50" s="1"/>
  <c r="D49"/>
  <c r="E49" s="1"/>
  <c r="D48"/>
  <c r="E48" s="1"/>
  <c r="D47"/>
  <c r="E47" s="1"/>
  <c r="D46"/>
  <c r="E46" s="1"/>
  <c r="D45"/>
  <c r="E45" s="1"/>
  <c r="E44"/>
  <c r="D44"/>
  <c r="E43"/>
  <c r="D43"/>
  <c r="E42"/>
  <c r="D42"/>
  <c r="E41"/>
  <c r="D41"/>
  <c r="D40"/>
  <c r="E40" s="1"/>
  <c r="D39"/>
  <c r="J38"/>
  <c r="C38"/>
  <c r="D37"/>
  <c r="E37" s="1"/>
  <c r="E36"/>
  <c r="D36"/>
  <c r="D35"/>
  <c r="E35" s="1"/>
  <c r="E34"/>
  <c r="D34"/>
  <c r="D33"/>
  <c r="E33" s="1"/>
  <c r="E32"/>
  <c r="D32"/>
  <c r="D31"/>
  <c r="E31" s="1"/>
  <c r="E30"/>
  <c r="D30"/>
  <c r="D29"/>
  <c r="E29" s="1"/>
  <c r="E28"/>
  <c r="D28"/>
  <c r="D27"/>
  <c r="E27" s="1"/>
  <c r="E26"/>
  <c r="D26"/>
  <c r="D25"/>
  <c r="E25" s="1"/>
  <c r="E24"/>
  <c r="D24"/>
  <c r="D23"/>
  <c r="E23" s="1"/>
  <c r="E22"/>
  <c r="D22"/>
  <c r="D21"/>
  <c r="E21" s="1"/>
  <c r="E20"/>
  <c r="D20"/>
  <c r="D19"/>
  <c r="E19" s="1"/>
  <c r="D18"/>
  <c r="E18" s="1"/>
  <c r="D17"/>
  <c r="E17" s="1"/>
  <c r="D16"/>
  <c r="E16" s="1"/>
  <c r="D15"/>
  <c r="E15" s="1"/>
  <c r="D14"/>
  <c r="E14" s="1"/>
  <c r="E13"/>
  <c r="D13"/>
  <c r="D12"/>
  <c r="J11"/>
  <c r="C11"/>
  <c r="E10"/>
  <c r="D10"/>
  <c r="E9"/>
  <c r="D9"/>
  <c r="E8"/>
  <c r="D8"/>
  <c r="E7"/>
  <c r="D7"/>
  <c r="D6"/>
  <c r="E6" s="1"/>
  <c r="D5"/>
  <c r="J4"/>
  <c r="C4"/>
  <c r="J3"/>
  <c r="J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 s="1"/>
  <c r="I67"/>
  <c r="H67"/>
  <c r="G67"/>
  <c r="F67"/>
  <c r="E67"/>
  <c r="D67"/>
  <c r="I64"/>
  <c r="I63" s="1"/>
  <c r="H64"/>
  <c r="H63" s="1"/>
  <c r="G64"/>
  <c r="F64"/>
  <c r="E64"/>
  <c r="E63" s="1"/>
  <c r="D64"/>
  <c r="C64" s="1"/>
  <c r="D63"/>
  <c r="H60"/>
  <c r="G60"/>
  <c r="F60"/>
  <c r="E60"/>
  <c r="D60"/>
  <c r="I57"/>
  <c r="H57"/>
  <c r="G57"/>
  <c r="F57"/>
  <c r="E57"/>
  <c r="D57"/>
  <c r="I54"/>
  <c r="H54"/>
  <c r="G54"/>
  <c r="F54"/>
  <c r="E54"/>
  <c r="D54"/>
  <c r="I51"/>
  <c r="H51"/>
  <c r="G51"/>
  <c r="F51"/>
  <c r="E51"/>
  <c r="D51"/>
  <c r="I48"/>
  <c r="H48"/>
  <c r="G48"/>
  <c r="F48"/>
  <c r="E48"/>
  <c r="E32" s="1"/>
  <c r="D48"/>
  <c r="I33"/>
  <c r="H33"/>
  <c r="G33"/>
  <c r="F33"/>
  <c r="E33"/>
  <c r="D33"/>
  <c r="I32"/>
  <c r="I29"/>
  <c r="H29"/>
  <c r="G29"/>
  <c r="F29"/>
  <c r="F25" s="1"/>
  <c r="E29"/>
  <c r="D29"/>
  <c r="I26"/>
  <c r="I25" s="1"/>
  <c r="H26"/>
  <c r="G26"/>
  <c r="F26"/>
  <c r="E26"/>
  <c r="E25" s="1"/>
  <c r="D26"/>
  <c r="I22"/>
  <c r="H22"/>
  <c r="G22"/>
  <c r="F22"/>
  <c r="E22"/>
  <c r="D22"/>
  <c r="C22" s="1"/>
  <c r="I19"/>
  <c r="H19"/>
  <c r="G19"/>
  <c r="F19"/>
  <c r="E19"/>
  <c r="D19"/>
  <c r="I16"/>
  <c r="H16"/>
  <c r="G16"/>
  <c r="F16"/>
  <c r="E16"/>
  <c r="D16"/>
  <c r="C16" s="1"/>
  <c r="I13"/>
  <c r="H13"/>
  <c r="G13"/>
  <c r="F13"/>
  <c r="E13"/>
  <c r="D13"/>
  <c r="I10"/>
  <c r="H10"/>
  <c r="G10"/>
  <c r="F10"/>
  <c r="E10"/>
  <c r="D10"/>
  <c r="C10" s="1"/>
  <c r="I5"/>
  <c r="H5"/>
  <c r="G5"/>
  <c r="F5"/>
  <c r="E5"/>
  <c r="D5"/>
  <c r="C5"/>
  <c r="I74" i="34"/>
  <c r="H74"/>
  <c r="G74"/>
  <c r="F74"/>
  <c r="E74"/>
  <c r="D74"/>
  <c r="I71"/>
  <c r="H71"/>
  <c r="G71"/>
  <c r="F71"/>
  <c r="E71"/>
  <c r="D71"/>
  <c r="I68"/>
  <c r="H68"/>
  <c r="G68"/>
  <c r="F68"/>
  <c r="E68"/>
  <c r="D68"/>
  <c r="H64"/>
  <c r="G64"/>
  <c r="F64"/>
  <c r="E64"/>
  <c r="D64"/>
  <c r="I61"/>
  <c r="H61"/>
  <c r="G61"/>
  <c r="F61"/>
  <c r="E61"/>
  <c r="D61"/>
  <c r="I58"/>
  <c r="H58"/>
  <c r="G58"/>
  <c r="F58"/>
  <c r="E58"/>
  <c r="D58"/>
  <c r="I55"/>
  <c r="H55"/>
  <c r="G55"/>
  <c r="F55"/>
  <c r="E55"/>
  <c r="D55"/>
  <c r="I52"/>
  <c r="H52"/>
  <c r="G52"/>
  <c r="F52"/>
  <c r="E52"/>
  <c r="D52"/>
  <c r="I40"/>
  <c r="H40"/>
  <c r="G40"/>
  <c r="F40"/>
  <c r="E40"/>
  <c r="D40"/>
  <c r="I36"/>
  <c r="H36"/>
  <c r="G36"/>
  <c r="F36"/>
  <c r="E36"/>
  <c r="I33"/>
  <c r="H33"/>
  <c r="G33"/>
  <c r="F33"/>
  <c r="E33"/>
  <c r="D33"/>
  <c r="I29"/>
  <c r="H29"/>
  <c r="G29"/>
  <c r="F29"/>
  <c r="E29"/>
  <c r="D29"/>
  <c r="H26"/>
  <c r="G26"/>
  <c r="F26"/>
  <c r="E26"/>
  <c r="D26"/>
  <c r="I16"/>
  <c r="H16"/>
  <c r="G16"/>
  <c r="F16"/>
  <c r="E16"/>
  <c r="D16"/>
  <c r="I13"/>
  <c r="H13"/>
  <c r="G13"/>
  <c r="F13"/>
  <c r="E13"/>
  <c r="D13"/>
  <c r="I10"/>
  <c r="H10"/>
  <c r="G10"/>
  <c r="F10"/>
  <c r="E10"/>
  <c r="D10"/>
  <c r="H5"/>
  <c r="F5"/>
  <c r="E5"/>
  <c r="D5"/>
  <c r="C5"/>
  <c r="E67" l="1"/>
  <c r="I67"/>
  <c r="I39" s="1"/>
  <c r="G67"/>
  <c r="G32"/>
  <c r="D4"/>
  <c r="E358" i="48"/>
  <c r="D357"/>
  <c r="E533"/>
  <c r="D532"/>
  <c r="D529" s="1"/>
  <c r="F4" i="35"/>
  <c r="C13"/>
  <c r="E122" i="48"/>
  <c r="D120"/>
  <c r="E125"/>
  <c r="E123" s="1"/>
  <c r="D123"/>
  <c r="E179"/>
  <c r="E218"/>
  <c r="E216" s="1"/>
  <c r="E215" s="1"/>
  <c r="D216"/>
  <c r="D220"/>
  <c r="E221"/>
  <c r="E220" s="1"/>
  <c r="E299"/>
  <c r="E298" s="1"/>
  <c r="D298"/>
  <c r="E355"/>
  <c r="E353" s="1"/>
  <c r="D353"/>
  <c r="E413"/>
  <c r="E412" s="1"/>
  <c r="D412"/>
  <c r="E450"/>
  <c r="D97"/>
  <c r="E98"/>
  <c r="E141"/>
  <c r="E140" s="1"/>
  <c r="D140"/>
  <c r="D611"/>
  <c r="E612"/>
  <c r="E611" s="1"/>
  <c r="D735"/>
  <c r="D734" s="1"/>
  <c r="E736"/>
  <c r="E735" s="1"/>
  <c r="E734" s="1"/>
  <c r="C26" i="35"/>
  <c r="C48"/>
  <c r="C54"/>
  <c r="C60"/>
  <c r="D265" i="48"/>
  <c r="E266"/>
  <c r="E532"/>
  <c r="D593"/>
  <c r="E594"/>
  <c r="E593" s="1"/>
  <c r="E598"/>
  <c r="D596"/>
  <c r="E649"/>
  <c r="E647" s="1"/>
  <c r="D647"/>
  <c r="E659"/>
  <c r="E654" s="1"/>
  <c r="D654"/>
  <c r="E699"/>
  <c r="D695"/>
  <c r="E169"/>
  <c r="E167" s="1"/>
  <c r="D167"/>
  <c r="E172"/>
  <c r="E171" s="1"/>
  <c r="D171"/>
  <c r="E210"/>
  <c r="D207"/>
  <c r="E231"/>
  <c r="D229"/>
  <c r="E246"/>
  <c r="E244" s="1"/>
  <c r="E243" s="1"/>
  <c r="D244"/>
  <c r="D243" s="1"/>
  <c r="C483"/>
  <c r="E565"/>
  <c r="E563" s="1"/>
  <c r="D563"/>
  <c r="E572"/>
  <c r="D570"/>
  <c r="I4" i="35"/>
  <c r="E12" i="48"/>
  <c r="D11"/>
  <c r="E68"/>
  <c r="E166"/>
  <c r="D164"/>
  <c r="D163" s="1"/>
  <c r="E199"/>
  <c r="E198" s="1"/>
  <c r="E197" s="1"/>
  <c r="D198"/>
  <c r="D197" s="1"/>
  <c r="E457"/>
  <c r="D455"/>
  <c r="D497"/>
  <c r="E498"/>
  <c r="E497" s="1"/>
  <c r="E601"/>
  <c r="D600"/>
  <c r="E634"/>
  <c r="D629"/>
  <c r="G4" i="34"/>
  <c r="E39"/>
  <c r="C19" i="35"/>
  <c r="D25"/>
  <c r="C33"/>
  <c r="C51"/>
  <c r="C57"/>
  <c r="F63"/>
  <c r="C63" s="1"/>
  <c r="C67"/>
  <c r="E39" i="48"/>
  <c r="D38"/>
  <c r="E136"/>
  <c r="E297"/>
  <c r="E296" s="1"/>
  <c r="D296"/>
  <c r="E310"/>
  <c r="D308"/>
  <c r="C444"/>
  <c r="C339" s="1"/>
  <c r="C258" s="1"/>
  <c r="C257" s="1"/>
  <c r="E452"/>
  <c r="D450"/>
  <c r="E506"/>
  <c r="D504"/>
  <c r="E663"/>
  <c r="D662"/>
  <c r="E675"/>
  <c r="D672"/>
  <c r="E704"/>
  <c r="D701"/>
  <c r="D732"/>
  <c r="D731" s="1"/>
  <c r="E733"/>
  <c r="E732" s="1"/>
  <c r="E731" s="1"/>
  <c r="C29" i="35"/>
  <c r="H32" i="34"/>
  <c r="H4" s="1"/>
  <c r="F32"/>
  <c r="F4" s="1"/>
  <c r="D67"/>
  <c r="D39" s="1"/>
  <c r="H67"/>
  <c r="H39" s="1"/>
  <c r="F67"/>
  <c r="F39" s="1"/>
  <c r="G25" i="35"/>
  <c r="E5" i="48"/>
  <c r="E4" s="1"/>
  <c r="D4"/>
  <c r="E38"/>
  <c r="E127"/>
  <c r="E126" s="1"/>
  <c r="D126"/>
  <c r="E137"/>
  <c r="E147"/>
  <c r="E146" s="1"/>
  <c r="D146"/>
  <c r="E194"/>
  <c r="E193" s="1"/>
  <c r="D193"/>
  <c r="E234"/>
  <c r="E233" s="1"/>
  <c r="D233"/>
  <c r="E241"/>
  <c r="E239" s="1"/>
  <c r="E238" s="1"/>
  <c r="D239"/>
  <c r="D238" s="1"/>
  <c r="E265"/>
  <c r="E317"/>
  <c r="D315"/>
  <c r="D331"/>
  <c r="D314" s="1"/>
  <c r="E332"/>
  <c r="E331" s="1"/>
  <c r="E375"/>
  <c r="E373" s="1"/>
  <c r="D373"/>
  <c r="E378"/>
  <c r="D445"/>
  <c r="E446"/>
  <c r="E445" s="1"/>
  <c r="E589"/>
  <c r="D588"/>
  <c r="C3"/>
  <c r="C2" s="1"/>
  <c r="E62"/>
  <c r="E61" s="1"/>
  <c r="D61"/>
  <c r="E130"/>
  <c r="D129"/>
  <c r="E143"/>
  <c r="E164"/>
  <c r="E202"/>
  <c r="E201" s="1"/>
  <c r="E200" s="1"/>
  <c r="D201"/>
  <c r="D200" s="1"/>
  <c r="E207"/>
  <c r="E223"/>
  <c r="E222" s="1"/>
  <c r="E290"/>
  <c r="D289"/>
  <c r="D348"/>
  <c r="E349"/>
  <c r="E348" s="1"/>
  <c r="E487"/>
  <c r="E486" s="1"/>
  <c r="D486"/>
  <c r="E510"/>
  <c r="E514"/>
  <c r="E606"/>
  <c r="E604" s="1"/>
  <c r="D604"/>
  <c r="E629"/>
  <c r="E730"/>
  <c r="E728" s="1"/>
  <c r="D728"/>
  <c r="D143"/>
  <c r="D135" s="1"/>
  <c r="E186"/>
  <c r="E185" s="1"/>
  <c r="E184" s="1"/>
  <c r="D185"/>
  <c r="D184" s="1"/>
  <c r="E212"/>
  <c r="E211" s="1"/>
  <c r="D211"/>
  <c r="E250"/>
  <c r="E308"/>
  <c r="E315"/>
  <c r="D416"/>
  <c r="E422"/>
  <c r="E539"/>
  <c r="E548"/>
  <c r="E579"/>
  <c r="E578" s="1"/>
  <c r="D578"/>
  <c r="E596"/>
  <c r="E639"/>
  <c r="E680"/>
  <c r="E695"/>
  <c r="C727"/>
  <c r="C726" s="1"/>
  <c r="C560" s="1"/>
  <c r="D174"/>
  <c r="C228"/>
  <c r="D305"/>
  <c r="D459"/>
  <c r="E557"/>
  <c r="D744"/>
  <c r="C4" i="34"/>
  <c r="E11" i="48"/>
  <c r="E3" s="1"/>
  <c r="E97"/>
  <c r="E117"/>
  <c r="E120"/>
  <c r="E132"/>
  <c r="E189"/>
  <c r="E188" s="1"/>
  <c r="E204"/>
  <c r="E289"/>
  <c r="E344"/>
  <c r="E455"/>
  <c r="E468"/>
  <c r="E474"/>
  <c r="E504"/>
  <c r="E523"/>
  <c r="E529"/>
  <c r="E570"/>
  <c r="E688"/>
  <c r="C178"/>
  <c r="C177" s="1"/>
  <c r="C114" s="1"/>
  <c r="E229"/>
  <c r="E228" s="1"/>
  <c r="E260"/>
  <c r="E362"/>
  <c r="E382"/>
  <c r="E399"/>
  <c r="E404"/>
  <c r="E409"/>
  <c r="E429"/>
  <c r="E491"/>
  <c r="E494"/>
  <c r="E553"/>
  <c r="E588"/>
  <c r="E600"/>
  <c r="E662"/>
  <c r="E744"/>
  <c r="E752"/>
  <c r="E751" s="1"/>
  <c r="E757"/>
  <c r="E756" s="1"/>
  <c r="E129"/>
  <c r="E357"/>
  <c r="E459"/>
  <c r="E463"/>
  <c r="E444" s="1"/>
  <c r="E672"/>
  <c r="E701"/>
  <c r="D68"/>
  <c r="D117"/>
  <c r="E161"/>
  <c r="E160" s="1"/>
  <c r="E153" s="1"/>
  <c r="E175"/>
  <c r="E174" s="1"/>
  <c r="E170" s="1"/>
  <c r="D189"/>
  <c r="D250"/>
  <c r="E306"/>
  <c r="E305" s="1"/>
  <c r="E326"/>
  <c r="E325" s="1"/>
  <c r="D378"/>
  <c r="D514"/>
  <c r="D510" s="1"/>
  <c r="D545"/>
  <c r="D539" s="1"/>
  <c r="D557"/>
  <c r="D552" s="1"/>
  <c r="D551" s="1"/>
  <c r="E741"/>
  <c r="E740" s="1"/>
  <c r="D751"/>
  <c r="E779"/>
  <c r="E778" s="1"/>
  <c r="D132"/>
  <c r="D154"/>
  <c r="D153" s="1"/>
  <c r="D213"/>
  <c r="D392"/>
  <c r="D399"/>
  <c r="D463"/>
  <c r="D474"/>
  <c r="D757"/>
  <c r="D756" s="1"/>
  <c r="D204"/>
  <c r="D368"/>
  <c r="D422"/>
  <c r="D477"/>
  <c r="E4" i="35"/>
  <c r="G4"/>
  <c r="H25"/>
  <c r="H4" s="1"/>
  <c r="I74"/>
  <c r="G63"/>
  <c r="D32"/>
  <c r="H32"/>
  <c r="E74"/>
  <c r="E32" i="34"/>
  <c r="E4" s="1"/>
  <c r="I32"/>
  <c r="I4" s="1"/>
  <c r="F32" i="35"/>
  <c r="G32"/>
  <c r="G74"/>
  <c r="G39" i="34" l="1"/>
  <c r="C4" i="35"/>
  <c r="E135" i="48"/>
  <c r="C25" i="35"/>
  <c r="D4"/>
  <c r="D646" i="48"/>
  <c r="E340"/>
  <c r="E339" s="1"/>
  <c r="D74" i="35"/>
  <c r="C32"/>
  <c r="D203" i="48"/>
  <c r="E314"/>
  <c r="D263"/>
  <c r="D259" s="1"/>
  <c r="F78" i="34"/>
  <c r="F74" i="35"/>
  <c r="D727" i="48"/>
  <c r="D726" s="1"/>
  <c r="E263"/>
  <c r="E259" s="1"/>
  <c r="E258" s="1"/>
  <c r="E257" s="1"/>
  <c r="E152"/>
  <c r="E646"/>
  <c r="E203"/>
  <c r="D3"/>
  <c r="D228"/>
  <c r="E484"/>
  <c r="E483" s="1"/>
  <c r="D170"/>
  <c r="E163"/>
  <c r="D484"/>
  <c r="D483" s="1"/>
  <c r="E178"/>
  <c r="E177" s="1"/>
  <c r="D444"/>
  <c r="D339" s="1"/>
  <c r="D258" s="1"/>
  <c r="D257" s="1"/>
  <c r="D152"/>
  <c r="E727"/>
  <c r="E726" s="1"/>
  <c r="D340"/>
  <c r="D188"/>
  <c r="D67"/>
  <c r="D2" s="1"/>
  <c r="E552"/>
  <c r="E551" s="1"/>
  <c r="E67"/>
  <c r="E2" s="1"/>
  <c r="D562"/>
  <c r="D561" s="1"/>
  <c r="D215"/>
  <c r="D116"/>
  <c r="D115" s="1"/>
  <c r="E562"/>
  <c r="E561" s="1"/>
  <c r="E560" s="1"/>
  <c r="E116"/>
  <c r="E115" s="1"/>
  <c r="E114" s="1"/>
  <c r="H74" i="35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D681"/>
  <c r="E681" s="1"/>
  <c r="D679"/>
  <c r="E679" s="1"/>
  <c r="D678"/>
  <c r="E678" s="1"/>
  <c r="D676"/>
  <c r="E676" s="1"/>
  <c r="D675"/>
  <c r="E675" s="1"/>
  <c r="D674"/>
  <c r="E674" s="1"/>
  <c r="D673"/>
  <c r="E673" s="1"/>
  <c r="D671"/>
  <c r="E671" s="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560" i="48" l="1"/>
  <c r="D178"/>
  <c r="D177" s="1"/>
  <c r="D114" s="1"/>
  <c r="C74" i="35"/>
  <c r="D588" i="26"/>
  <c r="D17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497" s="1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E11" s="1"/>
  <c r="D4"/>
  <c r="E62"/>
  <c r="E61" s="1"/>
  <c r="D120"/>
  <c r="D123"/>
  <c r="D38"/>
  <c r="D68"/>
  <c r="E98"/>
  <c r="E97" s="1"/>
  <c r="E121"/>
  <c r="E120" s="1"/>
  <c r="D154"/>
  <c r="E202"/>
  <c r="E201" s="1"/>
  <c r="E200" s="1"/>
  <c r="E204"/>
  <c r="E216"/>
  <c r="E234"/>
  <c r="E233" s="1"/>
  <c r="E260"/>
  <c r="E349"/>
  <c r="E348" s="1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D308"/>
  <c r="D325"/>
  <c r="E326"/>
  <c r="E325" s="1"/>
  <c r="D362"/>
  <c r="D409"/>
  <c r="E410"/>
  <c r="E409" s="1"/>
  <c r="D445"/>
  <c r="E446"/>
  <c r="E445" s="1"/>
  <c r="D491"/>
  <c r="E532"/>
  <c r="E529" s="1"/>
  <c r="D548"/>
  <c r="D553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D203" l="1"/>
  <c r="D178" s="1"/>
  <c r="D177" s="1"/>
  <c r="D484"/>
  <c r="D552"/>
  <c r="D551" s="1"/>
  <c r="E228"/>
  <c r="D67"/>
  <c r="D170"/>
  <c r="D152" s="1"/>
  <c r="E203"/>
  <c r="E744"/>
  <c r="D529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D135"/>
  <c r="D562"/>
  <c r="E340"/>
  <c r="D116"/>
  <c r="D3"/>
  <c r="E3"/>
  <c r="E67"/>
  <c r="E552"/>
  <c r="E551" s="1"/>
  <c r="E188"/>
  <c r="E178" s="1"/>
  <c r="E177" s="1"/>
  <c r="D340"/>
  <c r="D339" s="1"/>
  <c r="E646"/>
  <c r="D444"/>
  <c r="E135"/>
  <c r="E115" s="1"/>
  <c r="E444"/>
  <c r="E562"/>
  <c r="D646"/>
  <c r="D561" s="1"/>
  <c r="D483" l="1"/>
  <c r="D115"/>
  <c r="D114" s="1"/>
  <c r="E339"/>
  <c r="E152"/>
  <c r="D2"/>
  <c r="D259"/>
  <c r="D258" s="1"/>
  <c r="D257" s="1"/>
  <c r="D560"/>
  <c r="E114"/>
  <c r="E2"/>
  <c r="E259"/>
  <c r="E258" s="1"/>
  <c r="E257" s="1"/>
  <c r="E561"/>
  <c r="E560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744"/>
  <c r="C727" s="1"/>
  <c r="C726" s="1"/>
  <c r="C170"/>
  <c r="C228"/>
  <c r="C135"/>
  <c r="C163"/>
  <c r="C552"/>
  <c r="C551" s="1"/>
  <c r="C3"/>
  <c r="C562"/>
  <c r="C718"/>
  <c r="C717" s="1"/>
  <c r="C340"/>
  <c r="C314"/>
  <c r="C444"/>
  <c r="C153"/>
  <c r="C188"/>
  <c r="C484"/>
  <c r="C116"/>
  <c r="C215"/>
  <c r="C646"/>
  <c r="C529"/>
  <c r="C203"/>
  <c r="C263"/>
  <c r="C9" i="4"/>
  <c r="C12"/>
  <c r="C19"/>
  <c r="C17"/>
  <c r="C15"/>
  <c r="C2" i="26" l="1"/>
  <c r="C561"/>
  <c r="C483"/>
  <c r="C152"/>
  <c r="C115"/>
  <c r="C560"/>
  <c r="C339"/>
  <c r="C259"/>
  <c r="C178"/>
  <c r="C177" s="1"/>
  <c r="C6" i="4"/>
  <c r="C114" i="26" l="1"/>
  <c r="C258"/>
  <c r="C257" s="1"/>
  <c r="H58" i="16"/>
  <c r="G58"/>
  <c r="I58" l="1"/>
  <c r="S360" i="12" l="1"/>
  <c r="S359"/>
  <c r="H68" i="16" l="1"/>
  <c r="G68"/>
  <c r="H66"/>
  <c r="G66"/>
  <c r="H63"/>
  <c r="G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<sst xmlns="http://schemas.openxmlformats.org/spreadsheetml/2006/main" count="7006" uniqueCount="972">
  <si>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</si>
  <si>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</si>
  <si>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</si>
  <si>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</si>
  <si>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</si>
  <si>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</si>
  <si>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</si>
  <si>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</si>
  <si>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</si>
  <si>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</si>
  <si>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</si>
  <si>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</si>
  <si>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</si>
  <si>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</si>
  <si>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</si>
  <si>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</si>
  <si>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</si>
  <si>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</si>
  <si>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</si>
  <si>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</si>
  <si>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</si>
  <si>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</si>
  <si>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</si>
  <si>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</si>
  <si>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</si>
  <si>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</si>
  <si>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</si>
  <si>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</si>
  <si>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</si>
  <si>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</si>
  <si>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</si>
  <si>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</si>
  <si>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</si>
  <si>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</si>
  <si>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</si>
  <si>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</si>
  <si>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</si>
  <si>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</si>
  <si>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</si>
  <si>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</si>
  <si>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</si>
  <si>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</si>
  <si>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</si>
  <si>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</si>
  <si>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</si>
  <si>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</si>
  <si>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</si>
  <si>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</si>
  <si>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</si>
  <si>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</si>
  <si>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</si>
  <si>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</si>
  <si>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</si>
  <si>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</si>
  <si>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</si>
  <si>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</si>
  <si>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</si>
  <si>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</si>
  <si>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</si>
  <si>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</si>
  <si>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</si>
  <si>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</si>
  <si>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</si>
  <si>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</si>
  <si>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</si>
  <si>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</si>
  <si>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</si>
  <si>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</si>
  <si>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</si>
  <si>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</si>
  <si>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</si>
  <si>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</si>
  <si>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</si>
  <si>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</si>
  <si>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</si>
  <si>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</si>
  <si>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</si>
  <si>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</si>
  <si>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</si>
  <si>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</si>
  <si>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</si>
  <si>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</si>
  <si>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</si>
  <si>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</si>
  <si>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</si>
  <si>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</si>
  <si>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</si>
  <si>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</si>
  <si>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</si>
  <si>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</si>
  <si>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</si>
  <si>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</si>
  <si>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</si>
  <si>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</si>
  <si>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</si>
  <si>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</si>
  <si>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</si>
  <si>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</si>
  <si>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</si>
  <si>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</si>
  <si>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</si>
  <si>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</si>
  <si>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</si>
  <si>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</si>
  <si>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</si>
  <si>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</si>
  <si>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</si>
  <si>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</si>
  <si>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</si>
  <si>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</si>
  <si>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</si>
  <si>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</si>
  <si>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</si>
  <si>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</si>
  <si>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</si>
  <si>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</si>
  <si>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</si>
  <si>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</si>
  <si>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</si>
  <si>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</si>
  <si>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</si>
  <si>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</si>
  <si>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</si>
  <si>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</si>
  <si>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</si>
  <si>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</si>
  <si>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</si>
  <si>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</si>
  <si>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</si>
  <si>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</si>
  <si>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</si>
  <si>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</si>
  <si>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</si>
  <si>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</si>
  <si>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</si>
  <si>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</si>
  <si>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</si>
  <si>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</si>
  <si>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</si>
  <si>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</si>
  <si>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</si>
  <si>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</si>
  <si>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</si>
  <si>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</si>
  <si>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</si>
  <si>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</si>
  <si>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</si>
  <si>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</si>
  <si>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</si>
  <si>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</si>
  <si>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</si>
  <si>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</si>
  <si>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</si>
  <si>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</si>
  <si>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</si>
  <si>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</si>
  <si>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</si>
  <si>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</si>
  <si>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</si>
  <si>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</si>
  <si>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</si>
  <si>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</si>
  <si>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</si>
  <si>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</si>
  <si>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</si>
  <si>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</si>
  <si>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</si>
  <si>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</si>
  <si>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</si>
  <si>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</si>
  <si>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</si>
  <si>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</si>
  <si>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</si>
  <si>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</si>
  <si>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</si>
  <si>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</si>
  <si>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</si>
  <si>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</si>
  <si>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</si>
  <si>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</si>
  <si>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</si>
  <si>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</si>
  <si>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</si>
  <si>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</si>
  <si>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</si>
  <si>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</si>
  <si>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</si>
  <si>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</si>
  <si>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</si>
  <si>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</si>
  <si>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</si>
  <si>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</si>
  <si>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</si>
  <si>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</si>
  <si>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</si>
  <si>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</si>
  <si>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</si>
  <si>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</si>
  <si>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</si>
  <si>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</si>
  <si>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</si>
  <si>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</si>
  <si>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</si>
  <si>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</si>
  <si>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</si>
  <si>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</si>
  <si>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</si>
  <si>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</si>
  <si>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</si>
  <si>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</si>
  <si>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</si>
  <si>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</si>
  <si>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</si>
  <si>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</si>
  <si>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</si>
  <si>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</si>
  <si>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</si>
  <si>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</si>
  <si>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</si>
  <si>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</si>
  <si>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</si>
  <si>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</si>
  <si>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</si>
  <si>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</si>
  <si>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</si>
  <si>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</si>
  <si>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</si>
  <si>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</si>
  <si>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</si>
  <si>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</si>
  <si>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</si>
  <si>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</si>
  <si>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</si>
  <si>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</si>
  <si>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</si>
  <si>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</si>
  <si>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</si>
  <si>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</si>
  <si>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</si>
  <si>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</si>
  <si>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</si>
  <si>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</si>
  <si>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</si>
  <si>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</si>
  <si>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</si>
  <si>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</si>
  <si>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</si>
  <si>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</si>
  <si>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</si>
  <si>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</si>
  <si>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</si>
  <si>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</si>
  <si>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</si>
  <si>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</si>
  <si>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</si>
  <si>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</si>
  <si>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</si>
  <si>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</si>
  <si>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</si>
  <si>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</si>
  <si>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</si>
  <si>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</si>
  <si>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</si>
  <si>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</si>
  <si>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</si>
  <si>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</si>
  <si>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</si>
  <si>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</si>
  <si>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</si>
  <si>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</si>
  <si>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</si>
  <si>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</si>
  <si>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</si>
  <si>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</si>
  <si>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</si>
  <si>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</si>
  <si>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</si>
  <si>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</si>
  <si>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</si>
  <si>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</si>
  <si>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</si>
  <si>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</si>
  <si>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</si>
  <si>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</si>
  <si>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</si>
  <si>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</si>
  <si>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</si>
  <si>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</si>
  <si>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</si>
  <si>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</si>
  <si>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</si>
  <si>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</si>
  <si>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</si>
  <si>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</si>
  <si>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</si>
  <si>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</si>
  <si>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</si>
  <si>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</si>
  <si>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</si>
  <si>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</si>
  <si>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</si>
  <si>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</si>
  <si>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</si>
  <si>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</si>
  <si>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</si>
  <si>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</si>
  <si>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</si>
  <si>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</si>
  <si>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</si>
  <si>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</si>
  <si>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</si>
  <si>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</si>
  <si>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</si>
  <si>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</si>
  <si>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</si>
  <si>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</si>
  <si>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</si>
  <si>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</si>
  <si>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</si>
  <si>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</si>
  <si>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</si>
  <si>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</si>
  <si>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</si>
  <si>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</si>
  <si>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</si>
  <si>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</si>
  <si>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</si>
  <si>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</si>
  <si>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</si>
  <si>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</si>
  <si>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</si>
  <si>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</si>
  <si>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</si>
  <si>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</si>
  <si>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</si>
  <si>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</si>
  <si>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</si>
  <si>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</si>
  <si>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</si>
  <si>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</si>
  <si>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</si>
  <si>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</si>
  <si>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</si>
  <si>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</si>
  <si>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</si>
  <si>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</si>
  <si>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</si>
  <si>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</si>
  <si>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</si>
  <si>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</si>
  <si>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</si>
  <si>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</si>
  <si>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</si>
  <si>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</si>
  <si>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</si>
  <si>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</si>
  <si>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</si>
  <si>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</si>
  <si>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</si>
  <si>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</si>
  <si>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</si>
  <si>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</si>
  <si>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</si>
  <si>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</si>
  <si>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</si>
  <si>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</si>
  <si>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</si>
  <si>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</si>
  <si>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</si>
  <si>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</si>
  <si>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</si>
  <si>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</si>
  <si>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</si>
  <si>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</si>
  <si>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</si>
  <si>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</si>
  <si>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</si>
  <si>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</si>
  <si>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</si>
  <si>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</si>
  <si>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</si>
  <si>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</si>
  <si>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</si>
  <si>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</si>
  <si>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</si>
  <si>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</si>
  <si>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</si>
  <si>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</si>
  <si>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</si>
  <si>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</si>
  <si>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</si>
  <si>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</si>
  <si>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</si>
  <si>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</si>
  <si>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</si>
  <si>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</si>
  <si>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</si>
  <si>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</si>
  <si>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</si>
  <si>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</si>
  <si>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</si>
  <si>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</si>
  <si>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</si>
  <si>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</si>
  <si>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</si>
  <si>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</si>
  <si>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</si>
  <si>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</si>
  <si>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</si>
  <si>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</si>
  <si>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</si>
  <si>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</si>
  <si>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</si>
  <si>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</si>
  <si>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</si>
  <si>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</si>
  <si>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</si>
  <si>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</si>
  <si>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</si>
  <si>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</si>
  <si>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</si>
  <si>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</si>
  <si>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</si>
  <si>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</si>
  <si>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</si>
  <si>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</si>
  <si>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</si>
  <si>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</si>
  <si>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</si>
  <si>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</si>
  <si>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</si>
  <si>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</si>
  <si>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</si>
  <si>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</si>
  <si>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</si>
  <si>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</si>
  <si>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</si>
  <si>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</si>
  <si>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</si>
  <si>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</si>
  <si>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</si>
  <si>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</si>
  <si>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</si>
  <si>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</si>
  <si>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</si>
  <si>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</si>
  <si>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</si>
  <si>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</si>
  <si>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</si>
  <si>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</si>
  <si>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</si>
  <si>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</si>
  <si>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</si>
  <si>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</si>
  <si>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</si>
  <si>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</si>
  <si>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</si>
  <si>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</si>
  <si>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</si>
  <si>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</si>
  <si>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</si>
  <si>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</si>
  <si>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</si>
  <si>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</si>
  <si>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</si>
  <si>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</si>
  <si>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</si>
  <si>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</si>
  <si>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</si>
  <si>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</si>
  <si>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</si>
  <si>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</si>
  <si>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</si>
  <si>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</si>
  <si>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</si>
  <si>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</si>
  <si>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</si>
  <si>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</si>
  <si>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</si>
  <si>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</si>
  <si>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</si>
  <si>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</si>
  <si>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</si>
  <si>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</si>
  <si>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</si>
  <si>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</si>
  <si>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</si>
  <si>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</si>
  <si>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</si>
  <si>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</si>
  <si>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</si>
  <si>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</si>
  <si>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</si>
  <si>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</si>
  <si>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</si>
  <si>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</si>
  <si>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</si>
  <si>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</si>
  <si>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</si>
  <si>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</si>
  <si>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</si>
  <si>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</si>
  <si>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</si>
  <si>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</si>
  <si>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</si>
  <si>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</si>
  <si>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</si>
  <si>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</si>
  <si>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</si>
  <si>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</si>
  <si>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</si>
  <si>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</si>
  <si>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</si>
  <si>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</si>
  <si>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</si>
  <si>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</si>
  <si>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</si>
  <si>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</si>
  <si>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</si>
  <si>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</si>
  <si>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</si>
  <si>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</si>
  <si>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</si>
  <si>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</si>
  <si>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</si>
  <si>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</si>
  <si>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</si>
  <si>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</si>
  <si>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</si>
  <si>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</si>
  <si>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</si>
  <si>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</si>
  <si>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</si>
  <si>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</si>
  <si>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</si>
  <si>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</si>
  <si>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</si>
  <si>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</si>
  <si>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</si>
  <si>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</si>
  <si>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</si>
  <si>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</si>
  <si>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</si>
  <si>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</si>
  <si>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</si>
  <si>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</si>
  <si>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</si>
  <si>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</si>
  <si>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</si>
  <si>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</si>
  <si>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</si>
  <si>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</si>
  <si>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</si>
  <si>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</si>
  <si>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</si>
  <si>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</si>
  <si>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</si>
  <si>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</si>
  <si>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</si>
  <si>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</si>
  <si>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</si>
  <si>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</si>
  <si>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</si>
  <si>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</si>
  <si>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</si>
  <si>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</si>
  <si>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</si>
  <si>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</si>
  <si>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</si>
  <si>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</si>
  <si>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</si>
  <si>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</si>
  <si>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</si>
  <si>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</si>
  <si>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</si>
  <si>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</si>
  <si>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</si>
  <si>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</si>
  <si>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</si>
  <si>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</si>
  <si>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</si>
  <si>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</si>
  <si>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</si>
  <si>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</si>
  <si>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</si>
  <si>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</si>
  <si>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</si>
  <si>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</si>
  <si>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</si>
  <si>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</si>
  <si>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</si>
  <si>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</si>
  <si>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</si>
  <si>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</si>
  <si>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</si>
  <si>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</si>
  <si>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</si>
  <si>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</si>
  <si>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</si>
  <si>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</si>
  <si>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</si>
  <si>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</si>
  <si>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</si>
  <si>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</si>
  <si>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</si>
  <si>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</si>
  <si>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</si>
  <si>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</si>
  <si>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</si>
  <si>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</si>
  <si>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</si>
  <si>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</si>
  <si>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</si>
  <si>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</si>
  <si>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</si>
  <si>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</si>
  <si>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</si>
  <si>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</si>
  <si>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</si>
  <si>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</si>
  <si>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</si>
  <si>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</si>
  <si>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</si>
  <si>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</si>
  <si>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</si>
  <si>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</si>
  <si>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</si>
  <si>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</si>
  <si>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</si>
  <si>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</si>
  <si>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</si>
  <si>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</si>
  <si>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</si>
  <si>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</si>
  <si>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</si>
  <si>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</si>
  <si>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</si>
  <si>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</si>
  <si>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</si>
  <si>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</si>
  <si>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</si>
  <si>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</si>
  <si>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</si>
  <si>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</si>
  <si>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</si>
  <si>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</si>
  <si>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</si>
  <si>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</si>
  <si>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</si>
  <si>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</si>
  <si>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</si>
  <si>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</si>
  <si>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</si>
  <si>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</si>
  <si>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</si>
  <si>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</si>
  <si>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</si>
  <si>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</si>
  <si>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</si>
  <si>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</si>
  <si>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</si>
  <si>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</si>
  <si>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</si>
  <si>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</si>
  <si>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</si>
  <si>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</si>
  <si>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</si>
  <si>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</si>
  <si>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</si>
  <si>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</si>
  <si>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</si>
  <si>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</si>
  <si>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</si>
  <si>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</si>
  <si>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</si>
  <si>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</si>
  <si>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</si>
  <si>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</si>
  <si>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</si>
  <si>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</si>
  <si>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</si>
  <si>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</si>
  <si>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</si>
  <si>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</si>
  <si>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</si>
  <si>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</si>
  <si>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</si>
  <si>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</si>
  <si>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</si>
  <si>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</si>
  <si>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</si>
  <si>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</si>
  <si>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</si>
  <si>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</si>
  <si>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</si>
  <si>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</si>
  <si>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</si>
  <si>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</si>
  <si>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</si>
  <si>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</si>
  <si>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</si>
  <si>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</si>
  <si>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</si>
  <si>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</si>
  <si>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</si>
  <si>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</si>
  <si>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</si>
  <si>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</si>
  <si>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</si>
  <si>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</si>
  <si>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</si>
  <si>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</si>
  <si>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</si>
  <si>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</si>
  <si>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</si>
  <si>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</si>
  <si>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</si>
  <si>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</si>
  <si>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</si>
  <si>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</si>
  <si>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</si>
  <si>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</si>
  <si>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</si>
  <si>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</si>
  <si>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</si>
  <si>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</si>
  <si>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</si>
  <si>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</si>
  <si>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</si>
  <si>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</si>
  <si>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</si>
  <si>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</si>
  <si>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</si>
  <si>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</si>
  <si>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</si>
  <si>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</si>
  <si>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</si>
  <si>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</si>
  <si>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</si>
  <si>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</si>
  <si>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</si>
  <si>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</si>
  <si>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</si>
  <si>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</si>
  <si>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</si>
  <si>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</si>
  <si>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</si>
  <si>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</si>
  <si>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</si>
  <si>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</si>
  <si>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</si>
  <si>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</si>
  <si>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</si>
  <si>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</si>
  <si>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</si>
  <si>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</si>
  <si>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</si>
  <si>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</si>
  <si>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</si>
  <si>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</si>
  <si>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</si>
  <si>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</si>
  <si>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</si>
  <si>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</si>
  <si>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شاحنة</t>
  </si>
  <si>
    <t>مجرورة</t>
  </si>
  <si>
    <t>معطبة</t>
  </si>
  <si>
    <t>جيدة</t>
  </si>
  <si>
    <t>متوسطة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</si>
  <si>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</si>
  <si>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</si>
  <si>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</si>
  <si>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</si>
  <si>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</si>
  <si>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</si>
  <si>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</si>
  <si>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</si>
  <si>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</si>
  <si>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</si>
  <si>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</si>
  <si>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</si>
  <si>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</si>
  <si>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</si>
  <si>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</si>
  <si>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</si>
  <si>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</si>
  <si>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</si>
  <si>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</si>
  <si>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</si>
  <si>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</si>
  <si>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</si>
  <si>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</si>
  <si>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</si>
  <si>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</si>
  <si>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</si>
  <si>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</si>
  <si>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</si>
  <si>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</si>
  <si>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</si>
  <si>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</si>
  <si>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</si>
  <si>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</si>
  <si>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</si>
  <si>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</si>
  <si>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</si>
  <si>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</si>
  <si>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</si>
  <si>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</si>
  <si>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</si>
  <si>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</si>
  <si>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</si>
  <si>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</si>
  <si>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</si>
  <si>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</si>
  <si>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</si>
  <si>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</si>
  <si>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</si>
  <si>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</si>
  <si>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</si>
  <si>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</si>
  <si>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</si>
  <si>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</si>
  <si>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</si>
  <si>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</si>
  <si>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</si>
  <si>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</si>
  <si>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</si>
  <si>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</si>
  <si>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</si>
  <si>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</si>
  <si>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</si>
  <si>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</si>
  <si>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</si>
  <si>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</si>
  <si>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</si>
  <si>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</si>
  <si>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</si>
  <si>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</si>
  <si>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</si>
  <si>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</si>
  <si>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</si>
  <si>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</si>
  <si>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</si>
  <si>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</si>
  <si>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</si>
  <si>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</si>
  <si>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</si>
  <si>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</si>
  <si>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</si>
  <si>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</si>
  <si>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</si>
  <si>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</si>
  <si>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</si>
  <si>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</si>
  <si>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</si>
  <si>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</si>
  <si>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</si>
  <si>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</si>
  <si>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</si>
  <si>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</si>
  <si>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</si>
  <si>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</si>
  <si>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</si>
  <si>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</si>
  <si>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</si>
  <si>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</si>
  <si>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</si>
  <si>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</si>
  <si>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</si>
  <si>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</si>
  <si>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</si>
  <si>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</si>
  <si>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</si>
  <si>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</si>
  <si>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</si>
  <si>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</si>
  <si>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</si>
  <si>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</si>
  <si>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</si>
  <si>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</si>
  <si>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</si>
  <si>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</si>
  <si>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</si>
  <si>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</si>
  <si>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</si>
  <si>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</si>
  <si>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</si>
  <si>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</si>
  <si>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</si>
  <si>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</si>
  <si>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</si>
  <si>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</si>
  <si>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</si>
  <si>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</si>
  <si>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</si>
  <si>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</si>
  <si>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</si>
  <si>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</si>
  <si>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</si>
  <si>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</si>
  <si>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</si>
  <si>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</si>
  <si>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</si>
  <si>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</si>
  <si>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</si>
  <si>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</si>
  <si>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</si>
  <si>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</si>
  <si>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</si>
  <si>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</si>
  <si>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</si>
  <si>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</si>
  <si>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</si>
  <si>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</si>
  <si>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</si>
  <si>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</si>
  <si>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</si>
  <si>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</si>
  <si>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</si>
  <si>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</si>
  <si>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</si>
  <si>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</si>
  <si>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</si>
  <si>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</si>
  <si>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</si>
  <si>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</si>
  <si>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</si>
  <si>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</si>
  <si>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</si>
  <si>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</si>
  <si>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</si>
  <si>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</si>
  <si>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</si>
  <si>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</si>
  <si>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</si>
  <si>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</si>
  <si>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</si>
  <si>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</si>
  <si>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</si>
  <si>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</si>
  <si>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</si>
  <si>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</si>
  <si>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</si>
  <si>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</si>
  <si>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</si>
  <si>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</si>
  <si>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</si>
  <si>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</si>
  <si>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</si>
  <si>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</si>
  <si>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</si>
  <si>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</si>
  <si>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</si>
  <si>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شاحنة خفيفة إيسيزي</t>
  </si>
  <si>
    <t>الإدارة</t>
  </si>
  <si>
    <t>شاحنة إيفكو</t>
  </si>
  <si>
    <t>جرار نيوهولاند</t>
  </si>
  <si>
    <t>آلة جارفة JCP</t>
  </si>
  <si>
    <t>صهريج شفط سيما</t>
  </si>
  <si>
    <t>شاحنة رباعية الدفع سانغ يونغ</t>
  </si>
  <si>
    <t>مجرورة هوارد تونس</t>
  </si>
  <si>
    <t>رفع فواضل</t>
  </si>
  <si>
    <t>آلة جارفة كاز</t>
  </si>
  <si>
    <t>صهريج شفط SRT 197</t>
  </si>
  <si>
    <t>صهريج شفط</t>
  </si>
  <si>
    <t>جرار فلاحي ماطر</t>
  </si>
  <si>
    <t>تم التفويت به للخواص عن طريق بتة</t>
  </si>
  <si>
    <t>جرار فلاحي قولديني</t>
  </si>
  <si>
    <t>تسديد أصل الدين الداخلي</t>
  </si>
  <si>
    <t>تسديد أصل الدين الخارجي</t>
  </si>
  <si>
    <t>الفصل 3304: المساهمة لفائدة الودادية بعنوان خدمة تداكر الاكل للاعوان</t>
  </si>
  <si>
    <t>المساهمة لفائدة الودادية بعنوان خدمة تذاكر الاكل للاعوان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</si>
</sst>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18" fillId="10" borderId="1" xfId="0" applyFont="1" applyFill="1" applyBorder="1" applyAlignment="1">
      <alignment horizontal="center" vertical="center"/>
    </xf>
    <xf numFmtId="164" fontId="7" fillId="7" borderId="1" xfId="1" applyNumberFormat="1" applyFont="1" applyFill="1" applyBorder="1" applyAlignment="1">
      <alignment horizontal="right"/>
    </xf>
    <xf numFmtId="0" fontId="7" fillId="7" borderId="3" xfId="0" applyFont="1" applyFill="1" applyBorder="1"/>
    <xf numFmtId="0" fontId="7" fillId="7" borderId="2" xfId="0" applyFont="1" applyFill="1" applyBorder="1" applyAlignment="1">
      <alignment horizontal="center"/>
    </xf>
    <xf numFmtId="166" fontId="0" fillId="0" borderId="1" xfId="0" applyNumberFormat="1" applyFont="1" applyBorder="1" applyAlignmen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7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23" t="s">
        <v>844</v>
      </c>
      <c r="E1" s="123" t="s">
        <v>843</v>
      </c>
      <c r="G1" s="43" t="s">
        <v>31</v>
      </c>
      <c r="H1" s="44"/>
      <c r="I1" s="45"/>
      <c r="J1" s="46" t="b">
        <f>AND(H1=I1)</f>
        <v>1</v>
      </c>
    </row>
    <row r="2" spans="1:14">
      <c r="A2" s="190" t="s">
        <v>60</v>
      </c>
      <c r="B2" s="190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7" t="s">
        <v>578</v>
      </c>
      <c r="B3" s="18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3" t="s">
        <v>124</v>
      </c>
      <c r="B4" s="18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3" t="s">
        <v>145</v>
      </c>
      <c r="B38" s="18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3" t="s">
        <v>163</v>
      </c>
      <c r="B68" s="18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8" t="s">
        <v>62</v>
      </c>
      <c r="B114" s="18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5" t="s">
        <v>580</v>
      </c>
      <c r="B115" s="18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3" t="s">
        <v>195</v>
      </c>
      <c r="B116" s="18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846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851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846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851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846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851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846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851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846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851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846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851</v>
      </c>
      <c r="C134" s="129"/>
      <c r="D134" s="129">
        <f>C134</f>
        <v>0</v>
      </c>
      <c r="E134" s="129">
        <f>D134</f>
        <v>0</v>
      </c>
    </row>
    <row r="135" spans="1:10">
      <c r="A135" s="183" t="s">
        <v>202</v>
      </c>
      <c r="B135" s="18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846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853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852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846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851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846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851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846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851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846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851</v>
      </c>
      <c r="C151" s="129"/>
      <c r="D151" s="129">
        <f>C151</f>
        <v>0</v>
      </c>
      <c r="E151" s="129">
        <f>D151</f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846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851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846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851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846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851</v>
      </c>
      <c r="C162" s="129"/>
      <c r="D162" s="129">
        <f>C162</f>
        <v>0</v>
      </c>
      <c r="E162" s="129">
        <f>D162</f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846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851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846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851</v>
      </c>
      <c r="C169" s="129"/>
      <c r="D169" s="129">
        <f>C169</f>
        <v>0</v>
      </c>
      <c r="E169" s="129">
        <f>D169</f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846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851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846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851</v>
      </c>
      <c r="C176" s="129"/>
      <c r="D176" s="129">
        <f>C176</f>
        <v>0</v>
      </c>
      <c r="E176" s="129">
        <f>D176</f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0" t="s">
        <v>840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848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846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849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846</v>
      </c>
      <c r="C183" s="128"/>
      <c r="D183" s="128">
        <f>C183</f>
        <v>0</v>
      </c>
      <c r="E183" s="128">
        <f>D183</f>
        <v>0</v>
      </c>
    </row>
    <row r="184" spans="1:10" outlineLevel="1">
      <c r="A184" s="180" t="s">
        <v>839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847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846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838</v>
      </c>
      <c r="C187" s="128"/>
      <c r="D187" s="128">
        <f>C187</f>
        <v>0</v>
      </c>
      <c r="E187" s="128">
        <f>D187</f>
        <v>0</v>
      </c>
    </row>
    <row r="188" spans="1:10" outlineLevel="1">
      <c r="A188" s="180" t="s">
        <v>837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850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846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836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835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848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846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849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846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0" t="s">
        <v>834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849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846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0" t="s">
        <v>833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848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846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0" t="s">
        <v>832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850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846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830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847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846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829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846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848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846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849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846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0" t="s">
        <v>827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847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846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826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812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848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846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0" t="s">
        <v>825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847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846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824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823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822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0" t="s">
        <v>821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847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846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820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810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848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846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0" t="s">
        <v>819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848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846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0" t="s">
        <v>817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847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846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816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815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0" t="s">
        <v>814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847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846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812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811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810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809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0" t="s">
        <v>808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846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845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2" t="s">
        <v>67</v>
      </c>
      <c r="B256" s="182"/>
      <c r="C256" s="182"/>
      <c r="D256" s="123" t="s">
        <v>844</v>
      </c>
      <c r="E256" s="123" t="s">
        <v>843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4" t="s">
        <v>60</v>
      </c>
      <c r="B257" s="175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0" t="s">
        <v>266</v>
      </c>
      <c r="B258" s="17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8" t="s">
        <v>267</v>
      </c>
      <c r="B259" s="16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8" t="s">
        <v>270</v>
      </c>
      <c r="B339" s="16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2" t="s">
        <v>271</v>
      </c>
      <c r="B340" s="173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78" t="s">
        <v>389</v>
      </c>
      <c r="B483" s="179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2" t="s">
        <v>952</v>
      </c>
      <c r="B509" s="173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2" t="s">
        <v>414</v>
      </c>
      <c r="B510" s="173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2" t="s">
        <v>426</v>
      </c>
      <c r="B523" s="173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2" t="s">
        <v>432</v>
      </c>
      <c r="B529" s="173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2" t="s">
        <v>441</v>
      </c>
      <c r="B539" s="173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6" t="s">
        <v>449</v>
      </c>
      <c r="B548" s="177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2" t="s">
        <v>450</v>
      </c>
      <c r="B549" s="173"/>
      <c r="C549" s="32"/>
      <c r="D549" s="32">
        <f>C549</f>
        <v>0</v>
      </c>
      <c r="E549" s="32">
        <f>D549</f>
        <v>0</v>
      </c>
    </row>
    <row r="550" spans="1:10" outlineLevel="1">
      <c r="A550" s="172" t="s">
        <v>451</v>
      </c>
      <c r="B550" s="173"/>
      <c r="C550" s="32">
        <v>0</v>
      </c>
      <c r="D550" s="32">
        <f>C550</f>
        <v>0</v>
      </c>
      <c r="E550" s="32">
        <f>D550</f>
        <v>0</v>
      </c>
    </row>
    <row r="551" spans="1:10">
      <c r="A551" s="170" t="s">
        <v>455</v>
      </c>
      <c r="B551" s="17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8" t="s">
        <v>456</v>
      </c>
      <c r="B552" s="16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2" t="s">
        <v>457</v>
      </c>
      <c r="B553" s="173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2" t="s">
        <v>461</v>
      </c>
      <c r="B557" s="173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4" t="s">
        <v>62</v>
      </c>
      <c r="B560" s="175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0" t="s">
        <v>464</v>
      </c>
      <c r="B561" s="17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8" t="s">
        <v>465</v>
      </c>
      <c r="B562" s="16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2" t="s">
        <v>466</v>
      </c>
      <c r="B563" s="173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2" t="s">
        <v>467</v>
      </c>
      <c r="B568" s="173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2" t="s">
        <v>472</v>
      </c>
      <c r="B569" s="173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2" t="s">
        <v>473</v>
      </c>
      <c r="B570" s="173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2" t="s">
        <v>480</v>
      </c>
      <c r="B577" s="173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2" t="s">
        <v>481</v>
      </c>
      <c r="B578" s="173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2" t="s">
        <v>485</v>
      </c>
      <c r="B582" s="173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2" t="s">
        <v>488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2" t="s">
        <v>489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2" t="s">
        <v>490</v>
      </c>
      <c r="B587" s="173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2" t="s">
        <v>491</v>
      </c>
      <c r="B588" s="173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2" t="s">
        <v>498</v>
      </c>
      <c r="B593" s="173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2" t="s">
        <v>502</v>
      </c>
      <c r="B596" s="173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2" t="s">
        <v>503</v>
      </c>
      <c r="B600" s="173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2" t="s">
        <v>506</v>
      </c>
      <c r="B604" s="173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2" t="s">
        <v>513</v>
      </c>
      <c r="B611" s="173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2" t="s">
        <v>519</v>
      </c>
      <c r="B617" s="173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2" t="s">
        <v>531</v>
      </c>
      <c r="B629" s="173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8" t="s">
        <v>541</v>
      </c>
      <c r="B639" s="16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2" t="s">
        <v>542</v>
      </c>
      <c r="B640" s="173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2" t="s">
        <v>543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2" t="s">
        <v>544</v>
      </c>
      <c r="B642" s="173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8" t="s">
        <v>545</v>
      </c>
      <c r="B643" s="16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2" t="s">
        <v>546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2" t="s">
        <v>547</v>
      </c>
      <c r="B645" s="173"/>
      <c r="C645" s="32">
        <v>0</v>
      </c>
      <c r="D645" s="32">
        <f>C645</f>
        <v>0</v>
      </c>
      <c r="E645" s="32">
        <f>D645</f>
        <v>0</v>
      </c>
    </row>
    <row r="646" spans="1:10">
      <c r="A646" s="168" t="s">
        <v>548</v>
      </c>
      <c r="B646" s="16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2" t="s">
        <v>549</v>
      </c>
      <c r="B647" s="173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2" t="s">
        <v>550</v>
      </c>
      <c r="B652" s="173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2" t="s">
        <v>551</v>
      </c>
      <c r="B653" s="173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2" t="s">
        <v>552</v>
      </c>
      <c r="B654" s="173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2" t="s">
        <v>553</v>
      </c>
      <c r="B661" s="173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2" t="s">
        <v>554</v>
      </c>
      <c r="B662" s="173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2" t="s">
        <v>555</v>
      </c>
      <c r="B666" s="173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2" t="s">
        <v>556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2" t="s">
        <v>557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2" t="s">
        <v>558</v>
      </c>
      <c r="B671" s="173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2" t="s">
        <v>559</v>
      </c>
      <c r="B672" s="173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2" t="s">
        <v>560</v>
      </c>
      <c r="B677" s="173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2" t="s">
        <v>561</v>
      </c>
      <c r="B680" s="173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2" t="s">
        <v>562</v>
      </c>
      <c r="B684" s="173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2" t="s">
        <v>563</v>
      </c>
      <c r="B688" s="173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2" t="s">
        <v>564</v>
      </c>
      <c r="B695" s="173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2" t="s">
        <v>565</v>
      </c>
      <c r="B701" s="173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2" t="s">
        <v>566</v>
      </c>
      <c r="B713" s="173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2" t="s">
        <v>567</v>
      </c>
      <c r="B714" s="173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2" t="s">
        <v>568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2" t="s">
        <v>569</v>
      </c>
      <c r="B716" s="173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0" t="s">
        <v>570</v>
      </c>
      <c r="B717" s="17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8" t="s">
        <v>571</v>
      </c>
      <c r="B718" s="16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6" t="s">
        <v>842</v>
      </c>
      <c r="B719" s="16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6" t="s">
        <v>841</v>
      </c>
      <c r="B723" s="16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0" t="s">
        <v>577</v>
      </c>
      <c r="B726" s="17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8" t="s">
        <v>588</v>
      </c>
      <c r="B727" s="16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6" t="s">
        <v>840</v>
      </c>
      <c r="B728" s="16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818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828</v>
      </c>
      <c r="C730" s="5"/>
      <c r="D730" s="5">
        <f>C730</f>
        <v>0</v>
      </c>
      <c r="E730" s="5">
        <f>D730</f>
        <v>0</v>
      </c>
    </row>
    <row r="731" spans="1:10" outlineLevel="1">
      <c r="A731" s="166" t="s">
        <v>839</v>
      </c>
      <c r="B731" s="16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813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838</v>
      </c>
      <c r="C733" s="30"/>
      <c r="D733" s="30">
        <f>C733</f>
        <v>0</v>
      </c>
      <c r="E733" s="30">
        <f>D733</f>
        <v>0</v>
      </c>
    </row>
    <row r="734" spans="1:10" outlineLevel="1">
      <c r="A734" s="166" t="s">
        <v>837</v>
      </c>
      <c r="B734" s="16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831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836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835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818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828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6" t="s">
        <v>834</v>
      </c>
      <c r="B740" s="16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828</v>
      </c>
      <c r="C741" s="5"/>
      <c r="D741" s="5">
        <f>C741</f>
        <v>0</v>
      </c>
      <c r="E741" s="5">
        <f>D741</f>
        <v>0</v>
      </c>
    </row>
    <row r="742" spans="1:5" outlineLevel="1">
      <c r="A742" s="166" t="s">
        <v>833</v>
      </c>
      <c r="B742" s="16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818</v>
      </c>
      <c r="C743" s="5"/>
      <c r="D743" s="5">
        <f>C743</f>
        <v>0</v>
      </c>
      <c r="E743" s="5">
        <f>D743</f>
        <v>0</v>
      </c>
    </row>
    <row r="744" spans="1:5" outlineLevel="1">
      <c r="A744" s="166" t="s">
        <v>832</v>
      </c>
      <c r="B744" s="16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831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830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813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829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818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828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6" t="s">
        <v>827</v>
      </c>
      <c r="B751" s="16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813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826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812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818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6" t="s">
        <v>825</v>
      </c>
      <c r="B756" s="16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813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824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823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822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6" t="s">
        <v>821</v>
      </c>
      <c r="B761" s="16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813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820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810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818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6" t="s">
        <v>819</v>
      </c>
      <c r="B766" s="16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818</v>
      </c>
      <c r="C767" s="5"/>
      <c r="D767" s="5">
        <f>C767</f>
        <v>0</v>
      </c>
      <c r="E767" s="5">
        <f>D767</f>
        <v>0</v>
      </c>
    </row>
    <row r="768" spans="1:5" outlineLevel="1">
      <c r="A768" s="166" t="s">
        <v>817</v>
      </c>
      <c r="B768" s="16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813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816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815</v>
      </c>
      <c r="C771" s="30"/>
      <c r="D771" s="30">
        <f>C771</f>
        <v>0</v>
      </c>
      <c r="E771" s="30">
        <f>D771</f>
        <v>0</v>
      </c>
    </row>
    <row r="772" spans="1:5" outlineLevel="1">
      <c r="A772" s="166" t="s">
        <v>814</v>
      </c>
      <c r="B772" s="16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813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812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811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810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809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6" t="s">
        <v>808</v>
      </c>
      <c r="B778" s="16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807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6" workbookViewId="0">
      <selection activeCell="C22" sqref="C22"/>
    </sheetView>
  </sheetViews>
  <sheetFormatPr baseColWidth="10"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1" t="s">
        <v>893</v>
      </c>
      <c r="B1" s="191" t="s">
        <v>894</v>
      </c>
      <c r="C1" s="191" t="s">
        <v>895</v>
      </c>
      <c r="D1" s="194" t="s">
        <v>613</v>
      </c>
      <c r="E1" s="195"/>
      <c r="F1" s="195"/>
      <c r="G1" s="195"/>
      <c r="H1" s="195"/>
      <c r="I1" s="196"/>
    </row>
    <row r="2" spans="1:9">
      <c r="A2" s="192"/>
      <c r="B2" s="192"/>
      <c r="C2" s="192"/>
      <c r="D2" s="191" t="s">
        <v>625</v>
      </c>
      <c r="E2" s="191" t="s">
        <v>626</v>
      </c>
      <c r="F2" s="197" t="s">
        <v>896</v>
      </c>
      <c r="G2" s="197" t="s">
        <v>897</v>
      </c>
      <c r="H2" s="199" t="s">
        <v>898</v>
      </c>
      <c r="I2" s="200"/>
    </row>
    <row r="3" spans="1:9">
      <c r="A3" s="193"/>
      <c r="B3" s="193"/>
      <c r="C3" s="193"/>
      <c r="D3" s="193"/>
      <c r="E3" s="193"/>
      <c r="F3" s="198"/>
      <c r="G3" s="198"/>
      <c r="H3" s="141" t="s">
        <v>899</v>
      </c>
      <c r="I3" s="142" t="s">
        <v>900</v>
      </c>
    </row>
    <row r="4" spans="1:9">
      <c r="A4" s="143" t="s">
        <v>901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902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904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905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906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907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908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909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910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911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912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902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903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913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914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915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916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917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918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919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920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921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922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923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924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925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904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905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906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907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908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909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910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911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926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927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928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D4" sqref="D4"/>
    </sheetView>
  </sheetViews>
  <sheetFormatPr baseColWidth="10"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929</v>
      </c>
      <c r="B1" s="149" t="s">
        <v>930</v>
      </c>
      <c r="C1" s="149" t="s">
        <v>951</v>
      </c>
      <c r="D1" s="149" t="s">
        <v>931</v>
      </c>
      <c r="E1" s="149" t="s">
        <v>932</v>
      </c>
    </row>
    <row r="2" spans="1:5">
      <c r="A2" s="201" t="s">
        <v>933</v>
      </c>
      <c r="B2" s="150">
        <v>2011</v>
      </c>
      <c r="C2" s="151"/>
      <c r="D2" s="151"/>
      <c r="E2" s="151"/>
    </row>
    <row r="3" spans="1:5">
      <c r="A3" s="202"/>
      <c r="B3" s="150">
        <v>2012</v>
      </c>
      <c r="C3" s="151"/>
      <c r="D3" s="151"/>
      <c r="E3" s="151"/>
    </row>
    <row r="4" spans="1:5">
      <c r="A4" s="202"/>
      <c r="B4" s="150">
        <v>2013</v>
      </c>
      <c r="C4" s="151"/>
      <c r="D4" s="151"/>
      <c r="E4" s="151"/>
    </row>
    <row r="5" spans="1:5">
      <c r="A5" s="202"/>
      <c r="B5" s="150">
        <v>2014</v>
      </c>
      <c r="C5" s="151"/>
      <c r="D5" s="151"/>
      <c r="E5" s="151"/>
    </row>
    <row r="6" spans="1:5">
      <c r="A6" s="202"/>
      <c r="B6" s="150">
        <v>2015</v>
      </c>
      <c r="C6" s="151"/>
      <c r="D6" s="151"/>
      <c r="E6" s="151"/>
    </row>
    <row r="7" spans="1:5">
      <c r="A7" s="203"/>
      <c r="B7" s="150">
        <v>2016</v>
      </c>
      <c r="C7" s="151"/>
      <c r="D7" s="151"/>
      <c r="E7" s="151"/>
    </row>
    <row r="8" spans="1:5">
      <c r="A8" s="204" t="s">
        <v>934</v>
      </c>
      <c r="B8" s="152">
        <v>2011</v>
      </c>
      <c r="C8" s="153"/>
      <c r="D8" s="153"/>
      <c r="E8" s="153"/>
    </row>
    <row r="9" spans="1:5">
      <c r="A9" s="205"/>
      <c r="B9" s="152">
        <v>2012</v>
      </c>
      <c r="C9" s="153"/>
      <c r="D9" s="153"/>
      <c r="E9" s="153"/>
    </row>
    <row r="10" spans="1:5">
      <c r="A10" s="205"/>
      <c r="B10" s="152">
        <v>2013</v>
      </c>
      <c r="C10" s="153"/>
      <c r="D10" s="153"/>
      <c r="E10" s="153"/>
    </row>
    <row r="11" spans="1:5">
      <c r="A11" s="205"/>
      <c r="B11" s="152">
        <v>2014</v>
      </c>
      <c r="C11" s="153"/>
      <c r="D11" s="153"/>
      <c r="E11" s="153"/>
    </row>
    <row r="12" spans="1:5">
      <c r="A12" s="205"/>
      <c r="B12" s="152">
        <v>2015</v>
      </c>
      <c r="C12" s="153"/>
      <c r="D12" s="153"/>
      <c r="E12" s="153"/>
    </row>
    <row r="13" spans="1:5">
      <c r="A13" s="206"/>
      <c r="B13" s="152">
        <v>2016</v>
      </c>
      <c r="C13" s="153"/>
      <c r="D13" s="153"/>
      <c r="E13" s="153"/>
    </row>
    <row r="14" spans="1:5">
      <c r="A14" s="201" t="s">
        <v>123</v>
      </c>
      <c r="B14" s="150">
        <v>2011</v>
      </c>
      <c r="C14" s="151"/>
      <c r="D14" s="151"/>
      <c r="E14" s="151"/>
    </row>
    <row r="15" spans="1:5">
      <c r="A15" s="202"/>
      <c r="B15" s="150">
        <v>2012</v>
      </c>
      <c r="C15" s="151"/>
      <c r="D15" s="151"/>
      <c r="E15" s="151"/>
    </row>
    <row r="16" spans="1:5">
      <c r="A16" s="202"/>
      <c r="B16" s="150">
        <v>2013</v>
      </c>
      <c r="C16" s="151"/>
      <c r="D16" s="151"/>
      <c r="E16" s="151"/>
    </row>
    <row r="17" spans="1:5">
      <c r="A17" s="202"/>
      <c r="B17" s="150">
        <v>2014</v>
      </c>
      <c r="C17" s="151"/>
      <c r="D17" s="151"/>
      <c r="E17" s="151"/>
    </row>
    <row r="18" spans="1:5">
      <c r="A18" s="202"/>
      <c r="B18" s="150">
        <v>2015</v>
      </c>
      <c r="C18" s="151"/>
      <c r="D18" s="151"/>
      <c r="E18" s="151"/>
    </row>
    <row r="19" spans="1:5">
      <c r="A19" s="203"/>
      <c r="B19" s="150">
        <v>2016</v>
      </c>
      <c r="C19" s="151"/>
      <c r="D19" s="151"/>
      <c r="E19" s="151"/>
    </row>
    <row r="20" spans="1:5">
      <c r="A20" s="207" t="s">
        <v>935</v>
      </c>
      <c r="B20" s="152">
        <v>2011</v>
      </c>
      <c r="C20" s="153"/>
      <c r="D20" s="153"/>
      <c r="E20" s="153"/>
    </row>
    <row r="21" spans="1:5">
      <c r="A21" s="208"/>
      <c r="B21" s="152">
        <v>2012</v>
      </c>
      <c r="C21" s="153"/>
      <c r="D21" s="153"/>
      <c r="E21" s="153"/>
    </row>
    <row r="22" spans="1:5">
      <c r="A22" s="208"/>
      <c r="B22" s="152">
        <v>2013</v>
      </c>
      <c r="C22" s="153"/>
      <c r="D22" s="153"/>
      <c r="E22" s="153"/>
    </row>
    <row r="23" spans="1:5">
      <c r="A23" s="208"/>
      <c r="B23" s="152">
        <v>2014</v>
      </c>
      <c r="C23" s="153"/>
      <c r="D23" s="153"/>
      <c r="E23" s="153"/>
    </row>
    <row r="24" spans="1:5">
      <c r="A24" s="208"/>
      <c r="B24" s="152">
        <v>2015</v>
      </c>
      <c r="C24" s="153"/>
      <c r="D24" s="153"/>
      <c r="E24" s="153"/>
    </row>
    <row r="25" spans="1:5">
      <c r="A25" s="209"/>
      <c r="B25" s="152">
        <v>2016</v>
      </c>
      <c r="C25" s="153"/>
      <c r="D25" s="153"/>
      <c r="E25" s="153"/>
    </row>
    <row r="26" spans="1:5">
      <c r="A26" s="210" t="s">
        <v>936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11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11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11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11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12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5" sqref="A5"/>
    </sheetView>
  </sheetViews>
  <sheetFormatPr baseColWidth="10"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3" t="s">
        <v>937</v>
      </c>
      <c r="B1" s="214"/>
      <c r="C1" s="214"/>
      <c r="D1" s="215"/>
    </row>
    <row r="2" spans="1:4">
      <c r="A2" s="216"/>
      <c r="B2" s="217"/>
      <c r="C2" s="217"/>
      <c r="D2" s="218"/>
    </row>
    <row r="3" spans="1:4">
      <c r="A3" s="154"/>
      <c r="B3" s="155" t="s">
        <v>938</v>
      </c>
      <c r="C3" s="156" t="s">
        <v>939</v>
      </c>
      <c r="D3" s="219" t="s">
        <v>940</v>
      </c>
    </row>
    <row r="4" spans="1:4">
      <c r="A4" s="157" t="s">
        <v>941</v>
      </c>
      <c r="B4" s="149" t="s">
        <v>942</v>
      </c>
      <c r="C4" s="149" t="s">
        <v>943</v>
      </c>
      <c r="D4" s="220"/>
    </row>
    <row r="5" spans="1:4">
      <c r="A5" s="149" t="s">
        <v>944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945</v>
      </c>
      <c r="B6" s="10"/>
      <c r="C6" s="10"/>
      <c r="D6" s="10"/>
    </row>
    <row r="7" spans="1:4">
      <c r="A7" s="149" t="s">
        <v>946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947</v>
      </c>
      <c r="B8" s="10"/>
      <c r="C8" s="10"/>
      <c r="D8" s="10"/>
    </row>
    <row r="9" spans="1:4">
      <c r="A9" s="149" t="s">
        <v>948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949</v>
      </c>
      <c r="B10" s="10"/>
      <c r="C10" s="10"/>
      <c r="D10" s="10"/>
    </row>
    <row r="11" spans="1:4">
      <c r="A11" s="149" t="s">
        <v>950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83"/>
  <sheetViews>
    <sheetView rightToLeft="1" topLeftCell="C12" zoomScale="130" zoomScaleNormal="130" workbookViewId="0">
      <selection activeCell="J26" sqref="J26:J27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779</v>
      </c>
      <c r="B1" s="135" t="s">
        <v>858</v>
      </c>
      <c r="C1" s="114" t="s">
        <v>781</v>
      </c>
      <c r="D1" s="114" t="s">
        <v>782</v>
      </c>
    </row>
    <row r="2" spans="1:4" customFormat="1">
      <c r="A2" s="102" t="s">
        <v>859</v>
      </c>
      <c r="B2" s="136"/>
      <c r="C2" s="96"/>
      <c r="D2" s="96"/>
    </row>
    <row r="3" spans="1:4" customFormat="1">
      <c r="A3" s="102" t="s">
        <v>860</v>
      </c>
      <c r="B3" s="136"/>
      <c r="C3" s="96"/>
      <c r="D3" s="96"/>
    </row>
    <row r="4" spans="1:4" customFormat="1">
      <c r="A4" s="102"/>
      <c r="B4" s="136" t="s">
        <v>861</v>
      </c>
      <c r="C4" s="96"/>
      <c r="D4" s="96"/>
    </row>
    <row r="5" spans="1:4" customFormat="1">
      <c r="A5" s="105"/>
      <c r="B5" s="136" t="s">
        <v>862</v>
      </c>
      <c r="C5" s="105"/>
      <c r="D5" s="105"/>
    </row>
    <row r="6" spans="1:4" customFormat="1">
      <c r="A6" s="137"/>
      <c r="B6" s="106" t="s">
        <v>863</v>
      </c>
      <c r="C6" s="96"/>
      <c r="D6" s="96"/>
    </row>
    <row r="7" spans="1:4" customFormat="1">
      <c r="A7" s="105"/>
      <c r="B7" s="102" t="s">
        <v>864</v>
      </c>
      <c r="C7" s="96"/>
      <c r="D7" s="96"/>
    </row>
    <row r="8" spans="1:4" customFormat="1">
      <c r="A8" s="102"/>
      <c r="B8" s="102" t="s">
        <v>865</v>
      </c>
      <c r="C8" s="96"/>
      <c r="D8" s="96"/>
    </row>
    <row r="9" spans="1:4" customFormat="1">
      <c r="A9" s="102"/>
      <c r="B9" s="102" t="s">
        <v>866</v>
      </c>
      <c r="C9" s="105"/>
      <c r="D9" s="96"/>
    </row>
    <row r="10" spans="1:4" customFormat="1">
      <c r="A10" s="105"/>
      <c r="B10" s="137" t="s">
        <v>867</v>
      </c>
      <c r="C10" s="96"/>
      <c r="D10" s="96"/>
    </row>
    <row r="11" spans="1:4" customFormat="1">
      <c r="A11" s="137"/>
      <c r="B11" s="102"/>
      <c r="C11" s="136" t="s">
        <v>868</v>
      </c>
      <c r="D11" s="96"/>
    </row>
    <row r="12" spans="1:4" customFormat="1">
      <c r="A12" s="105"/>
      <c r="B12" s="137"/>
      <c r="C12" s="96"/>
      <c r="D12" s="136" t="s">
        <v>869</v>
      </c>
    </row>
    <row r="13" spans="1:4" customFormat="1">
      <c r="A13" s="105"/>
      <c r="B13" s="102"/>
      <c r="C13" s="96"/>
      <c r="D13" s="136" t="s">
        <v>870</v>
      </c>
    </row>
    <row r="14" spans="1:4" customFormat="1">
      <c r="A14" s="102"/>
      <c r="B14" s="105"/>
      <c r="C14" s="96"/>
      <c r="D14" s="136" t="s">
        <v>871</v>
      </c>
    </row>
    <row r="15" spans="1:4" customFormat="1">
      <c r="A15" s="105"/>
      <c r="B15" s="102"/>
      <c r="C15" s="96"/>
      <c r="D15" s="136" t="s">
        <v>872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873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874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875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876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877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878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879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881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882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883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884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885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886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887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888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889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890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891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892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7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1" t="s">
        <v>68</v>
      </c>
      <c r="B1" s="221" t="s">
        <v>784</v>
      </c>
      <c r="C1" s="221" t="s">
        <v>785</v>
      </c>
      <c r="D1" s="222" t="s">
        <v>783</v>
      </c>
      <c r="E1" s="221" t="s">
        <v>739</v>
      </c>
      <c r="F1" s="221"/>
      <c r="G1" s="221"/>
      <c r="H1" s="221"/>
      <c r="I1" s="221" t="s">
        <v>790</v>
      </c>
    </row>
    <row r="2" spans="1:9" s="113" customFormat="1" ht="23.25" customHeight="1">
      <c r="A2" s="221"/>
      <c r="B2" s="221"/>
      <c r="C2" s="221"/>
      <c r="D2" s="223"/>
      <c r="E2" s="114" t="s">
        <v>779</v>
      </c>
      <c r="F2" s="114" t="s">
        <v>780</v>
      </c>
      <c r="G2" s="114" t="s">
        <v>781</v>
      </c>
      <c r="H2" s="114" t="s">
        <v>782</v>
      </c>
      <c r="I2" s="221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9" priority="28" operator="equal">
      <formula>0</formula>
    </cfRule>
  </conditionalFormatting>
  <conditionalFormatting sqref="A58:H77">
    <cfRule type="cellIs" dxfId="68" priority="27" operator="equal">
      <formula>0</formula>
    </cfRule>
  </conditionalFormatting>
  <conditionalFormatting sqref="A78:H97">
    <cfRule type="cellIs" dxfId="67" priority="26" operator="equal">
      <formula>0</formula>
    </cfRule>
  </conditionalFormatting>
  <conditionalFormatting sqref="A98:H117">
    <cfRule type="cellIs" dxfId="66" priority="25" operator="equal">
      <formula>0</formula>
    </cfRule>
  </conditionalFormatting>
  <conditionalFormatting sqref="A118:H137">
    <cfRule type="cellIs" dxfId="65" priority="24" operator="equal">
      <formula>0</formula>
    </cfRule>
  </conditionalFormatting>
  <conditionalFormatting sqref="A138:H157">
    <cfRule type="cellIs" dxfId="64" priority="23" operator="equal">
      <formula>0</formula>
    </cfRule>
  </conditionalFormatting>
  <conditionalFormatting sqref="A158:H177">
    <cfRule type="cellIs" dxfId="63" priority="22" operator="equal">
      <formula>0</formula>
    </cfRule>
  </conditionalFormatting>
  <conditionalFormatting sqref="A178:H197">
    <cfRule type="cellIs" dxfId="62" priority="21" operator="equal">
      <formula>0</formula>
    </cfRule>
  </conditionalFormatting>
  <conditionalFormatting sqref="A198:H217">
    <cfRule type="cellIs" dxfId="61" priority="20" operator="equal">
      <formula>0</formula>
    </cfRule>
  </conditionalFormatting>
  <conditionalFormatting sqref="A218:H237">
    <cfRule type="cellIs" dxfId="60" priority="19" operator="equal">
      <formula>0</formula>
    </cfRule>
  </conditionalFormatting>
  <conditionalFormatting sqref="A238:H257">
    <cfRule type="cellIs" dxfId="59" priority="18" operator="equal">
      <formula>0</formula>
    </cfRule>
  </conditionalFormatting>
  <conditionalFormatting sqref="A258:H277">
    <cfRule type="cellIs" dxfId="58" priority="17" operator="equal">
      <formula>0</formula>
    </cfRule>
  </conditionalFormatting>
  <conditionalFormatting sqref="A278:H297">
    <cfRule type="cellIs" dxfId="57" priority="16" operator="equal">
      <formula>0</formula>
    </cfRule>
  </conditionalFormatting>
  <conditionalFormatting sqref="A298:H317">
    <cfRule type="cellIs" dxfId="56" priority="15" operator="equal">
      <formula>0</formula>
    </cfRule>
  </conditionalFormatting>
  <conditionalFormatting sqref="I3:I57">
    <cfRule type="cellIs" dxfId="55" priority="14" operator="equal">
      <formula>0</formula>
    </cfRule>
  </conditionalFormatting>
  <conditionalFormatting sqref="I58:I77">
    <cfRule type="cellIs" dxfId="54" priority="13" operator="equal">
      <formula>0</formula>
    </cfRule>
  </conditionalFormatting>
  <conditionalFormatting sqref="I78:I97">
    <cfRule type="cellIs" dxfId="53" priority="12" operator="equal">
      <formula>0</formula>
    </cfRule>
  </conditionalFormatting>
  <conditionalFormatting sqref="I98:I117">
    <cfRule type="cellIs" dxfId="52" priority="11" operator="equal">
      <formula>0</formula>
    </cfRule>
  </conditionalFormatting>
  <conditionalFormatting sqref="I118:I137">
    <cfRule type="cellIs" dxfId="51" priority="10" operator="equal">
      <formula>0</formula>
    </cfRule>
  </conditionalFormatting>
  <conditionalFormatting sqref="I138:I157">
    <cfRule type="cellIs" dxfId="50" priority="9" operator="equal">
      <formula>0</formula>
    </cfRule>
  </conditionalFormatting>
  <conditionalFormatting sqref="I158:I177">
    <cfRule type="cellIs" dxfId="49" priority="8" operator="equal">
      <formula>0</formula>
    </cfRule>
  </conditionalFormatting>
  <conditionalFormatting sqref="I178:I197">
    <cfRule type="cellIs" dxfId="48" priority="7" operator="equal">
      <formula>0</formula>
    </cfRule>
  </conditionalFormatting>
  <conditionalFormatting sqref="I198:I217">
    <cfRule type="cellIs" dxfId="47" priority="6" operator="equal">
      <formula>0</formula>
    </cfRule>
  </conditionalFormatting>
  <conditionalFormatting sqref="I218:I237">
    <cfRule type="cellIs" dxfId="46" priority="5" operator="equal">
      <formula>0</formula>
    </cfRule>
  </conditionalFormatting>
  <conditionalFormatting sqref="I238:I257">
    <cfRule type="cellIs" dxfId="45" priority="4" operator="equal">
      <formula>0</formula>
    </cfRule>
  </conditionalFormatting>
  <conditionalFormatting sqref="I258:I277">
    <cfRule type="cellIs" dxfId="44" priority="3" operator="equal">
      <formula>0</formula>
    </cfRule>
  </conditionalFormatting>
  <conditionalFormatting sqref="I278:I297">
    <cfRule type="cellIs" dxfId="43" priority="2" operator="equal">
      <formula>0</formula>
    </cfRule>
  </conditionalFormatting>
  <conditionalFormatting sqref="I298:I317">
    <cfRule type="cellIs" dxfId="42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1" t="s">
        <v>68</v>
      </c>
      <c r="B1" s="221" t="s">
        <v>784</v>
      </c>
      <c r="C1" s="221" t="s">
        <v>786</v>
      </c>
      <c r="D1" s="221" t="s">
        <v>790</v>
      </c>
    </row>
    <row r="2" spans="1:10" s="113" customFormat="1" ht="23.25" customHeight="1">
      <c r="A2" s="221"/>
      <c r="B2" s="221"/>
      <c r="C2" s="221"/>
      <c r="D2" s="221"/>
    </row>
    <row r="3" spans="1:10" s="113" customFormat="1">
      <c r="A3" s="138"/>
      <c r="B3" s="101"/>
      <c r="C3" s="101"/>
      <c r="D3" s="101"/>
      <c r="J3" s="113" t="s">
        <v>787</v>
      </c>
    </row>
    <row r="4" spans="1:10" s="113" customFormat="1">
      <c r="A4" s="103"/>
      <c r="B4" s="103"/>
      <c r="C4" s="103"/>
      <c r="D4" s="103"/>
      <c r="J4" s="113" t="s">
        <v>788</v>
      </c>
    </row>
    <row r="5" spans="1:10" s="113" customFormat="1">
      <c r="A5" s="103"/>
      <c r="B5" s="103"/>
      <c r="C5" s="103"/>
      <c r="D5" s="103"/>
      <c r="J5" s="113" t="s">
        <v>789</v>
      </c>
    </row>
    <row r="6" spans="1:10" s="113" customFormat="1">
      <c r="A6" s="104"/>
      <c r="B6" s="104"/>
      <c r="C6" s="104"/>
      <c r="D6" s="104"/>
      <c r="J6" s="113" t="s">
        <v>770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1" priority="28" operator="equal">
      <formula>0</formula>
    </cfRule>
  </conditionalFormatting>
  <conditionalFormatting sqref="D3:D57">
    <cfRule type="cellIs" dxfId="40" priority="14" operator="equal">
      <formula>0</formula>
    </cfRule>
  </conditionalFormatting>
  <conditionalFormatting sqref="D58:D77">
    <cfRule type="cellIs" dxfId="39" priority="13" operator="equal">
      <formula>0</formula>
    </cfRule>
  </conditionalFormatting>
  <conditionalFormatting sqref="D78:D97">
    <cfRule type="cellIs" dxfId="38" priority="12" operator="equal">
      <formula>0</formula>
    </cfRule>
  </conditionalFormatting>
  <conditionalFormatting sqref="D98:D117">
    <cfRule type="cellIs" dxfId="37" priority="11" operator="equal">
      <formula>0</formula>
    </cfRule>
  </conditionalFormatting>
  <conditionalFormatting sqref="D118:D137">
    <cfRule type="cellIs" dxfId="36" priority="10" operator="equal">
      <formula>0</formula>
    </cfRule>
  </conditionalFormatting>
  <conditionalFormatting sqref="D138:D157">
    <cfRule type="cellIs" dxfId="35" priority="9" operator="equal">
      <formula>0</formula>
    </cfRule>
  </conditionalFormatting>
  <conditionalFormatting sqref="D158:D177">
    <cfRule type="cellIs" dxfId="34" priority="8" operator="equal">
      <formula>0</formula>
    </cfRule>
  </conditionalFormatting>
  <conditionalFormatting sqref="D178:D197">
    <cfRule type="cellIs" dxfId="33" priority="7" operator="equal">
      <formula>0</formula>
    </cfRule>
  </conditionalFormatting>
  <conditionalFormatting sqref="D198:D217">
    <cfRule type="cellIs" dxfId="32" priority="6" operator="equal">
      <formula>0</formula>
    </cfRule>
  </conditionalFormatting>
  <conditionalFormatting sqref="D218:D237">
    <cfRule type="cellIs" dxfId="31" priority="5" operator="equal">
      <formula>0</formula>
    </cfRule>
  </conditionalFormatting>
  <conditionalFormatting sqref="D238:D257">
    <cfRule type="cellIs" dxfId="30" priority="4" operator="equal">
      <formula>0</formula>
    </cfRule>
  </conditionalFormatting>
  <conditionalFormatting sqref="D258:D277">
    <cfRule type="cellIs" dxfId="29" priority="3" operator="equal">
      <formula>0</formula>
    </cfRule>
  </conditionalFormatting>
  <conditionalFormatting sqref="D278:D297">
    <cfRule type="cellIs" dxfId="28" priority="2" operator="equal">
      <formula>0</formula>
    </cfRule>
  </conditionalFormatting>
  <conditionalFormatting sqref="D298:D317">
    <cfRule type="cellIs" dxfId="27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6" sqref="C6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6" t="s">
        <v>82</v>
      </c>
      <c r="B1" s="22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7" t="s">
        <v>771</v>
      </c>
      <c r="B6" s="227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4" t="s">
        <v>749</v>
      </c>
      <c r="B9" s="225"/>
      <c r="C9" s="68" t="e">
        <f>B11/B10</f>
        <v>#DIV/0!</v>
      </c>
    </row>
    <row r="10" spans="1:6">
      <c r="A10" s="87" t="s">
        <v>772</v>
      </c>
      <c r="B10" s="11"/>
      <c r="C10" s="120"/>
    </row>
    <row r="11" spans="1:6">
      <c r="A11" s="87" t="s">
        <v>773</v>
      </c>
      <c r="B11" s="11"/>
      <c r="C11" s="120"/>
    </row>
    <row r="12" spans="1:6">
      <c r="A12" s="224" t="s">
        <v>73</v>
      </c>
      <c r="B12" s="22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4" t="s">
        <v>76</v>
      </c>
      <c r="B15" s="22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4" t="s">
        <v>78</v>
      </c>
      <c r="B17" s="22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4" t="s">
        <v>747</v>
      </c>
      <c r="B19" s="225"/>
      <c r="C19" s="68" t="e">
        <f>B20/B3</f>
        <v>#DIV/0!</v>
      </c>
    </row>
    <row r="20" spans="1:3">
      <c r="A20" s="10" t="s">
        <v>774</v>
      </c>
      <c r="B20" s="11"/>
      <c r="C20" s="120"/>
    </row>
    <row r="21" spans="1:3">
      <c r="A21" s="224" t="s">
        <v>775</v>
      </c>
      <c r="B21" s="225"/>
      <c r="C21" s="120"/>
    </row>
    <row r="22" spans="1:3">
      <c r="A22" s="10" t="s">
        <v>776</v>
      </c>
      <c r="B22" s="121"/>
      <c r="C22" s="120"/>
    </row>
    <row r="23" spans="1:3" s="117" customFormat="1">
      <c r="A23" s="89" t="s">
        <v>777</v>
      </c>
      <c r="B23" s="11"/>
      <c r="C23" s="120"/>
    </row>
    <row r="24" spans="1:3" s="117" customFormat="1">
      <c r="A24" s="89" t="s">
        <v>778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6" priority="11" operator="equal">
      <formula>0</formula>
    </cfRule>
  </conditionalFormatting>
  <conditionalFormatting sqref="A9:C9 A10:A11">
    <cfRule type="cellIs" dxfId="25" priority="9" operator="equal">
      <formula>0</formula>
    </cfRule>
  </conditionalFormatting>
  <conditionalFormatting sqref="A20">
    <cfRule type="cellIs" dxfId="24" priority="8" operator="equal">
      <formula>0</formula>
    </cfRule>
  </conditionalFormatting>
  <conditionalFormatting sqref="A21:B21">
    <cfRule type="cellIs" dxfId="23" priority="7" operator="equal">
      <formula>0</formula>
    </cfRule>
  </conditionalFormatting>
  <conditionalFormatting sqref="B23:B24">
    <cfRule type="cellIs" dxfId="22" priority="6" operator="equal">
      <formula>0</formula>
    </cfRule>
  </conditionalFormatting>
  <conditionalFormatting sqref="B10:B11">
    <cfRule type="cellIs" dxfId="21" priority="5" operator="equal">
      <formula>0</formula>
    </cfRule>
  </conditionalFormatting>
  <conditionalFormatting sqref="B13:B14">
    <cfRule type="cellIs" dxfId="20" priority="4" operator="equal">
      <formula>0</formula>
    </cfRule>
  </conditionalFormatting>
  <conditionalFormatting sqref="B16">
    <cfRule type="cellIs" dxfId="19" priority="3" operator="equal">
      <formula>0</formula>
    </cfRule>
  </conditionalFormatting>
  <conditionalFormatting sqref="B18">
    <cfRule type="cellIs" dxfId="18" priority="2" operator="equal">
      <formula>0</formula>
    </cfRule>
  </conditionalFormatting>
  <conditionalFormatting sqref="B20">
    <cfRule type="cellIs" dxfId="17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2" workbookViewId="0">
      <selection activeCell="B48" sqref="B48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8" t="s">
        <v>83</v>
      </c>
      <c r="B1" s="22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6" t="s">
        <v>85</v>
      </c>
      <c r="B5" s="229"/>
      <c r="G5" s="117" t="s">
        <v>791</v>
      </c>
    </row>
    <row r="6" spans="1:7">
      <c r="A6" s="88" t="s">
        <v>95</v>
      </c>
      <c r="B6" s="10"/>
      <c r="G6" s="117" t="s">
        <v>792</v>
      </c>
    </row>
    <row r="7" spans="1:7">
      <c r="A7" s="88" t="s">
        <v>741</v>
      </c>
      <c r="B7" s="10"/>
      <c r="G7" s="117" t="s">
        <v>793</v>
      </c>
    </row>
    <row r="8" spans="1:7">
      <c r="A8" s="88" t="s">
        <v>86</v>
      </c>
      <c r="B8" s="10"/>
      <c r="G8" s="117" t="s">
        <v>794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794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794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796</v>
      </c>
      <c r="B48" s="115" t="s">
        <v>795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797</v>
      </c>
      <c r="B57" s="115" t="s">
        <v>795</v>
      </c>
    </row>
    <row r="58" spans="1:2">
      <c r="A58" s="10" t="s">
        <v>854</v>
      </c>
      <c r="B58" s="10"/>
    </row>
    <row r="59" spans="1:2">
      <c r="A59" s="10" t="s">
        <v>855</v>
      </c>
      <c r="B59" s="10"/>
    </row>
    <row r="60" spans="1:2">
      <c r="A60" s="10" t="s">
        <v>856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6" priority="8" operator="equal">
      <formula>0</formula>
    </cfRule>
  </conditionalFormatting>
  <conditionalFormatting sqref="B6:B7 B35:B47">
    <cfRule type="cellIs" dxfId="15" priority="7" operator="equal">
      <formula>0</formula>
    </cfRule>
  </conditionalFormatting>
  <conditionalFormatting sqref="B49:B56">
    <cfRule type="cellIs" dxfId="14" priority="6" operator="equal">
      <formula>0</formula>
    </cfRule>
  </conditionalFormatting>
  <conditionalFormatting sqref="A58:B60">
    <cfRule type="cellIs" dxfId="13" priority="5" operator="equal">
      <formula>0</formula>
    </cfRule>
  </conditionalFormatting>
  <conditionalFormatting sqref="B8:B19 B34">
    <cfRule type="cellIs" dxfId="12" priority="4" operator="equal">
      <formula>0</formula>
    </cfRule>
  </conditionalFormatting>
  <conditionalFormatting sqref="B21:B33">
    <cfRule type="cellIs" dxfId="11" priority="3" operator="equal">
      <formula>0</formula>
    </cfRule>
  </conditionalFormatting>
  <conditionalFormatting sqref="B20">
    <cfRule type="cellIs" dxfId="10" priority="2" operator="equal">
      <formula>0</formula>
    </cfRule>
  </conditionalFormatting>
  <conditionalFormatting sqref="A61:B63">
    <cfRule type="cellIs" dxfId="9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857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workbookViewId="0">
      <selection activeCell="C2" sqref="C2"/>
    </sheetView>
  </sheetViews>
  <sheetFormatPr baseColWidth="10" defaultColWidth="9.140625" defaultRowHeight="15" outlineLevelRow="3"/>
  <cols>
    <col min="1" max="1" width="7" bestFit="1" customWidth="1"/>
    <col min="2" max="2" width="54.5703125" customWidth="1"/>
    <col min="3" max="3" width="20.28515625" customWidth="1"/>
    <col min="4" max="4" width="16.85546875" customWidth="1"/>
    <col min="5" max="5" width="23.7109375" customWidth="1"/>
    <col min="7" max="7" width="15.5703125" bestFit="1" customWidth="1"/>
    <col min="8" max="8" width="23.42578125" customWidth="1"/>
    <col min="9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3" t="s">
        <v>844</v>
      </c>
      <c r="E1" s="163" t="s">
        <v>843</v>
      </c>
      <c r="G1" s="43" t="s">
        <v>31</v>
      </c>
      <c r="H1" s="44">
        <f>C2+C114</f>
        <v>1352666.422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865300</v>
      </c>
      <c r="D2" s="26">
        <f>D3+D67</f>
        <v>865300</v>
      </c>
      <c r="E2" s="26">
        <f>E3+E67</f>
        <v>865300</v>
      </c>
      <c r="G2" s="39" t="s">
        <v>60</v>
      </c>
      <c r="H2" s="41">
        <f>C2</f>
        <v>865300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462800</v>
      </c>
      <c r="D3" s="23">
        <f>D4+D11+D38+D61</f>
        <v>462800</v>
      </c>
      <c r="E3" s="23">
        <f>E4+E11+E38+E61</f>
        <v>462800</v>
      </c>
      <c r="G3" s="39" t="s">
        <v>57</v>
      </c>
      <c r="H3" s="41">
        <f>C3</f>
        <v>462800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67400</v>
      </c>
      <c r="D4" s="21">
        <f>SUM(D5:D10)</f>
        <v>67400</v>
      </c>
      <c r="E4" s="21">
        <f>SUM(E5:E10)</f>
        <v>67400</v>
      </c>
      <c r="F4" s="17"/>
      <c r="G4" s="39" t="s">
        <v>53</v>
      </c>
      <c r="H4" s="41">
        <f>C4</f>
        <v>67400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22000</v>
      </c>
      <c r="D5" s="2">
        <f>C5</f>
        <v>22000</v>
      </c>
      <c r="E5" s="2">
        <f>D5</f>
        <v>22000</v>
      </c>
      <c r="F5" s="17"/>
      <c r="G5" s="17"/>
      <c r="H5" s="41">
        <f>C5</f>
        <v>22000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>C6</f>
        <v>5000</v>
      </c>
      <c r="E6" s="2">
        <f>D6</f>
        <v>5000</v>
      </c>
      <c r="F6" s="17"/>
      <c r="G6" s="17"/>
      <c r="H6" s="41">
        <f>C6</f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>C7</f>
        <v>40000</v>
      </c>
      <c r="E7" s="2">
        <f>D7</f>
        <v>40000</v>
      </c>
      <c r="F7" s="17"/>
      <c r="G7" s="17"/>
      <c r="H7" s="41">
        <f>C7</f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>C8</f>
        <v>0</v>
      </c>
      <c r="E8" s="2">
        <f>D8</f>
        <v>0</v>
      </c>
      <c r="F8" s="17"/>
      <c r="G8" s="17"/>
      <c r="H8" s="41">
        <f>C8</f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>C9</f>
        <v>0</v>
      </c>
      <c r="E9" s="2">
        <f>D9</f>
        <v>0</v>
      </c>
      <c r="F9" s="17"/>
      <c r="G9" s="17"/>
      <c r="H9" s="41">
        <f>C9</f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>C10</f>
        <v>400</v>
      </c>
      <c r="E10" s="2">
        <f>D10</f>
        <v>400</v>
      </c>
      <c r="F10" s="17"/>
      <c r="G10" s="17"/>
      <c r="H10" s="41">
        <f>C10</f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83" t="s">
        <v>125</v>
      </c>
      <c r="B11" s="184"/>
      <c r="C11" s="21">
        <f>SUM(C12:C37)</f>
        <v>347000</v>
      </c>
      <c r="D11" s="21">
        <f>SUM(D12:D37)</f>
        <v>347000</v>
      </c>
      <c r="E11" s="21">
        <f>SUM(E12:E37)</f>
        <v>347000</v>
      </c>
      <c r="F11" s="17"/>
      <c r="G11" s="39" t="s">
        <v>54</v>
      </c>
      <c r="H11" s="41">
        <f>C11</f>
        <v>347000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338000</v>
      </c>
      <c r="D12" s="2">
        <f>C12</f>
        <v>338000</v>
      </c>
      <c r="E12" s="2">
        <f>D12</f>
        <v>338000</v>
      </c>
      <c r="H12" s="41">
        <f>C12</f>
        <v>338000</v>
      </c>
    </row>
    <row r="13" spans="1:14" hidden="1" outlineLevel="1">
      <c r="A13" s="3">
        <v>2102</v>
      </c>
      <c r="B13" s="1" t="s">
        <v>126</v>
      </c>
      <c r="C13" s="2"/>
      <c r="D13" s="2">
        <f>C13</f>
        <v>0</v>
      </c>
      <c r="E13" s="2">
        <f>D13</f>
        <v>0</v>
      </c>
      <c r="H13" s="41">
        <f>C13</f>
        <v>0</v>
      </c>
    </row>
    <row r="14" spans="1:14" hidden="1" outlineLevel="1">
      <c r="A14" s="3">
        <v>2201</v>
      </c>
      <c r="B14" s="1" t="s">
        <v>5</v>
      </c>
      <c r="C14" s="2">
        <v>500</v>
      </c>
      <c r="D14" s="2">
        <f>C14</f>
        <v>500</v>
      </c>
      <c r="E14" s="2">
        <f>D14</f>
        <v>500</v>
      </c>
      <c r="H14" s="41">
        <f>C14</f>
        <v>500</v>
      </c>
    </row>
    <row r="15" spans="1:14" hidden="1" outlineLevel="1">
      <c r="A15" s="3">
        <v>2201</v>
      </c>
      <c r="B15" s="1" t="s">
        <v>127</v>
      </c>
      <c r="C15" s="2">
        <v>2000</v>
      </c>
      <c r="D15" s="2">
        <f>C15</f>
        <v>2000</v>
      </c>
      <c r="E15" s="2">
        <f>D15</f>
        <v>2000</v>
      </c>
      <c r="H15" s="41">
        <f>C15</f>
        <v>2000</v>
      </c>
    </row>
    <row r="16" spans="1:14" hidden="1" outlineLevel="1">
      <c r="A16" s="3">
        <v>2201</v>
      </c>
      <c r="B16" s="1" t="s">
        <v>128</v>
      </c>
      <c r="C16" s="2"/>
      <c r="D16" s="2">
        <f>C16</f>
        <v>0</v>
      </c>
      <c r="E16" s="2">
        <f>D16</f>
        <v>0</v>
      </c>
      <c r="H16" s="41">
        <f>C16</f>
        <v>0</v>
      </c>
    </row>
    <row r="17" spans="1:8" hidden="1" outlineLevel="1">
      <c r="A17" s="3">
        <v>2202</v>
      </c>
      <c r="B17" s="1" t="s">
        <v>129</v>
      </c>
      <c r="C17" s="2"/>
      <c r="D17" s="2">
        <f>C17</f>
        <v>0</v>
      </c>
      <c r="E17" s="2">
        <f>D17</f>
        <v>0</v>
      </c>
      <c r="H17" s="41">
        <f>C17</f>
        <v>0</v>
      </c>
    </row>
    <row r="18" spans="1:8" hidden="1" outlineLevel="1">
      <c r="A18" s="3">
        <v>2203</v>
      </c>
      <c r="B18" s="1" t="s">
        <v>130</v>
      </c>
      <c r="C18" s="2">
        <v>2000</v>
      </c>
      <c r="D18" s="2">
        <f>C18</f>
        <v>2000</v>
      </c>
      <c r="E18" s="2">
        <f>D18</f>
        <v>2000</v>
      </c>
      <c r="H18" s="41">
        <f>C18</f>
        <v>2000</v>
      </c>
    </row>
    <row r="19" spans="1:8" hidden="1" outlineLevel="1">
      <c r="A19" s="3">
        <v>2204</v>
      </c>
      <c r="B19" s="1" t="s">
        <v>131</v>
      </c>
      <c r="C19" s="2"/>
      <c r="D19" s="2">
        <f>C19</f>
        <v>0</v>
      </c>
      <c r="E19" s="2">
        <f>D19</f>
        <v>0</v>
      </c>
      <c r="H19" s="41">
        <f>C19</f>
        <v>0</v>
      </c>
    </row>
    <row r="20" spans="1:8" hidden="1" outlineLevel="1">
      <c r="A20" s="3">
        <v>2299</v>
      </c>
      <c r="B20" s="1" t="s">
        <v>132</v>
      </c>
      <c r="C20" s="2"/>
      <c r="D20" s="2">
        <f>C20</f>
        <v>0</v>
      </c>
      <c r="E20" s="2">
        <f>D20</f>
        <v>0</v>
      </c>
      <c r="H20" s="41">
        <f>C20</f>
        <v>0</v>
      </c>
    </row>
    <row r="21" spans="1:8" hidden="1" outlineLevel="1">
      <c r="A21" s="3">
        <v>2301</v>
      </c>
      <c r="B21" s="1" t="s">
        <v>133</v>
      </c>
      <c r="C21" s="2"/>
      <c r="D21" s="2">
        <f>C21</f>
        <v>0</v>
      </c>
      <c r="E21" s="2">
        <f>D21</f>
        <v>0</v>
      </c>
      <c r="H21" s="41">
        <f>C21</f>
        <v>0</v>
      </c>
    </row>
    <row r="22" spans="1:8" hidden="1" outlineLevel="1">
      <c r="A22" s="3">
        <v>2302</v>
      </c>
      <c r="B22" s="1" t="s">
        <v>134</v>
      </c>
      <c r="C22" s="2"/>
      <c r="D22" s="2">
        <f>C22</f>
        <v>0</v>
      </c>
      <c r="E22" s="2">
        <f>D22</f>
        <v>0</v>
      </c>
      <c r="H22" s="41">
        <f>C22</f>
        <v>0</v>
      </c>
    </row>
    <row r="23" spans="1:8" hidden="1" outlineLevel="1">
      <c r="A23" s="3">
        <v>2303</v>
      </c>
      <c r="B23" s="1" t="s">
        <v>135</v>
      </c>
      <c r="C23" s="2"/>
      <c r="D23" s="2">
        <f>C23</f>
        <v>0</v>
      </c>
      <c r="E23" s="2">
        <f>D23</f>
        <v>0</v>
      </c>
      <c r="H23" s="41">
        <f>C23</f>
        <v>0</v>
      </c>
    </row>
    <row r="24" spans="1:8" hidden="1" outlineLevel="1">
      <c r="A24" s="3">
        <v>2304</v>
      </c>
      <c r="B24" s="1" t="s">
        <v>136</v>
      </c>
      <c r="C24" s="2"/>
      <c r="D24" s="2">
        <f>C24</f>
        <v>0</v>
      </c>
      <c r="E24" s="2">
        <f>D24</f>
        <v>0</v>
      </c>
      <c r="H24" s="41">
        <f>C24</f>
        <v>0</v>
      </c>
    </row>
    <row r="25" spans="1:8" hidden="1" outlineLevel="1">
      <c r="A25" s="3">
        <v>2305</v>
      </c>
      <c r="B25" s="1" t="s">
        <v>137</v>
      </c>
      <c r="C25" s="2"/>
      <c r="D25" s="2">
        <f>C25</f>
        <v>0</v>
      </c>
      <c r="E25" s="2">
        <f>D25</f>
        <v>0</v>
      </c>
      <c r="H25" s="41">
        <f>C25</f>
        <v>0</v>
      </c>
    </row>
    <row r="26" spans="1:8" hidden="1" outlineLevel="1">
      <c r="A26" s="3">
        <v>2306</v>
      </c>
      <c r="B26" s="1" t="s">
        <v>138</v>
      </c>
      <c r="C26" s="2"/>
      <c r="D26" s="2">
        <f>C26</f>
        <v>0</v>
      </c>
      <c r="E26" s="2">
        <f>D26</f>
        <v>0</v>
      </c>
      <c r="H26" s="41">
        <f>C26</f>
        <v>0</v>
      </c>
    </row>
    <row r="27" spans="1:8" hidden="1" outlineLevel="1">
      <c r="A27" s="3">
        <v>2307</v>
      </c>
      <c r="B27" s="1" t="s">
        <v>139</v>
      </c>
      <c r="C27" s="2"/>
      <c r="D27" s="2">
        <f>C27</f>
        <v>0</v>
      </c>
      <c r="E27" s="2">
        <f>D27</f>
        <v>0</v>
      </c>
      <c r="H27" s="41">
        <f>C27</f>
        <v>0</v>
      </c>
    </row>
    <row r="28" spans="1:8" hidden="1" outlineLevel="1">
      <c r="A28" s="3">
        <v>2308</v>
      </c>
      <c r="B28" s="1" t="s">
        <v>140</v>
      </c>
      <c r="C28" s="2"/>
      <c r="D28" s="2">
        <f>C28</f>
        <v>0</v>
      </c>
      <c r="E28" s="2">
        <f>D28</f>
        <v>0</v>
      </c>
      <c r="H28" s="41">
        <f>C28</f>
        <v>0</v>
      </c>
    </row>
    <row r="29" spans="1:8" hidden="1" outlineLevel="1">
      <c r="A29" s="3">
        <v>2401</v>
      </c>
      <c r="B29" s="1" t="s">
        <v>141</v>
      </c>
      <c r="C29" s="2"/>
      <c r="D29" s="2">
        <f>C29</f>
        <v>0</v>
      </c>
      <c r="E29" s="2">
        <f>D29</f>
        <v>0</v>
      </c>
      <c r="H29" s="41">
        <f>C29</f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>C30</f>
        <v>0</v>
      </c>
      <c r="E30" s="2">
        <f>D30</f>
        <v>0</v>
      </c>
      <c r="H30" s="41">
        <f>C30</f>
        <v>0</v>
      </c>
    </row>
    <row r="31" spans="1:8" hidden="1" outlineLevel="1">
      <c r="A31" s="3">
        <v>2401</v>
      </c>
      <c r="B31" s="1" t="s">
        <v>143</v>
      </c>
      <c r="C31" s="2"/>
      <c r="D31" s="2">
        <f>C31</f>
        <v>0</v>
      </c>
      <c r="E31" s="2">
        <f>D31</f>
        <v>0</v>
      </c>
      <c r="H31" s="41">
        <f>C31</f>
        <v>0</v>
      </c>
    </row>
    <row r="32" spans="1:8" hidden="1" outlineLevel="1">
      <c r="A32" s="3">
        <v>2402</v>
      </c>
      <c r="B32" s="1" t="s">
        <v>6</v>
      </c>
      <c r="C32" s="2"/>
      <c r="D32" s="2">
        <f>C32</f>
        <v>0</v>
      </c>
      <c r="E32" s="2">
        <f>D32</f>
        <v>0</v>
      </c>
      <c r="H32" s="41">
        <f>C32</f>
        <v>0</v>
      </c>
    </row>
    <row r="33" spans="1:10" hidden="1" outlineLevel="1">
      <c r="A33" s="3">
        <v>2403</v>
      </c>
      <c r="B33" s="1" t="s">
        <v>144</v>
      </c>
      <c r="C33" s="2"/>
      <c r="D33" s="2">
        <f>C33</f>
        <v>0</v>
      </c>
      <c r="E33" s="2">
        <f>D33</f>
        <v>0</v>
      </c>
      <c r="H33" s="41">
        <f>C33</f>
        <v>0</v>
      </c>
    </row>
    <row r="34" spans="1:10" hidden="1" outlineLevel="1">
      <c r="A34" s="3">
        <v>2404</v>
      </c>
      <c r="B34" s="1" t="s">
        <v>7</v>
      </c>
      <c r="C34" s="2">
        <v>4000</v>
      </c>
      <c r="D34" s="2">
        <f>C34</f>
        <v>4000</v>
      </c>
      <c r="E34" s="2">
        <f>D34</f>
        <v>4000</v>
      </c>
      <c r="H34" s="41">
        <f>C34</f>
        <v>4000</v>
      </c>
    </row>
    <row r="35" spans="1:10" hidden="1" outlineLevel="1">
      <c r="A35" s="3">
        <v>2405</v>
      </c>
      <c r="B35" s="1" t="s">
        <v>8</v>
      </c>
      <c r="C35" s="2"/>
      <c r="D35" s="2">
        <f>C35</f>
        <v>0</v>
      </c>
      <c r="E35" s="2">
        <f>D35</f>
        <v>0</v>
      </c>
      <c r="H35" s="41">
        <f>C35</f>
        <v>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>C36</f>
        <v>500</v>
      </c>
      <c r="E36" s="2">
        <f>D36</f>
        <v>500</v>
      </c>
      <c r="H36" s="41">
        <f>C36</f>
        <v>500</v>
      </c>
    </row>
    <row r="37" spans="1:10" hidden="1" outlineLevel="1">
      <c r="A37" s="3">
        <v>2499</v>
      </c>
      <c r="B37" s="1" t="s">
        <v>10</v>
      </c>
      <c r="C37" s="15"/>
      <c r="D37" s="2">
        <f>C37</f>
        <v>0</v>
      </c>
      <c r="E37" s="2">
        <f>D37</f>
        <v>0</v>
      </c>
      <c r="H37" s="41">
        <f>C37</f>
        <v>0</v>
      </c>
    </row>
    <row r="38" spans="1:10" collapsed="1">
      <c r="A38" s="183" t="s">
        <v>145</v>
      </c>
      <c r="B38" s="184"/>
      <c r="C38" s="21">
        <f>SUM(C39:C60)</f>
        <v>48400</v>
      </c>
      <c r="D38" s="21">
        <f>SUM(D39:D60)</f>
        <v>48400</v>
      </c>
      <c r="E38" s="21">
        <f>SUM(E39:E60)</f>
        <v>48400</v>
      </c>
      <c r="G38" s="39" t="s">
        <v>55</v>
      </c>
      <c r="H38" s="41">
        <f>C38</f>
        <v>48400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>C39</f>
        <v>7000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>C40</f>
        <v>2000</v>
      </c>
      <c r="E40" s="2">
        <f>D40</f>
        <v>2000</v>
      </c>
      <c r="H40" s="41">
        <f>C40</f>
        <v>2000</v>
      </c>
    </row>
    <row r="41" spans="1:10" hidden="1" outlineLevel="1">
      <c r="A41" s="20">
        <v>3103</v>
      </c>
      <c r="B41" s="20" t="s">
        <v>13</v>
      </c>
      <c r="C41" s="2">
        <v>8000</v>
      </c>
      <c r="D41" s="2">
        <f>C41</f>
        <v>8000</v>
      </c>
      <c r="E41" s="2">
        <f>D41</f>
        <v>8000</v>
      </c>
      <c r="H41" s="41">
        <f>C41</f>
        <v>8000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>C42</f>
        <v>200</v>
      </c>
      <c r="E42" s="2">
        <f>D42</f>
        <v>200</v>
      </c>
      <c r="H42" s="41">
        <f>C42</f>
        <v>200</v>
      </c>
    </row>
    <row r="43" spans="1:10" hidden="1" outlineLevel="1">
      <c r="A43" s="20">
        <v>3201</v>
      </c>
      <c r="B43" s="20" t="s">
        <v>146</v>
      </c>
      <c r="C43" s="2"/>
      <c r="D43" s="2">
        <f>C43</f>
        <v>0</v>
      </c>
      <c r="E43" s="2">
        <f>D43</f>
        <v>0</v>
      </c>
      <c r="H43" s="41">
        <f>C43</f>
        <v>0</v>
      </c>
    </row>
    <row r="44" spans="1:10" hidden="1" outlineLevel="1">
      <c r="A44" s="20">
        <v>3202</v>
      </c>
      <c r="B44" s="20" t="s">
        <v>15</v>
      </c>
      <c r="C44" s="2">
        <v>150</v>
      </c>
      <c r="D44" s="2">
        <f>C44</f>
        <v>150</v>
      </c>
      <c r="E44" s="2">
        <f>D44</f>
        <v>150</v>
      </c>
      <c r="H44" s="41">
        <f>C44</f>
        <v>150</v>
      </c>
    </row>
    <row r="45" spans="1:10" hidden="1" outlineLevel="1">
      <c r="A45" s="20">
        <v>3203</v>
      </c>
      <c r="B45" s="20" t="s">
        <v>16</v>
      </c>
      <c r="C45" s="2">
        <v>1400</v>
      </c>
      <c r="D45" s="2">
        <f>C45</f>
        <v>1400</v>
      </c>
      <c r="E45" s="2">
        <f>D45</f>
        <v>1400</v>
      </c>
      <c r="H45" s="41">
        <f>C45</f>
        <v>1400</v>
      </c>
    </row>
    <row r="46" spans="1:10" hidden="1" outlineLevel="1">
      <c r="A46" s="20">
        <v>3204</v>
      </c>
      <c r="B46" s="20" t="s">
        <v>147</v>
      </c>
      <c r="C46" s="2">
        <v>50</v>
      </c>
      <c r="D46" s="2">
        <f>C46</f>
        <v>50</v>
      </c>
      <c r="E46" s="2">
        <f>D46</f>
        <v>50</v>
      </c>
      <c r="H46" s="41">
        <f>C46</f>
        <v>50</v>
      </c>
    </row>
    <row r="47" spans="1:10" hidden="1" outlineLevel="1">
      <c r="A47" s="20">
        <v>3205</v>
      </c>
      <c r="B47" s="20" t="s">
        <v>148</v>
      </c>
      <c r="C47" s="2">
        <v>50</v>
      </c>
      <c r="D47" s="2">
        <f>C47</f>
        <v>50</v>
      </c>
      <c r="E47" s="2">
        <f>D47</f>
        <v>50</v>
      </c>
      <c r="H47" s="41">
        <f>C47</f>
        <v>50</v>
      </c>
    </row>
    <row r="48" spans="1:10" hidden="1" outlineLevel="1">
      <c r="A48" s="20">
        <v>3206</v>
      </c>
      <c r="B48" s="20" t="s">
        <v>17</v>
      </c>
      <c r="C48" s="2">
        <v>4000</v>
      </c>
      <c r="D48" s="2">
        <f>C48</f>
        <v>4000</v>
      </c>
      <c r="E48" s="2">
        <f>D48</f>
        <v>4000</v>
      </c>
      <c r="H48" s="41">
        <f>C48</f>
        <v>4000</v>
      </c>
    </row>
    <row r="49" spans="1:10" hidden="1" outlineLevel="1">
      <c r="A49" s="20">
        <v>3207</v>
      </c>
      <c r="B49" s="20" t="s">
        <v>149</v>
      </c>
      <c r="C49" s="2"/>
      <c r="D49" s="2">
        <f>C49</f>
        <v>0</v>
      </c>
      <c r="E49" s="2">
        <f>D49</f>
        <v>0</v>
      </c>
      <c r="H49" s="41">
        <f>C49</f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>C50</f>
        <v>100</v>
      </c>
      <c r="E50" s="2">
        <f>D50</f>
        <v>100</v>
      </c>
      <c r="H50" s="41">
        <f>C50</f>
        <v>100</v>
      </c>
    </row>
    <row r="51" spans="1:10" hidden="1" outlineLevel="1">
      <c r="A51" s="20">
        <v>3209</v>
      </c>
      <c r="B51" s="20" t="s">
        <v>151</v>
      </c>
      <c r="C51" s="2"/>
      <c r="D51" s="2">
        <f>C51</f>
        <v>0</v>
      </c>
      <c r="E51" s="2">
        <f>D51</f>
        <v>0</v>
      </c>
      <c r="H51" s="41">
        <f>C51</f>
        <v>0</v>
      </c>
    </row>
    <row r="52" spans="1:10" hidden="1" outlineLevel="1">
      <c r="A52" s="20">
        <v>3299</v>
      </c>
      <c r="B52" s="20" t="s">
        <v>152</v>
      </c>
      <c r="C52" s="2">
        <v>50</v>
      </c>
      <c r="D52" s="2">
        <f>C52</f>
        <v>50</v>
      </c>
      <c r="E52" s="2">
        <f>D52</f>
        <v>50</v>
      </c>
      <c r="H52" s="41">
        <f>C52</f>
        <v>50</v>
      </c>
    </row>
    <row r="53" spans="1:10" hidden="1" outlineLevel="1">
      <c r="A53" s="20">
        <v>3301</v>
      </c>
      <c r="B53" s="20" t="s">
        <v>18</v>
      </c>
      <c r="C53" s="2">
        <v>8000</v>
      </c>
      <c r="D53" s="2">
        <f>C53</f>
        <v>8000</v>
      </c>
      <c r="E53" s="2">
        <f>D53</f>
        <v>8000</v>
      </c>
      <c r="H53" s="41">
        <f>C53</f>
        <v>8000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>C54</f>
        <v>4000</v>
      </c>
      <c r="E54" s="2">
        <f>D54</f>
        <v>4000</v>
      </c>
      <c r="H54" s="41">
        <f>C54</f>
        <v>4000</v>
      </c>
    </row>
    <row r="55" spans="1:10" hidden="1" outlineLevel="1">
      <c r="A55" s="20">
        <v>3303</v>
      </c>
      <c r="B55" s="20" t="s">
        <v>153</v>
      </c>
      <c r="C55" s="2">
        <v>13000</v>
      </c>
      <c r="D55" s="2">
        <f>C55</f>
        <v>13000</v>
      </c>
      <c r="E55" s="2">
        <f>D55</f>
        <v>13000</v>
      </c>
      <c r="H55" s="41">
        <f>C55</f>
        <v>13000</v>
      </c>
    </row>
    <row r="56" spans="1:10" hidden="1" outlineLevel="1">
      <c r="A56" s="20">
        <v>3303</v>
      </c>
      <c r="B56" s="20" t="s">
        <v>154</v>
      </c>
      <c r="C56" s="2"/>
      <c r="D56" s="2">
        <f>C56</f>
        <v>0</v>
      </c>
      <c r="E56" s="2">
        <f>D56</f>
        <v>0</v>
      </c>
      <c r="H56" s="41">
        <f>C56</f>
        <v>0</v>
      </c>
    </row>
    <row r="57" spans="1:10" hidden="1" outlineLevel="1">
      <c r="A57" s="20">
        <v>3304</v>
      </c>
      <c r="B57" s="20" t="s">
        <v>155</v>
      </c>
      <c r="C57" s="2"/>
      <c r="D57" s="2">
        <f>C57</f>
        <v>0</v>
      </c>
      <c r="E57" s="2">
        <f>D57</f>
        <v>0</v>
      </c>
      <c r="H57" s="41">
        <f>C57</f>
        <v>0</v>
      </c>
    </row>
    <row r="58" spans="1:10" hidden="1" outlineLevel="1">
      <c r="A58" s="20">
        <v>3305</v>
      </c>
      <c r="B58" s="20" t="s">
        <v>156</v>
      </c>
      <c r="C58" s="2"/>
      <c r="D58" s="2">
        <f>C58</f>
        <v>0</v>
      </c>
      <c r="E58" s="2">
        <f>D58</f>
        <v>0</v>
      </c>
      <c r="H58" s="41">
        <f>C58</f>
        <v>0</v>
      </c>
    </row>
    <row r="59" spans="1:10" hidden="1" outlineLevel="1">
      <c r="A59" s="20">
        <v>3306</v>
      </c>
      <c r="B59" s="20" t="s">
        <v>157</v>
      </c>
      <c r="C59" s="2"/>
      <c r="D59" s="2">
        <f>C59</f>
        <v>0</v>
      </c>
      <c r="E59" s="2">
        <f>D59</f>
        <v>0</v>
      </c>
      <c r="H59" s="41">
        <f>C59</f>
        <v>0</v>
      </c>
    </row>
    <row r="60" spans="1:10" hidden="1" outlineLevel="1">
      <c r="A60" s="20">
        <v>3399</v>
      </c>
      <c r="B60" s="20" t="s">
        <v>104</v>
      </c>
      <c r="C60" s="2">
        <v>400</v>
      </c>
      <c r="D60" s="2">
        <f>C60</f>
        <v>400</v>
      </c>
      <c r="E60" s="2">
        <f>D60</f>
        <v>400</v>
      </c>
      <c r="H60" s="41">
        <f>C60</f>
        <v>400</v>
      </c>
    </row>
    <row r="61" spans="1:10" collapsed="1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>C61</f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>C62</f>
        <v>0</v>
      </c>
    </row>
    <row r="63" spans="1:10" hidden="1" outlineLevel="1">
      <c r="A63" s="3">
        <v>4002</v>
      </c>
      <c r="B63" s="1" t="s">
        <v>160</v>
      </c>
      <c r="C63" s="2"/>
      <c r="D63" s="2">
        <f>C63</f>
        <v>0</v>
      </c>
      <c r="E63" s="2">
        <f>D63</f>
        <v>0</v>
      </c>
      <c r="H63" s="41">
        <f>C63</f>
        <v>0</v>
      </c>
    </row>
    <row r="64" spans="1:10" hidden="1" outlineLevel="1">
      <c r="A64" s="3">
        <v>4003</v>
      </c>
      <c r="B64" s="1" t="s">
        <v>106</v>
      </c>
      <c r="C64" s="2"/>
      <c r="D64" s="2">
        <f>C64</f>
        <v>0</v>
      </c>
      <c r="E64" s="2">
        <f>D64</f>
        <v>0</v>
      </c>
      <c r="H64" s="41">
        <f>C64</f>
        <v>0</v>
      </c>
    </row>
    <row r="65" spans="1:10" hidden="1" outlineLevel="1">
      <c r="A65" s="14">
        <v>4004</v>
      </c>
      <c r="B65" s="1" t="s">
        <v>161</v>
      </c>
      <c r="C65" s="2"/>
      <c r="D65" s="2">
        <f>C65</f>
        <v>0</v>
      </c>
      <c r="E65" s="2">
        <f>D65</f>
        <v>0</v>
      </c>
      <c r="H65" s="41">
        <f>C65</f>
        <v>0</v>
      </c>
    </row>
    <row r="66" spans="1:10" hidden="1" outlineLevel="1">
      <c r="A66" s="14">
        <v>4099</v>
      </c>
      <c r="B66" s="1" t="s">
        <v>162</v>
      </c>
      <c r="C66" s="2"/>
      <c r="D66" s="2">
        <f>C66</f>
        <v>0</v>
      </c>
      <c r="E66" s="2">
        <f>D66</f>
        <v>0</v>
      </c>
      <c r="H66" s="41">
        <f>C66</f>
        <v>0</v>
      </c>
    </row>
    <row r="67" spans="1:10" collapsed="1">
      <c r="A67" s="187" t="s">
        <v>579</v>
      </c>
      <c r="B67" s="187"/>
      <c r="C67" s="25">
        <f>C97+C68</f>
        <v>402500</v>
      </c>
      <c r="D67" s="25">
        <f>D97+D68</f>
        <v>402500</v>
      </c>
      <c r="E67" s="25">
        <f>E97+E68</f>
        <v>402500</v>
      </c>
      <c r="G67" s="39" t="s">
        <v>59</v>
      </c>
      <c r="H67" s="41">
        <f>C67</f>
        <v>402500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30100</v>
      </c>
      <c r="D68" s="21">
        <f>SUM(D69:D96)</f>
        <v>30100</v>
      </c>
      <c r="E68" s="21">
        <f>SUM(E69:E96)</f>
        <v>30100</v>
      </c>
      <c r="G68" s="39" t="s">
        <v>56</v>
      </c>
      <c r="H68" s="41">
        <f>C68</f>
        <v>30100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>C69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>C70</f>
        <v>0</v>
      </c>
      <c r="E70" s="2">
        <f>D70</f>
        <v>0</v>
      </c>
      <c r="H70" s="41">
        <f>C70</f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>C71</f>
        <v>0</v>
      </c>
      <c r="E71" s="2">
        <f>D71</f>
        <v>0</v>
      </c>
      <c r="H71" s="41">
        <f>C71</f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>C72</f>
        <v>0</v>
      </c>
      <c r="E72" s="2">
        <f>D72</f>
        <v>0</v>
      </c>
      <c r="H72" s="41">
        <f>C72</f>
        <v>0</v>
      </c>
    </row>
    <row r="73" spans="1:10" ht="15" hidden="1" customHeight="1" outlineLevel="1">
      <c r="A73" s="3">
        <v>5103</v>
      </c>
      <c r="B73" s="2" t="s">
        <v>167</v>
      </c>
      <c r="C73" s="2">
        <v>100</v>
      </c>
      <c r="D73" s="2">
        <f>C73</f>
        <v>100</v>
      </c>
      <c r="E73" s="2">
        <f>D73</f>
        <v>100</v>
      </c>
      <c r="H73" s="41">
        <f>C73</f>
        <v>100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>C74</f>
        <v>0</v>
      </c>
      <c r="E74" s="2">
        <f>D74</f>
        <v>0</v>
      </c>
      <c r="H74" s="41">
        <f>C74</f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>C75</f>
        <v>0</v>
      </c>
      <c r="E75" s="2">
        <f>D75</f>
        <v>0</v>
      </c>
      <c r="H75" s="41">
        <f>C75</f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>C76</f>
        <v>0</v>
      </c>
      <c r="E76" s="2">
        <f>D76</f>
        <v>0</v>
      </c>
      <c r="H76" s="41">
        <f>C76</f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>C77</f>
        <v>0</v>
      </c>
      <c r="E77" s="2">
        <f>D77</f>
        <v>0</v>
      </c>
      <c r="H77" s="41">
        <f>C77</f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>C78</f>
        <v>0</v>
      </c>
      <c r="E78" s="2">
        <f>D78</f>
        <v>0</v>
      </c>
      <c r="H78" s="41">
        <f>C78</f>
        <v>0</v>
      </c>
    </row>
    <row r="79" spans="1:10" ht="15" hidden="1" customHeight="1" outlineLevel="1">
      <c r="A79" s="3">
        <v>5201</v>
      </c>
      <c r="B79" s="2" t="s">
        <v>20</v>
      </c>
      <c r="C79" s="18">
        <v>30000</v>
      </c>
      <c r="D79" s="2">
        <f>C79</f>
        <v>30000</v>
      </c>
      <c r="E79" s="2">
        <f>D79</f>
        <v>30000</v>
      </c>
      <c r="H79" s="41">
        <f>C79</f>
        <v>30000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>C80</f>
        <v>0</v>
      </c>
      <c r="E80" s="2">
        <f>D80</f>
        <v>0</v>
      </c>
      <c r="H80" s="41">
        <f>C80</f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>C81</f>
        <v>0</v>
      </c>
      <c r="E81" s="2">
        <f>D81</f>
        <v>0</v>
      </c>
      <c r="H81" s="41">
        <f>C81</f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>C82</f>
        <v>0</v>
      </c>
      <c r="E82" s="2">
        <f>D82</f>
        <v>0</v>
      </c>
      <c r="H82" s="41">
        <f>C82</f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>C83</f>
        <v>0</v>
      </c>
      <c r="E83" s="2">
        <f>D83</f>
        <v>0</v>
      </c>
      <c r="H83" s="41">
        <f>C83</f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>C84</f>
        <v>0</v>
      </c>
      <c r="E84" s="2">
        <f>D84</f>
        <v>0</v>
      </c>
      <c r="H84" s="41">
        <f>C84</f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>C85</f>
        <v>0</v>
      </c>
      <c r="E85" s="2">
        <f>D85</f>
        <v>0</v>
      </c>
      <c r="H85" s="41">
        <f>C85</f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>C86</f>
        <v>0</v>
      </c>
      <c r="E86" s="2">
        <f>D86</f>
        <v>0</v>
      </c>
      <c r="H86" s="41">
        <f>C86</f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>C87</f>
        <v>0</v>
      </c>
      <c r="E87" s="2">
        <f>D87</f>
        <v>0</v>
      </c>
      <c r="H87" s="41">
        <f>C87</f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>C88</f>
        <v>0</v>
      </c>
      <c r="E88" s="2">
        <f>D88</f>
        <v>0</v>
      </c>
      <c r="H88" s="41">
        <f>C88</f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>C89</f>
        <v>0</v>
      </c>
      <c r="E89" s="2">
        <f>D89</f>
        <v>0</v>
      </c>
      <c r="H89" s="41">
        <f>C89</f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>C90</f>
        <v>0</v>
      </c>
      <c r="E90" s="2">
        <f>D90</f>
        <v>0</v>
      </c>
      <c r="H90" s="41">
        <f>C90</f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>C91</f>
        <v>0</v>
      </c>
      <c r="E91" s="2">
        <f>D91</f>
        <v>0</v>
      </c>
      <c r="H91" s="41">
        <f>C91</f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>C92</f>
        <v>0</v>
      </c>
      <c r="E92" s="2">
        <f>D92</f>
        <v>0</v>
      </c>
      <c r="H92" s="41">
        <f>C92</f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>C93</f>
        <v>0</v>
      </c>
      <c r="E93" s="2">
        <f>D93</f>
        <v>0</v>
      </c>
      <c r="H93" s="41">
        <f>C93</f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>C94</f>
        <v>0</v>
      </c>
      <c r="E94" s="2">
        <f>D94</f>
        <v>0</v>
      </c>
      <c r="H94" s="41">
        <f>C94</f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>C95</f>
        <v>0</v>
      </c>
      <c r="E95" s="2">
        <f>D95</f>
        <v>0</v>
      </c>
      <c r="H95" s="41">
        <f>C95</f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>C96</f>
        <v>0</v>
      </c>
      <c r="E96" s="2">
        <f>D96</f>
        <v>0</v>
      </c>
      <c r="H96" s="41">
        <f>C96</f>
        <v>0</v>
      </c>
    </row>
    <row r="97" spans="1:10" collapsed="1">
      <c r="A97" s="19" t="s">
        <v>184</v>
      </c>
      <c r="B97" s="24"/>
      <c r="C97" s="21">
        <f>SUM(C98:C113)</f>
        <v>372400</v>
      </c>
      <c r="D97" s="21">
        <f>SUM(D98:D113)</f>
        <v>372400</v>
      </c>
      <c r="E97" s="21">
        <f>SUM(E98:E113)</f>
        <v>372400</v>
      </c>
      <c r="G97" s="39" t="s">
        <v>58</v>
      </c>
      <c r="H97" s="41">
        <f>C97</f>
        <v>372400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169000</v>
      </c>
      <c r="D98" s="2">
        <f>C98</f>
        <v>169000</v>
      </c>
      <c r="E98" s="2">
        <f>D98</f>
        <v>169000</v>
      </c>
      <c r="H98" s="41">
        <f>C98</f>
        <v>169000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>C99</f>
        <v>0</v>
      </c>
      <c r="E99" s="2">
        <f>D99</f>
        <v>0</v>
      </c>
      <c r="H99" s="41">
        <f>C99</f>
        <v>0</v>
      </c>
    </row>
    <row r="100" spans="1:10" ht="15" hidden="1" customHeight="1" outlineLevel="1">
      <c r="A100" s="3">
        <v>6003</v>
      </c>
      <c r="B100" s="1" t="s">
        <v>186</v>
      </c>
      <c r="C100" s="2">
        <v>200000</v>
      </c>
      <c r="D100" s="2">
        <f>C100</f>
        <v>200000</v>
      </c>
      <c r="E100" s="2">
        <f>D100</f>
        <v>200000</v>
      </c>
      <c r="H100" s="41">
        <f>C100</f>
        <v>200000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>C101</f>
        <v>0</v>
      </c>
      <c r="E101" s="2">
        <f>D101</f>
        <v>0</v>
      </c>
      <c r="H101" s="41">
        <f>C101</f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>C102</f>
        <v>0</v>
      </c>
      <c r="E102" s="2">
        <f>D102</f>
        <v>0</v>
      </c>
      <c r="H102" s="41">
        <f>C102</f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>C103</f>
        <v>1000</v>
      </c>
      <c r="E103" s="2">
        <f>D103</f>
        <v>1000</v>
      </c>
      <c r="H103" s="41">
        <f>C103</f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200</v>
      </c>
      <c r="D104" s="2">
        <f>C104</f>
        <v>200</v>
      </c>
      <c r="E104" s="2">
        <f>D104</f>
        <v>200</v>
      </c>
      <c r="H104" s="41">
        <f>C104</f>
        <v>200</v>
      </c>
    </row>
    <row r="105" spans="1:10" hidden="1" outlineLevel="1">
      <c r="A105" s="3">
        <v>6008</v>
      </c>
      <c r="B105" s="1" t="s">
        <v>110</v>
      </c>
      <c r="C105" s="2"/>
      <c r="D105" s="2">
        <f>C105</f>
        <v>0</v>
      </c>
      <c r="E105" s="2">
        <f>D105</f>
        <v>0</v>
      </c>
      <c r="H105" s="41">
        <f>C105</f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>C106</f>
        <v>1000</v>
      </c>
      <c r="E106" s="2">
        <f>D106</f>
        <v>1000</v>
      </c>
      <c r="H106" s="41">
        <f>C106</f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>C107</f>
        <v>0</v>
      </c>
      <c r="E107" s="2">
        <f>D107</f>
        <v>0</v>
      </c>
      <c r="H107" s="41">
        <f>C107</f>
        <v>0</v>
      </c>
    </row>
    <row r="108" spans="1:10" hidden="1" outlineLevel="1">
      <c r="A108" s="3">
        <v>6011</v>
      </c>
      <c r="B108" s="1" t="s">
        <v>190</v>
      </c>
      <c r="C108" s="2"/>
      <c r="D108" s="2">
        <f>C108</f>
        <v>0</v>
      </c>
      <c r="E108" s="2">
        <f>D108</f>
        <v>0</v>
      </c>
      <c r="H108" s="41">
        <f>C108</f>
        <v>0</v>
      </c>
    </row>
    <row r="109" spans="1:10" hidden="1" outlineLevel="1">
      <c r="A109" s="3">
        <v>6099</v>
      </c>
      <c r="B109" s="1" t="s">
        <v>191</v>
      </c>
      <c r="C109" s="2"/>
      <c r="D109" s="2">
        <f>C109</f>
        <v>0</v>
      </c>
      <c r="E109" s="2">
        <f>D109</f>
        <v>0</v>
      </c>
      <c r="H109" s="41">
        <f>C109</f>
        <v>0</v>
      </c>
    </row>
    <row r="110" spans="1:10" hidden="1" outlineLevel="1">
      <c r="A110" s="3">
        <v>6099</v>
      </c>
      <c r="B110" s="1" t="s">
        <v>192</v>
      </c>
      <c r="C110" s="2">
        <v>200</v>
      </c>
      <c r="D110" s="2">
        <f>C110</f>
        <v>200</v>
      </c>
      <c r="E110" s="2">
        <f>D110</f>
        <v>200</v>
      </c>
      <c r="H110" s="41">
        <f>C110</f>
        <v>200</v>
      </c>
    </row>
    <row r="111" spans="1:10" hidden="1" outlineLevel="1">
      <c r="A111" s="3">
        <v>6099</v>
      </c>
      <c r="B111" s="1" t="s">
        <v>193</v>
      </c>
      <c r="C111" s="2"/>
      <c r="D111" s="2">
        <f>C111</f>
        <v>0</v>
      </c>
      <c r="E111" s="2">
        <f>D111</f>
        <v>0</v>
      </c>
      <c r="H111" s="41">
        <f>C111</f>
        <v>0</v>
      </c>
    </row>
    <row r="112" spans="1:10" hidden="1" outlineLevel="1">
      <c r="A112" s="3">
        <v>6099</v>
      </c>
      <c r="B112" s="1" t="s">
        <v>194</v>
      </c>
      <c r="C112" s="2"/>
      <c r="D112" s="2">
        <f>C112</f>
        <v>0</v>
      </c>
      <c r="E112" s="2">
        <f>D112</f>
        <v>0</v>
      </c>
      <c r="H112" s="41">
        <f>C112</f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>C113</f>
        <v>1000</v>
      </c>
      <c r="E113" s="2">
        <f>D113</f>
        <v>1000</v>
      </c>
      <c r="H113" s="41">
        <f>C113</f>
        <v>1000</v>
      </c>
    </row>
    <row r="114" spans="1:10" collapsed="1">
      <c r="A114" s="188" t="s">
        <v>62</v>
      </c>
      <c r="B114" s="189"/>
      <c r="C114" s="26">
        <f>C115+C152+C177</f>
        <v>487366.42200000002</v>
      </c>
      <c r="D114" s="26">
        <f>D115+D152+D177</f>
        <v>414492.42200000002</v>
      </c>
      <c r="E114" s="26">
        <f>E115+E152+E177</f>
        <v>487366.42200000002</v>
      </c>
      <c r="G114" s="39" t="s">
        <v>62</v>
      </c>
      <c r="H114" s="41">
        <f>C114</f>
        <v>487366.42200000002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196851.83000000002</v>
      </c>
      <c r="D115" s="23">
        <f>D116+D135</f>
        <v>123977.83</v>
      </c>
      <c r="E115" s="23">
        <f>E116+E135</f>
        <v>196851.83000000002</v>
      </c>
      <c r="G115" s="39" t="s">
        <v>61</v>
      </c>
      <c r="H115" s="41">
        <f>C115</f>
        <v>196851.83000000002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72874</v>
      </c>
      <c r="D116" s="21">
        <f>D117+D120+D123+D126+D129+D132</f>
        <v>0</v>
      </c>
      <c r="E116" s="21">
        <f>C116</f>
        <v>72874</v>
      </c>
      <c r="G116" s="39" t="s">
        <v>583</v>
      </c>
      <c r="H116" s="41">
        <f>C116</f>
        <v>72874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>C117</f>
        <v>0</v>
      </c>
    </row>
    <row r="118" spans="1:10" ht="15" hidden="1" customHeight="1" outlineLevel="2">
      <c r="A118" s="131"/>
      <c r="B118" s="130" t="s">
        <v>846</v>
      </c>
      <c r="C118" s="129"/>
      <c r="D118" s="129">
        <f>C118</f>
        <v>0</v>
      </c>
      <c r="E118" s="129">
        <f>D118</f>
        <v>0</v>
      </c>
      <c r="H118" s="41">
        <f>C118</f>
        <v>0</v>
      </c>
    </row>
    <row r="119" spans="1:10" ht="15" hidden="1" customHeight="1" outlineLevel="2">
      <c r="A119" s="131"/>
      <c r="B119" s="130" t="s">
        <v>851</v>
      </c>
      <c r="C119" s="129"/>
      <c r="D119" s="129">
        <f>C119</f>
        <v>0</v>
      </c>
      <c r="E119" s="129">
        <f>D119</f>
        <v>0</v>
      </c>
      <c r="H119" s="41">
        <f>C119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>C120</f>
        <v>0</v>
      </c>
    </row>
    <row r="121" spans="1:10" ht="15" hidden="1" customHeight="1" outlineLevel="2">
      <c r="A121" s="131"/>
      <c r="B121" s="130" t="s">
        <v>846</v>
      </c>
      <c r="C121" s="129"/>
      <c r="D121" s="129">
        <f>C121</f>
        <v>0</v>
      </c>
      <c r="E121" s="129">
        <f>D121</f>
        <v>0</v>
      </c>
      <c r="H121" s="41">
        <f>C121</f>
        <v>0</v>
      </c>
    </row>
    <row r="122" spans="1:10" ht="15" hidden="1" customHeight="1" outlineLevel="2">
      <c r="A122" s="131"/>
      <c r="B122" s="130" t="s">
        <v>851</v>
      </c>
      <c r="C122" s="129"/>
      <c r="D122" s="129">
        <f>C122</f>
        <v>0</v>
      </c>
      <c r="E122" s="129">
        <f>D122</f>
        <v>0</v>
      </c>
      <c r="H122" s="41">
        <f>C122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>C123</f>
        <v>0</v>
      </c>
    </row>
    <row r="124" spans="1:10" ht="15" hidden="1" customHeight="1" outlineLevel="2">
      <c r="A124" s="131"/>
      <c r="B124" s="130" t="s">
        <v>846</v>
      </c>
      <c r="C124" s="129"/>
      <c r="D124" s="129">
        <f>C124</f>
        <v>0</v>
      </c>
      <c r="E124" s="129">
        <f>D124</f>
        <v>0</v>
      </c>
      <c r="H124" s="41">
        <f>C124</f>
        <v>0</v>
      </c>
    </row>
    <row r="125" spans="1:10" ht="15" hidden="1" customHeight="1" outlineLevel="2">
      <c r="A125" s="131"/>
      <c r="B125" s="130" t="s">
        <v>851</v>
      </c>
      <c r="C125" s="129"/>
      <c r="D125" s="129">
        <f>C125</f>
        <v>0</v>
      </c>
      <c r="E125" s="129">
        <f>D125</f>
        <v>0</v>
      </c>
      <c r="H125" s="41">
        <f>C125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v>72874</v>
      </c>
      <c r="D126" s="2">
        <f>D127+D128</f>
        <v>0</v>
      </c>
      <c r="E126" s="2">
        <f>C126</f>
        <v>72874</v>
      </c>
      <c r="H126" s="41">
        <f>C126</f>
        <v>72874</v>
      </c>
    </row>
    <row r="127" spans="1:10" ht="15" hidden="1" customHeight="1" outlineLevel="2">
      <c r="A127" s="131"/>
      <c r="B127" s="130" t="s">
        <v>846</v>
      </c>
      <c r="C127" s="129"/>
      <c r="D127" s="129">
        <f>C127</f>
        <v>0</v>
      </c>
      <c r="E127" s="129">
        <f>D127</f>
        <v>0</v>
      </c>
      <c r="H127" s="41">
        <f>C127</f>
        <v>0</v>
      </c>
    </row>
    <row r="128" spans="1:10" ht="15" hidden="1" customHeight="1" outlineLevel="2">
      <c r="A128" s="131"/>
      <c r="B128" s="130" t="s">
        <v>851</v>
      </c>
      <c r="C128" s="129"/>
      <c r="D128" s="129">
        <f>C128</f>
        <v>0</v>
      </c>
      <c r="E128" s="129">
        <f>D128</f>
        <v>0</v>
      </c>
      <c r="H128" s="41">
        <f>C128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>C129</f>
        <v>0</v>
      </c>
    </row>
    <row r="130" spans="1:10" ht="15" hidden="1" customHeight="1" outlineLevel="2">
      <c r="A130" s="131"/>
      <c r="B130" s="130" t="s">
        <v>846</v>
      </c>
      <c r="C130" s="129"/>
      <c r="D130" s="129">
        <f>C130</f>
        <v>0</v>
      </c>
      <c r="E130" s="129">
        <f>D130</f>
        <v>0</v>
      </c>
      <c r="H130" s="41">
        <f>C130</f>
        <v>0</v>
      </c>
    </row>
    <row r="131" spans="1:10" ht="15" hidden="1" customHeight="1" outlineLevel="2">
      <c r="A131" s="131"/>
      <c r="B131" s="130" t="s">
        <v>851</v>
      </c>
      <c r="C131" s="129"/>
      <c r="D131" s="129">
        <f>C131</f>
        <v>0</v>
      </c>
      <c r="E131" s="129">
        <f>D131</f>
        <v>0</v>
      </c>
      <c r="H131" s="41">
        <f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>C132</f>
        <v>0</v>
      </c>
    </row>
    <row r="133" spans="1:10" ht="15" hidden="1" customHeight="1" outlineLevel="2">
      <c r="A133" s="131"/>
      <c r="B133" s="130" t="s">
        <v>846</v>
      </c>
      <c r="C133" s="129"/>
      <c r="D133" s="129">
        <f>C133</f>
        <v>0</v>
      </c>
      <c r="E133" s="129">
        <f>D133</f>
        <v>0</v>
      </c>
      <c r="H133" s="41">
        <f>C133</f>
        <v>0</v>
      </c>
    </row>
    <row r="134" spans="1:10" ht="15" hidden="1" customHeight="1" outlineLevel="2">
      <c r="A134" s="131"/>
      <c r="B134" s="130" t="s">
        <v>851</v>
      </c>
      <c r="C134" s="129"/>
      <c r="D134" s="129">
        <f>C134</f>
        <v>0</v>
      </c>
      <c r="E134" s="129">
        <f>D134</f>
        <v>0</v>
      </c>
      <c r="H134" s="41">
        <f>C134</f>
        <v>0</v>
      </c>
    </row>
    <row r="135" spans="1:10" collapsed="1">
      <c r="A135" s="183" t="s">
        <v>202</v>
      </c>
      <c r="B135" s="184"/>
      <c r="C135" s="21">
        <f>C136+C140+C143+C146+C149</f>
        <v>123977.83</v>
      </c>
      <c r="D135" s="21">
        <f>D136+D140+D143+D146+D149</f>
        <v>123977.83</v>
      </c>
      <c r="E135" s="21">
        <f>E136+E140+E143+E146+E149</f>
        <v>123977.83</v>
      </c>
      <c r="G135" s="39" t="s">
        <v>584</v>
      </c>
      <c r="H135" s="41">
        <f>C135</f>
        <v>123977.83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v>123977.83</v>
      </c>
      <c r="D136" s="2">
        <v>123977.83</v>
      </c>
      <c r="E136" s="2">
        <v>123977.83</v>
      </c>
      <c r="H136" s="41">
        <f>C136</f>
        <v>123977.83</v>
      </c>
    </row>
    <row r="137" spans="1:10" ht="15" hidden="1" customHeight="1" outlineLevel="2">
      <c r="A137" s="131"/>
      <c r="B137" s="130" t="s">
        <v>846</v>
      </c>
      <c r="C137" s="129">
        <v>0</v>
      </c>
      <c r="D137" s="129">
        <f>C137</f>
        <v>0</v>
      </c>
      <c r="E137" s="129">
        <f>D137</f>
        <v>0</v>
      </c>
      <c r="H137" s="41">
        <f>C137</f>
        <v>0</v>
      </c>
    </row>
    <row r="138" spans="1:10" ht="15" hidden="1" customHeight="1" outlineLevel="2">
      <c r="A138" s="131"/>
      <c r="B138" s="130" t="s">
        <v>853</v>
      </c>
      <c r="C138" s="129">
        <v>0</v>
      </c>
      <c r="D138" s="129">
        <f>C138</f>
        <v>0</v>
      </c>
      <c r="E138" s="129">
        <f>D138</f>
        <v>0</v>
      </c>
      <c r="H138" s="41">
        <f>C138</f>
        <v>0</v>
      </c>
    </row>
    <row r="139" spans="1:10" ht="15" hidden="1" customHeight="1" outlineLevel="2">
      <c r="A139" s="131"/>
      <c r="B139" s="130" t="s">
        <v>852</v>
      </c>
      <c r="C139" s="129">
        <v>0</v>
      </c>
      <c r="D139" s="129">
        <f>C139</f>
        <v>0</v>
      </c>
      <c r="E139" s="129">
        <f>D139</f>
        <v>0</v>
      </c>
      <c r="H139" s="41">
        <f>C139</f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>C140</f>
        <v>0</v>
      </c>
    </row>
    <row r="141" spans="1:10" ht="15" hidden="1" customHeight="1" outlineLevel="2">
      <c r="A141" s="131"/>
      <c r="B141" s="130" t="s">
        <v>846</v>
      </c>
      <c r="C141" s="129"/>
      <c r="D141" s="129">
        <f>C141</f>
        <v>0</v>
      </c>
      <c r="E141" s="129">
        <f>D141</f>
        <v>0</v>
      </c>
      <c r="H141" s="41">
        <f>C141</f>
        <v>0</v>
      </c>
    </row>
    <row r="142" spans="1:10" ht="15" hidden="1" customHeight="1" outlineLevel="2">
      <c r="A142" s="131"/>
      <c r="B142" s="130" t="s">
        <v>851</v>
      </c>
      <c r="C142" s="129"/>
      <c r="D142" s="129">
        <f>C142</f>
        <v>0</v>
      </c>
      <c r="E142" s="129">
        <f>D142</f>
        <v>0</v>
      </c>
      <c r="H142" s="41">
        <f>C142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>C143</f>
        <v>0</v>
      </c>
    </row>
    <row r="144" spans="1:10" ht="15" hidden="1" customHeight="1" outlineLevel="2">
      <c r="A144" s="131"/>
      <c r="B144" s="130" t="s">
        <v>846</v>
      </c>
      <c r="C144" s="129"/>
      <c r="D144" s="129">
        <f>C144</f>
        <v>0</v>
      </c>
      <c r="E144" s="129">
        <f>D144</f>
        <v>0</v>
      </c>
      <c r="H144" s="41">
        <f>C144</f>
        <v>0</v>
      </c>
    </row>
    <row r="145" spans="1:10" ht="15" hidden="1" customHeight="1" outlineLevel="2">
      <c r="A145" s="131"/>
      <c r="B145" s="130" t="s">
        <v>851</v>
      </c>
      <c r="C145" s="129"/>
      <c r="D145" s="129">
        <f>C145</f>
        <v>0</v>
      </c>
      <c r="E145" s="129">
        <f>D145</f>
        <v>0</v>
      </c>
      <c r="H145" s="41">
        <f>C145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>C146</f>
        <v>0</v>
      </c>
    </row>
    <row r="147" spans="1:10" ht="15" hidden="1" customHeight="1" outlineLevel="2">
      <c r="A147" s="131"/>
      <c r="B147" s="130" t="s">
        <v>846</v>
      </c>
      <c r="C147" s="129"/>
      <c r="D147" s="129">
        <f>C147</f>
        <v>0</v>
      </c>
      <c r="E147" s="129">
        <f>D147</f>
        <v>0</v>
      </c>
      <c r="H147" s="41">
        <f>C147</f>
        <v>0</v>
      </c>
    </row>
    <row r="148" spans="1:10" ht="15" hidden="1" customHeight="1" outlineLevel="2">
      <c r="A148" s="131"/>
      <c r="B148" s="130" t="s">
        <v>851</v>
      </c>
      <c r="C148" s="129"/>
      <c r="D148" s="129">
        <f>C148</f>
        <v>0</v>
      </c>
      <c r="E148" s="129">
        <f>D148</f>
        <v>0</v>
      </c>
      <c r="H148" s="41">
        <f>C148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>C149</f>
        <v>0</v>
      </c>
    </row>
    <row r="150" spans="1:10" ht="15" hidden="1" customHeight="1" outlineLevel="2">
      <c r="A150" s="131"/>
      <c r="B150" s="130" t="s">
        <v>846</v>
      </c>
      <c r="C150" s="129"/>
      <c r="D150" s="129">
        <f>C150</f>
        <v>0</v>
      </c>
      <c r="E150" s="129">
        <f>D150</f>
        <v>0</v>
      </c>
      <c r="H150" s="41">
        <f>C150</f>
        <v>0</v>
      </c>
    </row>
    <row r="151" spans="1:10" ht="15" hidden="1" customHeight="1" outlineLevel="2">
      <c r="A151" s="131"/>
      <c r="B151" s="130" t="s">
        <v>851</v>
      </c>
      <c r="C151" s="129"/>
      <c r="D151" s="129">
        <f>C151</f>
        <v>0</v>
      </c>
      <c r="E151" s="129">
        <f>D151</f>
        <v>0</v>
      </c>
      <c r="H151" s="41">
        <f>C151</f>
        <v>0</v>
      </c>
    </row>
    <row r="152" spans="1:10" collapsed="1">
      <c r="A152" s="185" t="s">
        <v>581</v>
      </c>
      <c r="B152" s="186"/>
      <c r="C152" s="23">
        <f>C153+C163+C170</f>
        <v>290514.592</v>
      </c>
      <c r="D152" s="23">
        <f>D153+D163+D170</f>
        <v>290514.592</v>
      </c>
      <c r="E152" s="23">
        <f>E153+E163+E170</f>
        <v>290514.592</v>
      </c>
      <c r="G152" s="39" t="s">
        <v>66</v>
      </c>
      <c r="H152" s="41">
        <f>C152</f>
        <v>290514.592</v>
      </c>
      <c r="I152" s="42"/>
      <c r="J152" s="40" t="b">
        <f>AND(H152=I152)</f>
        <v>0</v>
      </c>
    </row>
    <row r="153" spans="1:10">
      <c r="A153" s="183" t="s">
        <v>208</v>
      </c>
      <c r="B153" s="184"/>
      <c r="C153" s="21">
        <f>C154+C157+C160</f>
        <v>290514.592</v>
      </c>
      <c r="D153" s="21">
        <f>D154+D157+D160</f>
        <v>290514.592</v>
      </c>
      <c r="E153" s="21">
        <f>E154+E157+E160</f>
        <v>290514.592</v>
      </c>
      <c r="G153" s="39" t="s">
        <v>585</v>
      </c>
      <c r="H153" s="41">
        <f>C153</f>
        <v>290514.592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v>290514.592</v>
      </c>
      <c r="D154" s="2">
        <v>290514.592</v>
      </c>
      <c r="E154" s="2">
        <v>290514.592</v>
      </c>
      <c r="H154" s="41">
        <f>C154</f>
        <v>290514.592</v>
      </c>
    </row>
    <row r="155" spans="1:10" ht="15" hidden="1" customHeight="1" outlineLevel="2">
      <c r="A155" s="131"/>
      <c r="B155" s="130" t="s">
        <v>846</v>
      </c>
      <c r="C155" s="129"/>
      <c r="D155" s="129">
        <f>C155</f>
        <v>0</v>
      </c>
      <c r="E155" s="129">
        <f>D155</f>
        <v>0</v>
      </c>
      <c r="H155" s="41">
        <f>C155</f>
        <v>0</v>
      </c>
    </row>
    <row r="156" spans="1:10" ht="15" hidden="1" customHeight="1" outlineLevel="2">
      <c r="A156" s="131"/>
      <c r="B156" s="130" t="s">
        <v>851</v>
      </c>
      <c r="C156" s="129"/>
      <c r="D156" s="129">
        <f>C156</f>
        <v>0</v>
      </c>
      <c r="E156" s="129">
        <f>D156</f>
        <v>0</v>
      </c>
      <c r="H156" s="41">
        <f>C156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>C157</f>
        <v>0</v>
      </c>
    </row>
    <row r="158" spans="1:10" ht="15" hidden="1" customHeight="1" outlineLevel="2">
      <c r="A158" s="131"/>
      <c r="B158" s="130" t="s">
        <v>846</v>
      </c>
      <c r="C158" s="129"/>
      <c r="D158" s="129">
        <f>C158</f>
        <v>0</v>
      </c>
      <c r="E158" s="129">
        <f>D158</f>
        <v>0</v>
      </c>
      <c r="H158" s="41">
        <f>C158</f>
        <v>0</v>
      </c>
    </row>
    <row r="159" spans="1:10" ht="15" hidden="1" customHeight="1" outlineLevel="2">
      <c r="A159" s="131"/>
      <c r="B159" s="130" t="s">
        <v>851</v>
      </c>
      <c r="C159" s="129"/>
      <c r="D159" s="129">
        <f>C159</f>
        <v>0</v>
      </c>
      <c r="E159" s="129">
        <f>D159</f>
        <v>0</v>
      </c>
      <c r="H159" s="41">
        <f>C159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>C160</f>
        <v>0</v>
      </c>
    </row>
    <row r="161" spans="1:10" ht="15" hidden="1" customHeight="1" outlineLevel="2">
      <c r="A161" s="131"/>
      <c r="B161" s="130" t="s">
        <v>846</v>
      </c>
      <c r="C161" s="129"/>
      <c r="D161" s="129">
        <f>C161</f>
        <v>0</v>
      </c>
      <c r="E161" s="129">
        <f>D161</f>
        <v>0</v>
      </c>
      <c r="H161" s="41">
        <f>C161</f>
        <v>0</v>
      </c>
    </row>
    <row r="162" spans="1:10" ht="15" hidden="1" customHeight="1" outlineLevel="2">
      <c r="A162" s="131"/>
      <c r="B162" s="130" t="s">
        <v>851</v>
      </c>
      <c r="C162" s="129"/>
      <c r="D162" s="129">
        <f>C162</f>
        <v>0</v>
      </c>
      <c r="E162" s="129">
        <f>D162</f>
        <v>0</v>
      </c>
      <c r="H162" s="41">
        <f>C162</f>
        <v>0</v>
      </c>
    </row>
    <row r="163" spans="1:10" collapsed="1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>C163</f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>C164</f>
        <v>0</v>
      </c>
    </row>
    <row r="165" spans="1:10" ht="15" hidden="1" customHeight="1" outlineLevel="2">
      <c r="A165" s="131"/>
      <c r="B165" s="130" t="s">
        <v>846</v>
      </c>
      <c r="C165" s="129"/>
      <c r="D165" s="129">
        <f>C165</f>
        <v>0</v>
      </c>
      <c r="E165" s="129">
        <f>D165</f>
        <v>0</v>
      </c>
      <c r="H165" s="41">
        <f>C165</f>
        <v>0</v>
      </c>
    </row>
    <row r="166" spans="1:10" ht="15" hidden="1" customHeight="1" outlineLevel="2">
      <c r="A166" s="131"/>
      <c r="B166" s="130" t="s">
        <v>851</v>
      </c>
      <c r="C166" s="129"/>
      <c r="D166" s="129">
        <f>C166</f>
        <v>0</v>
      </c>
      <c r="E166" s="129">
        <f>D166</f>
        <v>0</v>
      </c>
      <c r="H166" s="41">
        <f>C166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>C167</f>
        <v>0</v>
      </c>
    </row>
    <row r="168" spans="1:10" ht="15" hidden="1" customHeight="1" outlineLevel="2">
      <c r="A168" s="131"/>
      <c r="B168" s="130" t="s">
        <v>846</v>
      </c>
      <c r="C168" s="129"/>
      <c r="D168" s="129">
        <f>C168</f>
        <v>0</v>
      </c>
      <c r="E168" s="129">
        <f>D168</f>
        <v>0</v>
      </c>
      <c r="H168" s="41">
        <f>C168</f>
        <v>0</v>
      </c>
    </row>
    <row r="169" spans="1:10" ht="15" hidden="1" customHeight="1" outlineLevel="2">
      <c r="A169" s="131"/>
      <c r="B169" s="130" t="s">
        <v>851</v>
      </c>
      <c r="C169" s="129"/>
      <c r="D169" s="129">
        <f>C169</f>
        <v>0</v>
      </c>
      <c r="E169" s="129">
        <f>D169</f>
        <v>0</v>
      </c>
      <c r="H169" s="41">
        <f>C169</f>
        <v>0</v>
      </c>
    </row>
    <row r="170" spans="1:10" collapsed="1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>C170</f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>C171</f>
        <v>0</v>
      </c>
    </row>
    <row r="172" spans="1:10" ht="15" hidden="1" customHeight="1" outlineLevel="2">
      <c r="A172" s="131"/>
      <c r="B172" s="130" t="s">
        <v>846</v>
      </c>
      <c r="C172" s="129"/>
      <c r="D172" s="129">
        <f>C172</f>
        <v>0</v>
      </c>
      <c r="E172" s="129">
        <f>D172</f>
        <v>0</v>
      </c>
      <c r="H172" s="41">
        <f>C172</f>
        <v>0</v>
      </c>
    </row>
    <row r="173" spans="1:10" ht="15" hidden="1" customHeight="1" outlineLevel="2">
      <c r="A173" s="131"/>
      <c r="B173" s="130" t="s">
        <v>851</v>
      </c>
      <c r="C173" s="129"/>
      <c r="D173" s="129">
        <f>C173</f>
        <v>0</v>
      </c>
      <c r="E173" s="129">
        <f>D173</f>
        <v>0</v>
      </c>
      <c r="H173" s="41">
        <f>C173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>C174</f>
        <v>0</v>
      </c>
    </row>
    <row r="175" spans="1:10" ht="15" hidden="1" customHeight="1" outlineLevel="2">
      <c r="A175" s="131"/>
      <c r="B175" s="130" t="s">
        <v>846</v>
      </c>
      <c r="C175" s="129"/>
      <c r="D175" s="129">
        <f>C175</f>
        <v>0</v>
      </c>
      <c r="E175" s="129">
        <f>D175</f>
        <v>0</v>
      </c>
      <c r="H175" s="41">
        <f>C175</f>
        <v>0</v>
      </c>
    </row>
    <row r="176" spans="1:10" ht="15" hidden="1" customHeight="1" outlineLevel="2">
      <c r="A176" s="131"/>
      <c r="B176" s="130" t="s">
        <v>851</v>
      </c>
      <c r="C176" s="129"/>
      <c r="D176" s="129">
        <f>C176</f>
        <v>0</v>
      </c>
      <c r="E176" s="129">
        <f>D176</f>
        <v>0</v>
      </c>
      <c r="H176" s="41">
        <f>C176</f>
        <v>0</v>
      </c>
    </row>
    <row r="177" spans="1:10" collapsed="1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>C177</f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>C178</f>
        <v>0</v>
      </c>
      <c r="I178" s="42"/>
      <c r="J178" s="40" t="b">
        <f>AND(H178=I178)</f>
        <v>1</v>
      </c>
    </row>
    <row r="179" spans="1:10" hidden="1" outlineLevel="1">
      <c r="A179" s="180" t="s">
        <v>840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848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846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849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846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0" t="s">
        <v>839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847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846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838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0" t="s">
        <v>837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850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846</v>
      </c>
      <c r="C190" s="128">
        <v>0</v>
      </c>
      <c r="D190" s="128">
        <f>C190</f>
        <v>0</v>
      </c>
      <c r="E190" s="128">
        <f>D190</f>
        <v>0</v>
      </c>
    </row>
    <row r="191" spans="1:10" hidden="1" outlineLevel="3">
      <c r="A191" s="90"/>
      <c r="B191" s="89" t="s">
        <v>836</v>
      </c>
      <c r="C191" s="128">
        <v>0</v>
      </c>
      <c r="D191" s="128">
        <f>C191</f>
        <v>0</v>
      </c>
      <c r="E191" s="128">
        <f>D191</f>
        <v>0</v>
      </c>
    </row>
    <row r="192" spans="1:10" hidden="1" outlineLevel="3">
      <c r="A192" s="90"/>
      <c r="B192" s="89" t="s">
        <v>835</v>
      </c>
      <c r="C192" s="128">
        <v>0</v>
      </c>
      <c r="D192" s="128">
        <f>C192</f>
        <v>0</v>
      </c>
      <c r="E192" s="128">
        <f>D192</f>
        <v>0</v>
      </c>
    </row>
    <row r="193" spans="1:5" hidden="1" outlineLevel="2">
      <c r="A193" s="131">
        <v>3</v>
      </c>
      <c r="B193" s="130" t="s">
        <v>848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846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849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846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0" t="s">
        <v>834</v>
      </c>
      <c r="B197" s="181"/>
      <c r="C197" s="2">
        <f>C198</f>
        <v>0</v>
      </c>
      <c r="D197" s="2">
        <f>D198</f>
        <v>0</v>
      </c>
      <c r="E197" s="2">
        <f>E198</f>
        <v>0</v>
      </c>
    </row>
    <row r="198" spans="1:5" hidden="1" outlineLevel="2">
      <c r="A198" s="131">
        <v>4</v>
      </c>
      <c r="B198" s="130" t="s">
        <v>849</v>
      </c>
      <c r="C198" s="129">
        <f>C199</f>
        <v>0</v>
      </c>
      <c r="D198" s="129">
        <f>D199</f>
        <v>0</v>
      </c>
      <c r="E198" s="129">
        <f>E199</f>
        <v>0</v>
      </c>
    </row>
    <row r="199" spans="1:5" hidden="1" outlineLevel="3">
      <c r="A199" s="90"/>
      <c r="B199" s="89" t="s">
        <v>846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0" t="s">
        <v>833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848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846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0" t="s">
        <v>832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850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846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830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847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846</v>
      </c>
      <c r="C208" s="128">
        <v>0</v>
      </c>
      <c r="D208" s="128">
        <f>C208</f>
        <v>0</v>
      </c>
      <c r="E208" s="128">
        <f>D208</f>
        <v>0</v>
      </c>
    </row>
    <row r="209" spans="1:5" hidden="1" outlineLevel="3">
      <c r="A209" s="90"/>
      <c r="B209" s="89" t="s">
        <v>829</v>
      </c>
      <c r="C209" s="128"/>
      <c r="D209" s="128">
        <f>C209</f>
        <v>0</v>
      </c>
      <c r="E209" s="128">
        <f>D209</f>
        <v>0</v>
      </c>
    </row>
    <row r="210" spans="1:5" hidden="1" outlineLevel="3">
      <c r="A210" s="90"/>
      <c r="B210" s="89" t="s">
        <v>846</v>
      </c>
      <c r="C210" s="128">
        <v>0</v>
      </c>
      <c r="D210" s="128">
        <f>C210</f>
        <v>0</v>
      </c>
      <c r="E210" s="128">
        <f>D210</f>
        <v>0</v>
      </c>
    </row>
    <row r="211" spans="1:5" hidden="1" outlineLevel="2">
      <c r="A211" s="131">
        <v>3</v>
      </c>
      <c r="B211" s="130" t="s">
        <v>848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846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849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846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0" t="s">
        <v>827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847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846</v>
      </c>
      <c r="C217" s="128">
        <v>0</v>
      </c>
      <c r="D217" s="128">
        <f>C217</f>
        <v>0</v>
      </c>
      <c r="E217" s="128">
        <f>D217</f>
        <v>0</v>
      </c>
    </row>
    <row r="218" spans="1:5" s="124" customFormat="1" hidden="1" outlineLevel="3">
      <c r="A218" s="134"/>
      <c r="B218" s="133" t="s">
        <v>826</v>
      </c>
      <c r="C218" s="132"/>
      <c r="D218" s="132">
        <f>C218</f>
        <v>0</v>
      </c>
      <c r="E218" s="132">
        <f>D218</f>
        <v>0</v>
      </c>
    </row>
    <row r="219" spans="1:5" s="124" customFormat="1" hidden="1" outlineLevel="3">
      <c r="A219" s="134"/>
      <c r="B219" s="133" t="s">
        <v>812</v>
      </c>
      <c r="C219" s="132"/>
      <c r="D219" s="132">
        <f>C219</f>
        <v>0</v>
      </c>
      <c r="E219" s="132">
        <f>D219</f>
        <v>0</v>
      </c>
    </row>
    <row r="220" spans="1:5" hidden="1" outlineLevel="2">
      <c r="A220" s="131">
        <v>3</v>
      </c>
      <c r="B220" s="130" t="s">
        <v>848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846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0" t="s">
        <v>825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847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846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824</v>
      </c>
      <c r="C225" s="128"/>
      <c r="D225" s="128">
        <f>C225</f>
        <v>0</v>
      </c>
      <c r="E225" s="128">
        <f>D225</f>
        <v>0</v>
      </c>
    </row>
    <row r="226" spans="1:5" hidden="1" outlineLevel="3">
      <c r="A226" s="90"/>
      <c r="B226" s="89" t="s">
        <v>823</v>
      </c>
      <c r="C226" s="128"/>
      <c r="D226" s="128">
        <f>C226</f>
        <v>0</v>
      </c>
      <c r="E226" s="128">
        <f>D226</f>
        <v>0</v>
      </c>
    </row>
    <row r="227" spans="1:5" hidden="1" outlineLevel="3">
      <c r="A227" s="90"/>
      <c r="B227" s="89" t="s">
        <v>822</v>
      </c>
      <c r="C227" s="128"/>
      <c r="D227" s="128">
        <f>C227</f>
        <v>0</v>
      </c>
      <c r="E227" s="128">
        <f>D227</f>
        <v>0</v>
      </c>
    </row>
    <row r="228" spans="1:5" hidden="1" outlineLevel="1">
      <c r="A228" s="180" t="s">
        <v>821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847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846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820</v>
      </c>
      <c r="C231" s="128">
        <v>0</v>
      </c>
      <c r="D231" s="128">
        <f>C231</f>
        <v>0</v>
      </c>
      <c r="E231" s="128">
        <f>D231</f>
        <v>0</v>
      </c>
    </row>
    <row r="232" spans="1:5" hidden="1" outlineLevel="3">
      <c r="A232" s="90"/>
      <c r="B232" s="89" t="s">
        <v>810</v>
      </c>
      <c r="C232" s="128"/>
      <c r="D232" s="128">
        <f>C232</f>
        <v>0</v>
      </c>
      <c r="E232" s="128">
        <f>D232</f>
        <v>0</v>
      </c>
    </row>
    <row r="233" spans="1:5" hidden="1" outlineLevel="2">
      <c r="A233" s="131">
        <v>3</v>
      </c>
      <c r="B233" s="130" t="s">
        <v>848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846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0" t="s">
        <v>819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848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846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0" t="s">
        <v>817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847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846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816</v>
      </c>
      <c r="C241" s="128"/>
      <c r="D241" s="128">
        <f>C241</f>
        <v>0</v>
      </c>
      <c r="E241" s="128">
        <f>D241</f>
        <v>0</v>
      </c>
    </row>
    <row r="242" spans="1:10" hidden="1" outlineLevel="3">
      <c r="A242" s="90"/>
      <c r="B242" s="89" t="s">
        <v>815</v>
      </c>
      <c r="C242" s="128"/>
      <c r="D242" s="128">
        <f>C242</f>
        <v>0</v>
      </c>
      <c r="E242" s="128">
        <f>D242</f>
        <v>0</v>
      </c>
    </row>
    <row r="243" spans="1:10" hidden="1" outlineLevel="1">
      <c r="A243" s="180" t="s">
        <v>814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847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846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812</v>
      </c>
      <c r="C246" s="128"/>
      <c r="D246" s="128">
        <f>C246</f>
        <v>0</v>
      </c>
      <c r="E246" s="128">
        <f>D246</f>
        <v>0</v>
      </c>
    </row>
    <row r="247" spans="1:10" hidden="1" outlineLevel="3">
      <c r="A247" s="90"/>
      <c r="B247" s="89" t="s">
        <v>811</v>
      </c>
      <c r="C247" s="128"/>
      <c r="D247" s="128">
        <f>C247</f>
        <v>0</v>
      </c>
      <c r="E247" s="128">
        <f>D247</f>
        <v>0</v>
      </c>
    </row>
    <row r="248" spans="1:10" hidden="1" outlineLevel="3">
      <c r="A248" s="90"/>
      <c r="B248" s="89" t="s">
        <v>810</v>
      </c>
      <c r="C248" s="128"/>
      <c r="D248" s="128">
        <f>C248</f>
        <v>0</v>
      </c>
      <c r="E248" s="128">
        <f>D248</f>
        <v>0</v>
      </c>
    </row>
    <row r="249" spans="1:10" hidden="1" outlineLevel="3">
      <c r="A249" s="90"/>
      <c r="B249" s="89" t="s">
        <v>809</v>
      </c>
      <c r="C249" s="128"/>
      <c r="D249" s="128">
        <f>C249</f>
        <v>0</v>
      </c>
      <c r="E249" s="128">
        <f>D249</f>
        <v>0</v>
      </c>
    </row>
    <row r="250" spans="1:10" hidden="1" outlineLevel="1">
      <c r="A250" s="180" t="s">
        <v>808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846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845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2" t="s">
        <v>67</v>
      </c>
      <c r="B256" s="182"/>
      <c r="C256" s="182"/>
      <c r="D256" s="163" t="s">
        <v>844</v>
      </c>
      <c r="E256" s="163" t="s">
        <v>843</v>
      </c>
      <c r="G256" s="47" t="s">
        <v>589</v>
      </c>
      <c r="H256" s="48">
        <f>C257+C559</f>
        <v>1278531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728000</v>
      </c>
      <c r="D257" s="37">
        <f>D258+D550</f>
        <v>630196</v>
      </c>
      <c r="E257" s="37">
        <f>E258+E550</f>
        <v>728000</v>
      </c>
      <c r="G257" s="39" t="s">
        <v>60</v>
      </c>
      <c r="H257" s="41">
        <f>C257</f>
        <v>728000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655208</v>
      </c>
      <c r="D258" s="36">
        <f>D259+D339+D483+D547</f>
        <v>557404</v>
      </c>
      <c r="E258" s="36">
        <f>E259+E339+E483+E547</f>
        <v>655208</v>
      </c>
      <c r="G258" s="39" t="s">
        <v>57</v>
      </c>
      <c r="H258" s="41">
        <f>C258</f>
        <v>655208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426998</v>
      </c>
      <c r="D259" s="33">
        <f>D260+D263+D314</f>
        <v>329194</v>
      </c>
      <c r="E259" s="33">
        <f>E260+E263+E314</f>
        <v>426998</v>
      </c>
      <c r="G259" s="39" t="s">
        <v>590</v>
      </c>
      <c r="H259" s="41">
        <f>C259</f>
        <v>426998</v>
      </c>
      <c r="I259" s="42"/>
      <c r="J259" s="40" t="b">
        <f>AND(H259=I259)</f>
        <v>0</v>
      </c>
    </row>
    <row r="260" spans="1:10" hidden="1" outlineLevel="1">
      <c r="A260" s="172" t="s">
        <v>268</v>
      </c>
      <c r="B260" s="173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>C260</f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>C261</f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>C262</f>
        <v>2496</v>
      </c>
    </row>
    <row r="263" spans="1:10" hidden="1" outlineLevel="1">
      <c r="A263" s="172" t="s">
        <v>269</v>
      </c>
      <c r="B263" s="173"/>
      <c r="C263" s="32">
        <f>C264+C265+C289+C296+C298+C302+C305+C308+C313</f>
        <v>415442</v>
      </c>
      <c r="D263" s="32">
        <f>D264+D265+D289+D296+D298+D302+D305+D308+D313</f>
        <v>325738</v>
      </c>
      <c r="E263" s="32">
        <f>E264+E265+E289+E296+E298+E302+E305+E308+E313</f>
        <v>415442</v>
      </c>
      <c r="H263" s="41">
        <f>C263</f>
        <v>415442</v>
      </c>
    </row>
    <row r="264" spans="1:10" hidden="1" outlineLevel="2">
      <c r="A264" s="6">
        <v>1101</v>
      </c>
      <c r="B264" s="4" t="s">
        <v>34</v>
      </c>
      <c r="C264" s="5">
        <v>180000</v>
      </c>
      <c r="D264" s="5">
        <f>C264</f>
        <v>180000</v>
      </c>
      <c r="E264" s="5">
        <f>D264</f>
        <v>180000</v>
      </c>
      <c r="H264" s="41">
        <f>C264</f>
        <v>180000</v>
      </c>
    </row>
    <row r="265" spans="1:10" hidden="1" outlineLevel="2">
      <c r="A265" s="6">
        <v>1101</v>
      </c>
      <c r="B265" s="4" t="s">
        <v>35</v>
      </c>
      <c r="C265" s="5">
        <v>145738</v>
      </c>
      <c r="D265" s="5">
        <v>145738</v>
      </c>
      <c r="E265" s="5">
        <v>145738</v>
      </c>
      <c r="H265" s="41">
        <f>C265</f>
        <v>145738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>C266</f>
        <v>0</v>
      </c>
    </row>
    <row r="267" spans="1:10" hidden="1" outlineLevel="3">
      <c r="A267" s="29"/>
      <c r="B267" s="28" t="s">
        <v>219</v>
      </c>
      <c r="C267" s="30"/>
      <c r="D267" s="30">
        <f>C267</f>
        <v>0</v>
      </c>
      <c r="E267" s="30">
        <f>D267</f>
        <v>0</v>
      </c>
      <c r="H267" s="41">
        <f>C267</f>
        <v>0</v>
      </c>
    </row>
    <row r="268" spans="1:10" hidden="1" outlineLevel="3">
      <c r="A268" s="29"/>
      <c r="B268" s="28" t="s">
        <v>220</v>
      </c>
      <c r="C268" s="30"/>
      <c r="D268" s="30">
        <f>C268</f>
        <v>0</v>
      </c>
      <c r="E268" s="30">
        <f>D268</f>
        <v>0</v>
      </c>
      <c r="H268" s="41">
        <f>C268</f>
        <v>0</v>
      </c>
    </row>
    <row r="269" spans="1:10" hidden="1" outlineLevel="3">
      <c r="A269" s="29"/>
      <c r="B269" s="28" t="s">
        <v>221</v>
      </c>
      <c r="C269" s="30"/>
      <c r="D269" s="30">
        <f>C269</f>
        <v>0</v>
      </c>
      <c r="E269" s="30">
        <f>D269</f>
        <v>0</v>
      </c>
      <c r="H269" s="41">
        <f>C269</f>
        <v>0</v>
      </c>
    </row>
    <row r="270" spans="1:10" hidden="1" outlineLevel="3">
      <c r="A270" s="29"/>
      <c r="B270" s="28" t="s">
        <v>222</v>
      </c>
      <c r="C270" s="30"/>
      <c r="D270" s="30">
        <f>C270</f>
        <v>0</v>
      </c>
      <c r="E270" s="30">
        <f>D270</f>
        <v>0</v>
      </c>
      <c r="H270" s="41">
        <f>C270</f>
        <v>0</v>
      </c>
    </row>
    <row r="271" spans="1:10" hidden="1" outlineLevel="3">
      <c r="A271" s="29"/>
      <c r="B271" s="28" t="s">
        <v>223</v>
      </c>
      <c r="C271" s="30"/>
      <c r="D271" s="30">
        <f>C271</f>
        <v>0</v>
      </c>
      <c r="E271" s="30">
        <f>D271</f>
        <v>0</v>
      </c>
      <c r="H271" s="41">
        <f>C271</f>
        <v>0</v>
      </c>
    </row>
    <row r="272" spans="1:10" hidden="1" outlineLevel="3">
      <c r="A272" s="29"/>
      <c r="B272" s="28" t="s">
        <v>224</v>
      </c>
      <c r="C272" s="30"/>
      <c r="D272" s="30">
        <f>C272</f>
        <v>0</v>
      </c>
      <c r="E272" s="30">
        <f>D272</f>
        <v>0</v>
      </c>
      <c r="H272" s="41">
        <f>C272</f>
        <v>0</v>
      </c>
    </row>
    <row r="273" spans="1:8" hidden="1" outlineLevel="3">
      <c r="A273" s="29"/>
      <c r="B273" s="28" t="s">
        <v>225</v>
      </c>
      <c r="C273" s="30"/>
      <c r="D273" s="30">
        <f>C273</f>
        <v>0</v>
      </c>
      <c r="E273" s="30">
        <f>D273</f>
        <v>0</v>
      </c>
      <c r="H273" s="41">
        <f>C273</f>
        <v>0</v>
      </c>
    </row>
    <row r="274" spans="1:8" hidden="1" outlineLevel="3">
      <c r="A274" s="29"/>
      <c r="B274" s="28" t="s">
        <v>226</v>
      </c>
      <c r="C274" s="30"/>
      <c r="D274" s="30">
        <f>C274</f>
        <v>0</v>
      </c>
      <c r="E274" s="30">
        <f>D274</f>
        <v>0</v>
      </c>
      <c r="H274" s="41">
        <f>C274</f>
        <v>0</v>
      </c>
    </row>
    <row r="275" spans="1:8" hidden="1" outlineLevel="3">
      <c r="A275" s="29"/>
      <c r="B275" s="28" t="s">
        <v>227</v>
      </c>
      <c r="C275" s="30"/>
      <c r="D275" s="30">
        <f>C275</f>
        <v>0</v>
      </c>
      <c r="E275" s="30">
        <f>D275</f>
        <v>0</v>
      </c>
      <c r="H275" s="41">
        <f>C275</f>
        <v>0</v>
      </c>
    </row>
    <row r="276" spans="1:8" hidden="1" outlineLevel="3">
      <c r="A276" s="29"/>
      <c r="B276" s="28" t="s">
        <v>228</v>
      </c>
      <c r="C276" s="30"/>
      <c r="D276" s="30">
        <f>C276</f>
        <v>0</v>
      </c>
      <c r="E276" s="30">
        <f>D276</f>
        <v>0</v>
      </c>
      <c r="H276" s="41">
        <f>C276</f>
        <v>0</v>
      </c>
    </row>
    <row r="277" spans="1:8" hidden="1" outlineLevel="3">
      <c r="A277" s="29"/>
      <c r="B277" s="28" t="s">
        <v>229</v>
      </c>
      <c r="C277" s="30"/>
      <c r="D277" s="30">
        <f>C277</f>
        <v>0</v>
      </c>
      <c r="E277" s="30">
        <f>D277</f>
        <v>0</v>
      </c>
      <c r="H277" s="41">
        <f>C277</f>
        <v>0</v>
      </c>
    </row>
    <row r="278" spans="1:8" hidden="1" outlineLevel="3">
      <c r="A278" s="29"/>
      <c r="B278" s="28" t="s">
        <v>230</v>
      </c>
      <c r="C278" s="30"/>
      <c r="D278" s="30">
        <f>C278</f>
        <v>0</v>
      </c>
      <c r="E278" s="30">
        <f>D278</f>
        <v>0</v>
      </c>
      <c r="H278" s="41">
        <f>C278</f>
        <v>0</v>
      </c>
    </row>
    <row r="279" spans="1:8" hidden="1" outlineLevel="3">
      <c r="A279" s="29"/>
      <c r="B279" s="28" t="s">
        <v>231</v>
      </c>
      <c r="C279" s="30"/>
      <c r="D279" s="30">
        <f>C279</f>
        <v>0</v>
      </c>
      <c r="E279" s="30">
        <f>D279</f>
        <v>0</v>
      </c>
      <c r="H279" s="41">
        <f>C279</f>
        <v>0</v>
      </c>
    </row>
    <row r="280" spans="1:8" hidden="1" outlineLevel="3">
      <c r="A280" s="29"/>
      <c r="B280" s="28" t="s">
        <v>232</v>
      </c>
      <c r="C280" s="30"/>
      <c r="D280" s="30">
        <f>C280</f>
        <v>0</v>
      </c>
      <c r="E280" s="30">
        <f>D280</f>
        <v>0</v>
      </c>
      <c r="H280" s="41">
        <f>C280</f>
        <v>0</v>
      </c>
    </row>
    <row r="281" spans="1:8" hidden="1" outlineLevel="3">
      <c r="A281" s="29"/>
      <c r="B281" s="28" t="s">
        <v>233</v>
      </c>
      <c r="C281" s="30"/>
      <c r="D281" s="30">
        <f>C281</f>
        <v>0</v>
      </c>
      <c r="E281" s="30">
        <f>D281</f>
        <v>0</v>
      </c>
      <c r="H281" s="41">
        <f>C281</f>
        <v>0</v>
      </c>
    </row>
    <row r="282" spans="1:8" hidden="1" outlineLevel="3">
      <c r="A282" s="29"/>
      <c r="B282" s="28" t="s">
        <v>234</v>
      </c>
      <c r="C282" s="30"/>
      <c r="D282" s="30">
        <f>C282</f>
        <v>0</v>
      </c>
      <c r="E282" s="30">
        <f>D282</f>
        <v>0</v>
      </c>
      <c r="H282" s="41">
        <f>C282</f>
        <v>0</v>
      </c>
    </row>
    <row r="283" spans="1:8" hidden="1" outlineLevel="3">
      <c r="A283" s="29"/>
      <c r="B283" s="28" t="s">
        <v>235</v>
      </c>
      <c r="C283" s="30"/>
      <c r="D283" s="30">
        <f>C283</f>
        <v>0</v>
      </c>
      <c r="E283" s="30">
        <f>D283</f>
        <v>0</v>
      </c>
      <c r="H283" s="41">
        <f>C283</f>
        <v>0</v>
      </c>
    </row>
    <row r="284" spans="1:8" hidden="1" outlineLevel="3">
      <c r="A284" s="29"/>
      <c r="B284" s="28" t="s">
        <v>236</v>
      </c>
      <c r="C284" s="30"/>
      <c r="D284" s="30">
        <f>C284</f>
        <v>0</v>
      </c>
      <c r="E284" s="30">
        <f>D284</f>
        <v>0</v>
      </c>
      <c r="H284" s="41">
        <f>C284</f>
        <v>0</v>
      </c>
    </row>
    <row r="285" spans="1:8" hidden="1" outlineLevel="3">
      <c r="A285" s="29"/>
      <c r="B285" s="28" t="s">
        <v>237</v>
      </c>
      <c r="C285" s="30"/>
      <c r="D285" s="30">
        <f>C285</f>
        <v>0</v>
      </c>
      <c r="E285" s="30">
        <f>D285</f>
        <v>0</v>
      </c>
      <c r="H285" s="41">
        <f>C285</f>
        <v>0</v>
      </c>
    </row>
    <row r="286" spans="1:8" hidden="1" outlineLevel="3">
      <c r="A286" s="29"/>
      <c r="B286" s="28" t="s">
        <v>238</v>
      </c>
      <c r="C286" s="30"/>
      <c r="D286" s="30">
        <f>C286</f>
        <v>0</v>
      </c>
      <c r="E286" s="30">
        <f>D286</f>
        <v>0</v>
      </c>
      <c r="H286" s="41">
        <f>C286</f>
        <v>0</v>
      </c>
    </row>
    <row r="287" spans="1:8" hidden="1" outlineLevel="3">
      <c r="A287" s="29"/>
      <c r="B287" s="28" t="s">
        <v>239</v>
      </c>
      <c r="C287" s="30"/>
      <c r="D287" s="30">
        <f>C287</f>
        <v>0</v>
      </c>
      <c r="E287" s="30">
        <f>D287</f>
        <v>0</v>
      </c>
      <c r="H287" s="41">
        <f>C287</f>
        <v>0</v>
      </c>
    </row>
    <row r="288" spans="1:8" hidden="1" outlineLevel="3">
      <c r="A288" s="29"/>
      <c r="B288" s="28" t="s">
        <v>240</v>
      </c>
      <c r="C288" s="30"/>
      <c r="D288" s="30">
        <f>C288</f>
        <v>0</v>
      </c>
      <c r="E288" s="30">
        <f>D288</f>
        <v>0</v>
      </c>
      <c r="H288" s="41">
        <f>C288</f>
        <v>0</v>
      </c>
    </row>
    <row r="289" spans="1:8" hidden="1" outlineLevel="2">
      <c r="A289" s="6">
        <v>1101</v>
      </c>
      <c r="B289" s="4" t="s">
        <v>36</v>
      </c>
      <c r="C289" s="5">
        <v>2500</v>
      </c>
      <c r="D289" s="5">
        <f>SUM(D290:D295)</f>
        <v>0</v>
      </c>
      <c r="E289" s="5">
        <f>C289</f>
        <v>2500</v>
      </c>
      <c r="H289" s="41">
        <f>C289</f>
        <v>2500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>C290</f>
        <v>0</v>
      </c>
    </row>
    <row r="291" spans="1:8" hidden="1" outlineLevel="3">
      <c r="A291" s="29"/>
      <c r="B291" s="28" t="s">
        <v>242</v>
      </c>
      <c r="C291" s="30"/>
      <c r="D291" s="30">
        <f>C291</f>
        <v>0</v>
      </c>
      <c r="E291" s="30">
        <f>D291</f>
        <v>0</v>
      </c>
      <c r="H291" s="41">
        <f>C291</f>
        <v>0</v>
      </c>
    </row>
    <row r="292" spans="1:8" hidden="1" outlineLevel="3">
      <c r="A292" s="29"/>
      <c r="B292" s="28" t="s">
        <v>243</v>
      </c>
      <c r="C292" s="30"/>
      <c r="D292" s="30">
        <f>C292</f>
        <v>0</v>
      </c>
      <c r="E292" s="30">
        <f>D292</f>
        <v>0</v>
      </c>
      <c r="H292" s="41">
        <f>C292</f>
        <v>0</v>
      </c>
    </row>
    <row r="293" spans="1:8" hidden="1" outlineLevel="3">
      <c r="A293" s="29"/>
      <c r="B293" s="28" t="s">
        <v>244</v>
      </c>
      <c r="C293" s="30"/>
      <c r="D293" s="30">
        <f>C293</f>
        <v>0</v>
      </c>
      <c r="E293" s="30">
        <f>D293</f>
        <v>0</v>
      </c>
      <c r="H293" s="41">
        <f>C293</f>
        <v>0</v>
      </c>
    </row>
    <row r="294" spans="1:8" hidden="1" outlineLevel="3">
      <c r="A294" s="29"/>
      <c r="B294" s="28" t="s">
        <v>245</v>
      </c>
      <c r="C294" s="30"/>
      <c r="D294" s="30">
        <f>C294</f>
        <v>0</v>
      </c>
      <c r="E294" s="30">
        <f>D294</f>
        <v>0</v>
      </c>
      <c r="H294" s="41">
        <f>C294</f>
        <v>0</v>
      </c>
    </row>
    <row r="295" spans="1:8" hidden="1" outlineLevel="3">
      <c r="A295" s="29"/>
      <c r="B295" s="28" t="s">
        <v>246</v>
      </c>
      <c r="C295" s="30"/>
      <c r="D295" s="30">
        <f>C295</f>
        <v>0</v>
      </c>
      <c r="E295" s="30">
        <f>D295</f>
        <v>0</v>
      </c>
      <c r="H295" s="41">
        <f>C295</f>
        <v>0</v>
      </c>
    </row>
    <row r="296" spans="1:8" hidden="1" outlineLevel="2">
      <c r="A296" s="6">
        <v>1101</v>
      </c>
      <c r="B296" s="4" t="s">
        <v>247</v>
      </c>
      <c r="C296" s="5">
        <v>15200</v>
      </c>
      <c r="D296" s="5">
        <f>SUM(D297)</f>
        <v>0</v>
      </c>
      <c r="E296" s="5">
        <f>C296</f>
        <v>15200</v>
      </c>
      <c r="H296" s="41">
        <f>C296</f>
        <v>15200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>C297</f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>C298</f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>C299</f>
        <v>0</v>
      </c>
    </row>
    <row r="300" spans="1:8" hidden="1" outlineLevel="3">
      <c r="A300" s="29"/>
      <c r="B300" s="28" t="s">
        <v>249</v>
      </c>
      <c r="C300" s="30"/>
      <c r="D300" s="30">
        <f>C300</f>
        <v>0</v>
      </c>
      <c r="E300" s="30">
        <f>D300</f>
        <v>0</v>
      </c>
      <c r="H300" s="41">
        <f>C300</f>
        <v>0</v>
      </c>
    </row>
    <row r="301" spans="1:8" hidden="1" outlineLevel="3">
      <c r="A301" s="29"/>
      <c r="B301" s="28" t="s">
        <v>250</v>
      </c>
      <c r="C301" s="30"/>
      <c r="D301" s="30">
        <f>C301</f>
        <v>0</v>
      </c>
      <c r="E301" s="30">
        <f>D301</f>
        <v>0</v>
      </c>
      <c r="H301" s="41">
        <f>C301</f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>C302</f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>C303</f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>C304</f>
        <v>0</v>
      </c>
    </row>
    <row r="305" spans="1:8" hidden="1" outlineLevel="2">
      <c r="A305" s="6">
        <v>1101</v>
      </c>
      <c r="B305" s="4" t="s">
        <v>38</v>
      </c>
      <c r="C305" s="5">
        <v>6000</v>
      </c>
      <c r="D305" s="5">
        <f>SUM(D306:D307)</f>
        <v>0</v>
      </c>
      <c r="E305" s="5">
        <f>C305</f>
        <v>6000</v>
      </c>
      <c r="H305" s="41">
        <f>C305</f>
        <v>6000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>C306</f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>C307</f>
        <v>0</v>
      </c>
    </row>
    <row r="308" spans="1:8" hidden="1" outlineLevel="2">
      <c r="A308" s="6">
        <v>1101</v>
      </c>
      <c r="B308" s="4" t="s">
        <v>39</v>
      </c>
      <c r="C308" s="5">
        <v>66004</v>
      </c>
      <c r="D308" s="5">
        <f>SUM(D309:D312)</f>
        <v>0</v>
      </c>
      <c r="E308" s="5">
        <f>C308</f>
        <v>66004</v>
      </c>
      <c r="H308" s="41">
        <f>C308</f>
        <v>66004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>C309</f>
        <v>0</v>
      </c>
    </row>
    <row r="310" spans="1:8" hidden="1" outlineLevel="3">
      <c r="A310" s="29"/>
      <c r="B310" s="28" t="s">
        <v>257</v>
      </c>
      <c r="C310" s="30"/>
      <c r="D310" s="30">
        <f>C310</f>
        <v>0</v>
      </c>
      <c r="E310" s="30">
        <f>D310</f>
        <v>0</v>
      </c>
      <c r="H310" s="41">
        <f>C310</f>
        <v>0</v>
      </c>
    </row>
    <row r="311" spans="1:8" hidden="1" outlineLevel="3">
      <c r="A311" s="29"/>
      <c r="B311" s="28" t="s">
        <v>258</v>
      </c>
      <c r="C311" s="30"/>
      <c r="D311" s="30">
        <f>C311</f>
        <v>0</v>
      </c>
      <c r="E311" s="30">
        <f>D311</f>
        <v>0</v>
      </c>
      <c r="H311" s="41">
        <f>C311</f>
        <v>0</v>
      </c>
    </row>
    <row r="312" spans="1:8" hidden="1" outlineLevel="3">
      <c r="A312" s="29"/>
      <c r="B312" s="28" t="s">
        <v>259</v>
      </c>
      <c r="C312" s="30"/>
      <c r="D312" s="30">
        <f>C312</f>
        <v>0</v>
      </c>
      <c r="E312" s="30">
        <f>D312</f>
        <v>0</v>
      </c>
      <c r="H312" s="41">
        <f>C312</f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>C313</f>
        <v>0</v>
      </c>
    </row>
    <row r="314" spans="1:8" hidden="1" outlineLevel="1">
      <c r="A314" s="172" t="s">
        <v>601</v>
      </c>
      <c r="B314" s="173"/>
      <c r="C314" s="32">
        <f>C315+C325+C331+C336+C337+C338+C328</f>
        <v>8100</v>
      </c>
      <c r="D314" s="32">
        <f>D315+D325+D331+D336+D337+D338+D328</f>
        <v>0</v>
      </c>
      <c r="E314" s="32">
        <f>C314</f>
        <v>8100</v>
      </c>
      <c r="H314" s="41">
        <f>C314</f>
        <v>8100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>C315</f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>C316</f>
        <v>0</v>
      </c>
    </row>
    <row r="317" spans="1:8" hidden="1" outlineLevel="3">
      <c r="A317" s="29"/>
      <c r="B317" s="28" t="s">
        <v>218</v>
      </c>
      <c r="C317" s="30"/>
      <c r="D317" s="30">
        <f>C317</f>
        <v>0</v>
      </c>
      <c r="E317" s="30">
        <f>D317</f>
        <v>0</v>
      </c>
      <c r="H317" s="41">
        <f>C317</f>
        <v>0</v>
      </c>
    </row>
    <row r="318" spans="1:8" hidden="1" outlineLevel="3">
      <c r="A318" s="29"/>
      <c r="B318" s="28" t="s">
        <v>261</v>
      </c>
      <c r="C318" s="30"/>
      <c r="D318" s="30">
        <f>C318</f>
        <v>0</v>
      </c>
      <c r="E318" s="30">
        <f>D318</f>
        <v>0</v>
      </c>
      <c r="H318" s="41">
        <f>C318</f>
        <v>0</v>
      </c>
    </row>
    <row r="319" spans="1:8" hidden="1" outlineLevel="3">
      <c r="A319" s="29"/>
      <c r="B319" s="28" t="s">
        <v>248</v>
      </c>
      <c r="C319" s="30"/>
      <c r="D319" s="30">
        <f>C319</f>
        <v>0</v>
      </c>
      <c r="E319" s="30">
        <f>D319</f>
        <v>0</v>
      </c>
      <c r="H319" s="41">
        <f>C319</f>
        <v>0</v>
      </c>
    </row>
    <row r="320" spans="1:8" hidden="1" outlineLevel="3">
      <c r="A320" s="29"/>
      <c r="B320" s="28" t="s">
        <v>262</v>
      </c>
      <c r="C320" s="30"/>
      <c r="D320" s="30">
        <f>C320</f>
        <v>0</v>
      </c>
      <c r="E320" s="30">
        <f>D320</f>
        <v>0</v>
      </c>
      <c r="H320" s="41">
        <f>C320</f>
        <v>0</v>
      </c>
    </row>
    <row r="321" spans="1:8" hidden="1" outlineLevel="3">
      <c r="A321" s="29"/>
      <c r="B321" s="28" t="s">
        <v>252</v>
      </c>
      <c r="C321" s="30"/>
      <c r="D321" s="30">
        <f>C321</f>
        <v>0</v>
      </c>
      <c r="E321" s="30">
        <f>D321</f>
        <v>0</v>
      </c>
      <c r="H321" s="41">
        <f>C321</f>
        <v>0</v>
      </c>
    </row>
    <row r="322" spans="1:8" hidden="1" outlineLevel="3">
      <c r="A322" s="29"/>
      <c r="B322" s="28" t="s">
        <v>253</v>
      </c>
      <c r="C322" s="30"/>
      <c r="D322" s="30">
        <f>C322</f>
        <v>0</v>
      </c>
      <c r="E322" s="30">
        <f>D322</f>
        <v>0</v>
      </c>
      <c r="H322" s="41">
        <f>C322</f>
        <v>0</v>
      </c>
    </row>
    <row r="323" spans="1:8" hidden="1" outlineLevel="3">
      <c r="A323" s="29"/>
      <c r="B323" s="28" t="s">
        <v>238</v>
      </c>
      <c r="C323" s="30"/>
      <c r="D323" s="30">
        <f>C323</f>
        <v>0</v>
      </c>
      <c r="E323" s="30">
        <f>D323</f>
        <v>0</v>
      </c>
      <c r="H323" s="41">
        <f>C323</f>
        <v>0</v>
      </c>
    </row>
    <row r="324" spans="1:8" hidden="1" outlineLevel="3">
      <c r="A324" s="29"/>
      <c r="B324" s="28" t="s">
        <v>239</v>
      </c>
      <c r="C324" s="30"/>
      <c r="D324" s="30">
        <f>C324</f>
        <v>0</v>
      </c>
      <c r="E324" s="30">
        <f>D324</f>
        <v>0</v>
      </c>
      <c r="H324" s="41">
        <f>C324</f>
        <v>0</v>
      </c>
    </row>
    <row r="325" spans="1:8" hidden="1" outlineLevel="2">
      <c r="A325" s="6">
        <v>1102</v>
      </c>
      <c r="B325" s="4" t="s">
        <v>263</v>
      </c>
      <c r="C325" s="5">
        <v>7500</v>
      </c>
      <c r="D325" s="5">
        <f>SUM(D326:D327)</f>
        <v>0</v>
      </c>
      <c r="E325" s="5">
        <f>C325</f>
        <v>7500</v>
      </c>
      <c r="H325" s="41">
        <f>C325</f>
        <v>7500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>C326</f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>C327</f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>C328</f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>C329</f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>C330</f>
        <v>0</v>
      </c>
    </row>
    <row r="331" spans="1:8" hidden="1" outlineLevel="2">
      <c r="A331" s="6">
        <v>1102</v>
      </c>
      <c r="B331" s="4" t="s">
        <v>39</v>
      </c>
      <c r="C331" s="5">
        <v>600</v>
      </c>
      <c r="D331" s="5">
        <f>SUM(D332:D335)</f>
        <v>0</v>
      </c>
      <c r="E331" s="5">
        <f>C331</f>
        <v>600</v>
      </c>
      <c r="H331" s="41">
        <f>C331</f>
        <v>600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>C332</f>
        <v>0</v>
      </c>
    </row>
    <row r="333" spans="1:8" hidden="1" outlineLevel="3">
      <c r="A333" s="29"/>
      <c r="B333" s="28" t="s">
        <v>257</v>
      </c>
      <c r="C333" s="30"/>
      <c r="D333" s="30">
        <f>C333</f>
        <v>0</v>
      </c>
      <c r="E333" s="30">
        <f>D333</f>
        <v>0</v>
      </c>
      <c r="H333" s="41">
        <f>C333</f>
        <v>0</v>
      </c>
    </row>
    <row r="334" spans="1:8" hidden="1" outlineLevel="3">
      <c r="A334" s="29"/>
      <c r="B334" s="28" t="s">
        <v>258</v>
      </c>
      <c r="C334" s="30"/>
      <c r="D334" s="30">
        <f>C334</f>
        <v>0</v>
      </c>
      <c r="E334" s="30">
        <f>D334</f>
        <v>0</v>
      </c>
      <c r="H334" s="41">
        <f>C334</f>
        <v>0</v>
      </c>
    </row>
    <row r="335" spans="1:8" hidden="1" outlineLevel="3">
      <c r="A335" s="29"/>
      <c r="B335" s="28" t="s">
        <v>259</v>
      </c>
      <c r="C335" s="30"/>
      <c r="D335" s="30">
        <f>C335</f>
        <v>0</v>
      </c>
      <c r="E335" s="30">
        <f>D335</f>
        <v>0</v>
      </c>
      <c r="H335" s="41">
        <f>C335</f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>C336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>C337</f>
        <v>0</v>
      </c>
      <c r="E337" s="5">
        <f>D337</f>
        <v>0</v>
      </c>
      <c r="H337" s="41">
        <f>C337</f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>C338</f>
        <v>0</v>
      </c>
      <c r="E338" s="5">
        <f>D338</f>
        <v>0</v>
      </c>
      <c r="H338" s="41">
        <f>C338</f>
        <v>0</v>
      </c>
    </row>
    <row r="339" spans="1:10" collapsed="1">
      <c r="A339" s="168" t="s">
        <v>270</v>
      </c>
      <c r="B339" s="169"/>
      <c r="C339" s="33">
        <f>C340+C444+C482</f>
        <v>202865</v>
      </c>
      <c r="D339" s="33">
        <f>D340+D444+D482</f>
        <v>202865</v>
      </c>
      <c r="E339" s="33">
        <f>E340+E444+E482</f>
        <v>202865</v>
      </c>
      <c r="G339" s="39" t="s">
        <v>591</v>
      </c>
      <c r="H339" s="41">
        <f>C339</f>
        <v>202865</v>
      </c>
      <c r="I339" s="42"/>
      <c r="J339" s="40" t="b">
        <f>AND(H339=I339)</f>
        <v>0</v>
      </c>
    </row>
    <row r="340" spans="1:10" hidden="1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149815</v>
      </c>
      <c r="D340" s="32">
        <f>D341+D342+D343+D344+D347+D348+D353+D356+D357+D362+D367+BH290668+D371+D372+D373+D376+D377+D378+D382+D388+D391+D392+D395+D398+D399+D404+D407+D408+D409+D412+D415+D416+D419+D420+D421+D422+D429+D443</f>
        <v>149815</v>
      </c>
      <c r="E340" s="32">
        <f>E341+E342+E343+E344+E347+E348+E353+E356+E357+E362+E367+BI290668+E371+E372+E373+E376+E377+E378+E382+E388+E391+E392+E395+E398+E399+E404+E407+E408+E409+E412+E415+E416+E419+E420+E421+E422+E429+E443</f>
        <v>149815</v>
      </c>
      <c r="H340" s="41">
        <f>C340</f>
        <v>149815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>C341</f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>C342</f>
        <v>8000</v>
      </c>
      <c r="E342" s="5">
        <f>D342</f>
        <v>8000</v>
      </c>
      <c r="H342" s="41">
        <f>C342</f>
        <v>8000</v>
      </c>
    </row>
    <row r="343" spans="1:10" hidden="1" outlineLevel="2">
      <c r="A343" s="6">
        <v>2201</v>
      </c>
      <c r="B343" s="4" t="s">
        <v>41</v>
      </c>
      <c r="C343" s="5">
        <v>25000</v>
      </c>
      <c r="D343" s="5">
        <f>C343</f>
        <v>25000</v>
      </c>
      <c r="E343" s="5">
        <f>D343</f>
        <v>25000</v>
      </c>
      <c r="H343" s="41">
        <f>C343</f>
        <v>25000</v>
      </c>
    </row>
    <row r="344" spans="1:10" hidden="1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>C344</f>
        <v>5000</v>
      </c>
    </row>
    <row r="345" spans="1:10" hidden="1" outlineLevel="3">
      <c r="A345" s="29"/>
      <c r="B345" s="28" t="s">
        <v>274</v>
      </c>
      <c r="C345" s="30">
        <v>2500</v>
      </c>
      <c r="D345" s="30">
        <f>C345</f>
        <v>2500</v>
      </c>
      <c r="E345" s="30">
        <f>D345</f>
        <v>2500</v>
      </c>
      <c r="H345" s="41">
        <f>C345</f>
        <v>2500</v>
      </c>
    </row>
    <row r="346" spans="1:10" hidden="1" outlineLevel="3">
      <c r="A346" s="29"/>
      <c r="B346" s="28" t="s">
        <v>275</v>
      </c>
      <c r="C346" s="30">
        <v>2500</v>
      </c>
      <c r="D346" s="30">
        <f>C346</f>
        <v>2500</v>
      </c>
      <c r="E346" s="30">
        <f>D346</f>
        <v>2500</v>
      </c>
      <c r="H346" s="41">
        <f>C346</f>
        <v>2500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>C347</f>
        <v>0</v>
      </c>
      <c r="E347" s="5">
        <f>D347</f>
        <v>0</v>
      </c>
      <c r="H347" s="41">
        <f>C347</f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25200</v>
      </c>
      <c r="D348" s="5">
        <f>SUM(D349:D352)</f>
        <v>25200</v>
      </c>
      <c r="E348" s="5">
        <f>SUM(E349:E352)</f>
        <v>25200</v>
      </c>
      <c r="H348" s="41">
        <f>C348</f>
        <v>25200</v>
      </c>
    </row>
    <row r="349" spans="1:10" hidden="1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>C349</f>
        <v>25000</v>
      </c>
    </row>
    <row r="350" spans="1:10" hidden="1" outlineLevel="3">
      <c r="A350" s="29"/>
      <c r="B350" s="28" t="s">
        <v>279</v>
      </c>
      <c r="C350" s="30">
        <v>200</v>
      </c>
      <c r="D350" s="30">
        <f>C350</f>
        <v>200</v>
      </c>
      <c r="E350" s="30">
        <f>D350</f>
        <v>200</v>
      </c>
      <c r="H350" s="41">
        <f>C350</f>
        <v>200</v>
      </c>
    </row>
    <row r="351" spans="1:10" hidden="1" outlineLevel="3">
      <c r="A351" s="29"/>
      <c r="B351" s="28" t="s">
        <v>280</v>
      </c>
      <c r="C351" s="30">
        <v>0</v>
      </c>
      <c r="D351" s="30">
        <f>C351</f>
        <v>0</v>
      </c>
      <c r="E351" s="30">
        <f>D351</f>
        <v>0</v>
      </c>
      <c r="H351" s="41">
        <f>C351</f>
        <v>0</v>
      </c>
    </row>
    <row r="352" spans="1:10" hidden="1" outlineLevel="3">
      <c r="A352" s="29"/>
      <c r="B352" s="28" t="s">
        <v>281</v>
      </c>
      <c r="C352" s="30">
        <v>0</v>
      </c>
      <c r="D352" s="30">
        <f>C352</f>
        <v>0</v>
      </c>
      <c r="E352" s="30">
        <f>D352</f>
        <v>0</v>
      </c>
      <c r="H352" s="41">
        <f>C352</f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>C353</f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>C354</f>
        <v>300</v>
      </c>
      <c r="E354" s="30">
        <f>D354</f>
        <v>300</v>
      </c>
      <c r="H354" s="41">
        <f>C354</f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>C355</f>
        <v>0</v>
      </c>
      <c r="E355" s="30">
        <f>D355</f>
        <v>0</v>
      </c>
      <c r="H355" s="41">
        <f>C355</f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>C356</f>
        <v>0</v>
      </c>
      <c r="E356" s="5">
        <f>D356</f>
        <v>0</v>
      </c>
      <c r="H356" s="41">
        <f>C356</f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>C357</f>
        <v>3000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>C358</f>
        <v>3000</v>
      </c>
    </row>
    <row r="359" spans="1:8" hidden="1" outlineLevel="3">
      <c r="A359" s="29"/>
      <c r="B359" s="28" t="s">
        <v>287</v>
      </c>
      <c r="C359" s="30"/>
      <c r="D359" s="30">
        <f>C359</f>
        <v>0</v>
      </c>
      <c r="E359" s="30">
        <f>D359</f>
        <v>0</v>
      </c>
      <c r="H359" s="41">
        <f>C359</f>
        <v>0</v>
      </c>
    </row>
    <row r="360" spans="1:8" hidden="1" outlineLevel="3">
      <c r="A360" s="29"/>
      <c r="B360" s="28" t="s">
        <v>288</v>
      </c>
      <c r="C360" s="30"/>
      <c r="D360" s="30">
        <f>C360</f>
        <v>0</v>
      </c>
      <c r="E360" s="30">
        <f>D360</f>
        <v>0</v>
      </c>
      <c r="H360" s="41">
        <f>C360</f>
        <v>0</v>
      </c>
    </row>
    <row r="361" spans="1:8" hidden="1" outlineLevel="3">
      <c r="A361" s="29"/>
      <c r="B361" s="28" t="s">
        <v>289</v>
      </c>
      <c r="C361" s="30"/>
      <c r="D361" s="30">
        <f>C361</f>
        <v>0</v>
      </c>
      <c r="E361" s="30">
        <f>D361</f>
        <v>0</v>
      </c>
      <c r="H361" s="41">
        <f>C361</f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26000</v>
      </c>
      <c r="D362" s="5">
        <f>SUM(D363:D366)</f>
        <v>26000</v>
      </c>
      <c r="E362" s="5">
        <f>SUM(E363:E366)</f>
        <v>26000</v>
      </c>
      <c r="H362" s="41">
        <f>C362</f>
        <v>26000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>C363</f>
        <v>5000</v>
      </c>
    </row>
    <row r="364" spans="1:8" hidden="1" outlineLevel="3">
      <c r="A364" s="29"/>
      <c r="B364" s="28" t="s">
        <v>292</v>
      </c>
      <c r="C364" s="30">
        <v>20000</v>
      </c>
      <c r="D364" s="30">
        <f>C364</f>
        <v>20000</v>
      </c>
      <c r="E364" s="30">
        <f>D364</f>
        <v>20000</v>
      </c>
      <c r="H364" s="41">
        <f>C364</f>
        <v>20000</v>
      </c>
    </row>
    <row r="365" spans="1:8" hidden="1" outlineLevel="3">
      <c r="A365" s="29"/>
      <c r="B365" s="28" t="s">
        <v>293</v>
      </c>
      <c r="C365" s="30">
        <v>1000</v>
      </c>
      <c r="D365" s="30">
        <f>C365</f>
        <v>1000</v>
      </c>
      <c r="E365" s="30">
        <f>D365</f>
        <v>1000</v>
      </c>
      <c r="H365" s="41">
        <f>C365</f>
        <v>1000</v>
      </c>
    </row>
    <row r="366" spans="1:8" hidden="1" outlineLevel="3">
      <c r="A366" s="29"/>
      <c r="B366" s="28" t="s">
        <v>294</v>
      </c>
      <c r="C366" s="30"/>
      <c r="D366" s="30">
        <f>C366</f>
        <v>0</v>
      </c>
      <c r="E366" s="30">
        <f>D366</f>
        <v>0</v>
      </c>
      <c r="H366" s="41">
        <f>C366</f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>C367</f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>C368</f>
        <v>0</v>
      </c>
    </row>
    <row r="369" spans="1:8" hidden="1" outlineLevel="3">
      <c r="A369" s="29"/>
      <c r="B369" s="28" t="s">
        <v>296</v>
      </c>
      <c r="C369" s="30">
        <v>0</v>
      </c>
      <c r="D369" s="30">
        <f>C369</f>
        <v>0</v>
      </c>
      <c r="E369" s="30">
        <f>D369</f>
        <v>0</v>
      </c>
      <c r="H369" s="41">
        <f>C369</f>
        <v>0</v>
      </c>
    </row>
    <row r="370" spans="1:8" hidden="1" outlineLevel="3">
      <c r="A370" s="29"/>
      <c r="B370" s="28" t="s">
        <v>297</v>
      </c>
      <c r="C370" s="30">
        <v>0</v>
      </c>
      <c r="D370" s="30">
        <f>C370</f>
        <v>0</v>
      </c>
      <c r="E370" s="30">
        <f>D370</f>
        <v>0</v>
      </c>
      <c r="H370" s="41">
        <f>C370</f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>C371</f>
        <v>1500</v>
      </c>
      <c r="E371" s="5">
        <f>D371</f>
        <v>1500</v>
      </c>
      <c r="H371" s="41">
        <f>C371</f>
        <v>1500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>C372</f>
        <v>2000</v>
      </c>
      <c r="E372" s="5">
        <f>D372</f>
        <v>2000</v>
      </c>
      <c r="H372" s="41">
        <f>C372</f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>C373</f>
        <v>0</v>
      </c>
    </row>
    <row r="374" spans="1:8" hidden="1" outlineLevel="3">
      <c r="A374" s="29"/>
      <c r="B374" s="28" t="s">
        <v>299</v>
      </c>
      <c r="C374" s="30">
        <v>0</v>
      </c>
      <c r="D374" s="30">
        <f>C374</f>
        <v>0</v>
      </c>
      <c r="E374" s="30">
        <f>D374</f>
        <v>0</v>
      </c>
      <c r="H374" s="41">
        <f>C374</f>
        <v>0</v>
      </c>
    </row>
    <row r="375" spans="1:8" hidden="1" outlineLevel="3">
      <c r="A375" s="29"/>
      <c r="B375" s="28" t="s">
        <v>300</v>
      </c>
      <c r="C375" s="30">
        <v>0</v>
      </c>
      <c r="D375" s="30">
        <f>C375</f>
        <v>0</v>
      </c>
      <c r="E375" s="30">
        <f>D375</f>
        <v>0</v>
      </c>
      <c r="H375" s="41">
        <f>C375</f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>C376</f>
        <v>0</v>
      </c>
      <c r="E376" s="5">
        <f>D376</f>
        <v>0</v>
      </c>
      <c r="H376" s="41">
        <f>C376</f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>C377</f>
        <v>1000</v>
      </c>
      <c r="E377" s="5">
        <f>D377</f>
        <v>1000</v>
      </c>
      <c r="H377" s="41">
        <f>C377</f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>C378</f>
        <v>4500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>C379</f>
        <v>2500</v>
      </c>
    </row>
    <row r="380" spans="1:8" hidden="1" outlineLevel="3">
      <c r="A380" s="29"/>
      <c r="B380" s="28" t="s">
        <v>113</v>
      </c>
      <c r="C380" s="30"/>
      <c r="D380" s="30">
        <f>C380</f>
        <v>0</v>
      </c>
      <c r="E380" s="30">
        <f>D380</f>
        <v>0</v>
      </c>
      <c r="H380" s="41">
        <f>C380</f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>C381</f>
        <v>2000</v>
      </c>
      <c r="E381" s="30">
        <f>D381</f>
        <v>2000</v>
      </c>
      <c r="H381" s="41">
        <f>C381</f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900</v>
      </c>
      <c r="D382" s="5">
        <f>SUM(D383:D387)</f>
        <v>900</v>
      </c>
      <c r="E382" s="5">
        <f>SUM(E383:E387)</f>
        <v>900</v>
      </c>
      <c r="H382" s="41">
        <f>C382</f>
        <v>900</v>
      </c>
    </row>
    <row r="383" spans="1:8" hidden="1" outlineLevel="3">
      <c r="A383" s="29"/>
      <c r="B383" s="28" t="s">
        <v>304</v>
      </c>
      <c r="C383" s="30">
        <v>200</v>
      </c>
      <c r="D383" s="30">
        <f>C383</f>
        <v>200</v>
      </c>
      <c r="E383" s="30">
        <f>D383</f>
        <v>200</v>
      </c>
      <c r="H383" s="41">
        <f>C383</f>
        <v>200</v>
      </c>
    </row>
    <row r="384" spans="1:8" hidden="1" outlineLevel="3">
      <c r="A384" s="29"/>
      <c r="B384" s="28" t="s">
        <v>305</v>
      </c>
      <c r="C384" s="30"/>
      <c r="D384" s="30">
        <f>C384</f>
        <v>0</v>
      </c>
      <c r="E384" s="30">
        <f>D384</f>
        <v>0</v>
      </c>
      <c r="H384" s="41">
        <f>C384</f>
        <v>0</v>
      </c>
    </row>
    <row r="385" spans="1:8" hidden="1" outlineLevel="3">
      <c r="A385" s="29"/>
      <c r="B385" s="28" t="s">
        <v>306</v>
      </c>
      <c r="C385" s="30"/>
      <c r="D385" s="30">
        <f>C385</f>
        <v>0</v>
      </c>
      <c r="E385" s="30">
        <f>D385</f>
        <v>0</v>
      </c>
      <c r="H385" s="41">
        <f>C385</f>
        <v>0</v>
      </c>
    </row>
    <row r="386" spans="1:8" hidden="1" outlineLevel="3">
      <c r="A386" s="29"/>
      <c r="B386" s="28" t="s">
        <v>307</v>
      </c>
      <c r="C386" s="30">
        <v>200</v>
      </c>
      <c r="D386" s="30">
        <f>C386</f>
        <v>200</v>
      </c>
      <c r="E386" s="30">
        <f>D386</f>
        <v>200</v>
      </c>
      <c r="H386" s="41">
        <f>C386</f>
        <v>200</v>
      </c>
    </row>
    <row r="387" spans="1:8" hidden="1" outlineLevel="3">
      <c r="A387" s="29"/>
      <c r="B387" s="28" t="s">
        <v>308</v>
      </c>
      <c r="C387" s="30">
        <v>500</v>
      </c>
      <c r="D387" s="30">
        <f>C387</f>
        <v>500</v>
      </c>
      <c r="E387" s="30">
        <f>D387</f>
        <v>500</v>
      </c>
      <c r="H387" s="41">
        <f>C387</f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1200</v>
      </c>
      <c r="D388" s="5">
        <f>SUM(D389:D390)</f>
        <v>1200</v>
      </c>
      <c r="E388" s="5">
        <f>SUM(E389:E390)</f>
        <v>1200</v>
      </c>
      <c r="H388" s="41">
        <f>C388</f>
        <v>1200</v>
      </c>
    </row>
    <row r="389" spans="1:8" hidden="1" outlineLevel="3">
      <c r="A389" s="29"/>
      <c r="B389" s="28" t="s">
        <v>48</v>
      </c>
      <c r="C389" s="30">
        <v>1200</v>
      </c>
      <c r="D389" s="30">
        <f>C389</f>
        <v>1200</v>
      </c>
      <c r="E389" s="30">
        <f>D389</f>
        <v>1200</v>
      </c>
      <c r="H389" s="41">
        <f>C389</f>
        <v>1200</v>
      </c>
    </row>
    <row r="390" spans="1:8" hidden="1" outlineLevel="3">
      <c r="A390" s="29"/>
      <c r="B390" s="28" t="s">
        <v>310</v>
      </c>
      <c r="C390" s="30">
        <v>0</v>
      </c>
      <c r="D390" s="30">
        <f>C390</f>
        <v>0</v>
      </c>
      <c r="E390" s="30">
        <f>D390</f>
        <v>0</v>
      </c>
      <c r="H390" s="41">
        <f>C390</f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>C391</f>
        <v>0</v>
      </c>
      <c r="E391" s="5">
        <f>D391</f>
        <v>0</v>
      </c>
      <c r="H391" s="41">
        <f>C391</f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>C392</f>
        <v>8000</v>
      </c>
    </row>
    <row r="393" spans="1:8" hidden="1" outlineLevel="3">
      <c r="A393" s="29"/>
      <c r="B393" s="28" t="s">
        <v>313</v>
      </c>
      <c r="C393" s="30">
        <v>2000</v>
      </c>
      <c r="D393" s="30">
        <f>C393</f>
        <v>2000</v>
      </c>
      <c r="E393" s="30">
        <f>D393</f>
        <v>2000</v>
      </c>
      <c r="H393" s="41">
        <f>C393</f>
        <v>2000</v>
      </c>
    </row>
    <row r="394" spans="1:8" hidden="1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>C394</f>
        <v>6000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>C395</f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>C396</f>
        <v>500</v>
      </c>
      <c r="E396" s="30">
        <f>D396</f>
        <v>500</v>
      </c>
      <c r="H396" s="41">
        <f>C396</f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>C397</f>
        <v>0</v>
      </c>
      <c r="E397" s="30">
        <f>D397</f>
        <v>0</v>
      </c>
      <c r="H397" s="41">
        <f>C397</f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f>D398</f>
        <v>0</v>
      </c>
      <c r="H398" s="41">
        <f>C398</f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>C399</f>
        <v>500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>C400</f>
        <v>0</v>
      </c>
    </row>
    <row r="401" spans="1:8" hidden="1" outlineLevel="3">
      <c r="A401" s="29"/>
      <c r="B401" s="28" t="s">
        <v>319</v>
      </c>
      <c r="C401" s="30"/>
      <c r="D401" s="30">
        <f>C401</f>
        <v>0</v>
      </c>
      <c r="E401" s="30">
        <f>D401</f>
        <v>0</v>
      </c>
      <c r="H401" s="41">
        <f>C401</f>
        <v>0</v>
      </c>
    </row>
    <row r="402" spans="1:8" hidden="1" outlineLevel="3">
      <c r="A402" s="29"/>
      <c r="B402" s="28" t="s">
        <v>320</v>
      </c>
      <c r="C402" s="30">
        <v>500</v>
      </c>
      <c r="D402" s="30">
        <f>C402</f>
        <v>500</v>
      </c>
      <c r="E402" s="30">
        <f>D402</f>
        <v>500</v>
      </c>
      <c r="H402" s="41">
        <f>C402</f>
        <v>500</v>
      </c>
    </row>
    <row r="403" spans="1:8" hidden="1" outlineLevel="3">
      <c r="A403" s="29"/>
      <c r="B403" s="28" t="s">
        <v>321</v>
      </c>
      <c r="C403" s="30">
        <v>0</v>
      </c>
      <c r="D403" s="30">
        <f>C403</f>
        <v>0</v>
      </c>
      <c r="E403" s="30">
        <f>D403</f>
        <v>0</v>
      </c>
      <c r="H403" s="41">
        <f>C403</f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>C404</f>
        <v>300</v>
      </c>
    </row>
    <row r="405" spans="1:8" hidden="1" outlineLevel="3">
      <c r="A405" s="29"/>
      <c r="B405" s="28" t="s">
        <v>323</v>
      </c>
      <c r="C405" s="30">
        <v>150</v>
      </c>
      <c r="D405" s="30">
        <f>C405</f>
        <v>150</v>
      </c>
      <c r="E405" s="30">
        <f>D405</f>
        <v>150</v>
      </c>
      <c r="H405" s="41">
        <f>C405</f>
        <v>150</v>
      </c>
    </row>
    <row r="406" spans="1:8" hidden="1" outlineLevel="3">
      <c r="A406" s="29"/>
      <c r="B406" s="28" t="s">
        <v>324</v>
      </c>
      <c r="C406" s="30">
        <v>150</v>
      </c>
      <c r="D406" s="30">
        <f>C406</f>
        <v>150</v>
      </c>
      <c r="E406" s="30">
        <f>D406</f>
        <v>150</v>
      </c>
      <c r="H406" s="41">
        <f>C406</f>
        <v>150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f>D407</f>
        <v>0</v>
      </c>
      <c r="H407" s="41">
        <f>C407</f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>C408</f>
        <v>0</v>
      </c>
      <c r="E408" s="5">
        <f>D408</f>
        <v>0</v>
      </c>
      <c r="H408" s="41">
        <f>C408</f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800</v>
      </c>
      <c r="D409" s="5">
        <f>SUM(D410:D411)</f>
        <v>800</v>
      </c>
      <c r="E409" s="5">
        <f>SUM(E410:E411)</f>
        <v>800</v>
      </c>
      <c r="H409" s="41">
        <f>C409</f>
        <v>800</v>
      </c>
    </row>
    <row r="410" spans="1:8" hidden="1" outlineLevel="3" collapsed="1">
      <c r="A410" s="29"/>
      <c r="B410" s="28" t="s">
        <v>49</v>
      </c>
      <c r="C410" s="30">
        <v>800</v>
      </c>
      <c r="D410" s="30">
        <f>C410</f>
        <v>800</v>
      </c>
      <c r="E410" s="30">
        <f>D410</f>
        <v>800</v>
      </c>
      <c r="H410" s="41">
        <f>C410</f>
        <v>800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>C411</f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>C412</f>
        <v>1000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>C413</f>
        <v>1000</v>
      </c>
      <c r="E413" s="30">
        <f>D413</f>
        <v>1000</v>
      </c>
      <c r="H413" s="41">
        <f>C413</f>
        <v>1000</v>
      </c>
    </row>
    <row r="414" spans="1:8" hidden="1" outlineLevel="3">
      <c r="A414" s="29"/>
      <c r="B414" s="28" t="s">
        <v>329</v>
      </c>
      <c r="C414" s="30">
        <v>0</v>
      </c>
      <c r="D414" s="30">
        <f>C414</f>
        <v>0</v>
      </c>
      <c r="E414" s="30">
        <f>D414</f>
        <v>0</v>
      </c>
      <c r="H414" s="41">
        <f>C414</f>
        <v>0</v>
      </c>
    </row>
    <row r="415" spans="1:8" hidden="1" outlineLevel="2">
      <c r="A415" s="6">
        <v>2201</v>
      </c>
      <c r="B415" s="4" t="s">
        <v>118</v>
      </c>
      <c r="C415" s="5">
        <v>1300</v>
      </c>
      <c r="D415" s="5">
        <f>C415</f>
        <v>1300</v>
      </c>
      <c r="E415" s="5">
        <f>D415</f>
        <v>1300</v>
      </c>
      <c r="H415" s="41">
        <f>C415</f>
        <v>1300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>C416</f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>C417</f>
        <v>0</v>
      </c>
      <c r="E417" s="30">
        <f>D417</f>
        <v>0</v>
      </c>
      <c r="H417" s="41">
        <f>C417</f>
        <v>0</v>
      </c>
    </row>
    <row r="418" spans="1:8" hidden="1" outlineLevel="3">
      <c r="A418" s="29"/>
      <c r="B418" s="28" t="s">
        <v>331</v>
      </c>
      <c r="C418" s="30">
        <v>0</v>
      </c>
      <c r="D418" s="30">
        <f>C418</f>
        <v>0</v>
      </c>
      <c r="E418" s="30">
        <f>D418</f>
        <v>0</v>
      </c>
      <c r="H418" s="41">
        <f>C418</f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>C419</f>
        <v>0</v>
      </c>
      <c r="E419" s="5">
        <f>D419</f>
        <v>0</v>
      </c>
      <c r="H419" s="41">
        <f>C419</f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>C420</f>
        <v>0</v>
      </c>
      <c r="E420" s="5">
        <f>D420</f>
        <v>0</v>
      </c>
      <c r="H420" s="41">
        <f>C420</f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>C421</f>
        <v>0</v>
      </c>
      <c r="E421" s="5">
        <f>D421</f>
        <v>0</v>
      </c>
      <c r="H421" s="41">
        <f>C421</f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>C422</f>
        <v>600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>C423</f>
        <v>0</v>
      </c>
    </row>
    <row r="424" spans="1:8" hidden="1" outlineLevel="3">
      <c r="A424" s="29"/>
      <c r="B424" s="28" t="s">
        <v>337</v>
      </c>
      <c r="C424" s="30"/>
      <c r="D424" s="30">
        <f>C424</f>
        <v>0</v>
      </c>
      <c r="E424" s="30">
        <f>D424</f>
        <v>0</v>
      </c>
      <c r="H424" s="41">
        <f>C424</f>
        <v>0</v>
      </c>
    </row>
    <row r="425" spans="1:8" hidden="1" outlineLevel="3">
      <c r="A425" s="29"/>
      <c r="B425" s="28" t="s">
        <v>338</v>
      </c>
      <c r="C425" s="30"/>
      <c r="D425" s="30">
        <f>C425</f>
        <v>0</v>
      </c>
      <c r="E425" s="30">
        <f>D425</f>
        <v>0</v>
      </c>
      <c r="H425" s="41">
        <f>C425</f>
        <v>0</v>
      </c>
    </row>
    <row r="426" spans="1:8" hidden="1" outlineLevel="3">
      <c r="A426" s="29"/>
      <c r="B426" s="28" t="s">
        <v>339</v>
      </c>
      <c r="C426" s="30"/>
      <c r="D426" s="30">
        <f>C426</f>
        <v>0</v>
      </c>
      <c r="E426" s="30">
        <f>D426</f>
        <v>0</v>
      </c>
      <c r="H426" s="41">
        <f>C426</f>
        <v>0</v>
      </c>
    </row>
    <row r="427" spans="1:8" hidden="1" outlineLevel="3">
      <c r="A427" s="29"/>
      <c r="B427" s="28" t="s">
        <v>340</v>
      </c>
      <c r="C427" s="30"/>
      <c r="D427" s="30">
        <f>C427</f>
        <v>0</v>
      </c>
      <c r="E427" s="30">
        <f>D427</f>
        <v>0</v>
      </c>
      <c r="H427" s="41">
        <f>C427</f>
        <v>0</v>
      </c>
    </row>
    <row r="428" spans="1:8" hidden="1" outlineLevel="3">
      <c r="A428" s="29"/>
      <c r="B428" s="28" t="s">
        <v>341</v>
      </c>
      <c r="C428" s="30">
        <v>600</v>
      </c>
      <c r="D428" s="30">
        <f>C428</f>
        <v>600</v>
      </c>
      <c r="E428" s="30">
        <f>D428</f>
        <v>600</v>
      </c>
      <c r="H428" s="41">
        <f>C428</f>
        <v>600</v>
      </c>
    </row>
    <row r="429" spans="1:8" hidden="1" outlineLevel="2">
      <c r="A429" s="6">
        <v>2201</v>
      </c>
      <c r="B429" s="4" t="s">
        <v>342</v>
      </c>
      <c r="C429" s="5">
        <f>SUM(C430:C442)</f>
        <v>32715</v>
      </c>
      <c r="D429" s="5">
        <f>SUM(D430:D442)</f>
        <v>32715</v>
      </c>
      <c r="E429" s="5">
        <f>SUM(E430:E442)</f>
        <v>32715</v>
      </c>
      <c r="H429" s="41">
        <f>C429</f>
        <v>32715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>C430</f>
        <v>0</v>
      </c>
    </row>
    <row r="431" spans="1:8" hidden="1" outlineLevel="3">
      <c r="A431" s="29"/>
      <c r="B431" s="28" t="s">
        <v>344</v>
      </c>
      <c r="C431" s="30"/>
      <c r="D431" s="30">
        <f>C431</f>
        <v>0</v>
      </c>
      <c r="E431" s="30">
        <f>D431</f>
        <v>0</v>
      </c>
      <c r="H431" s="41">
        <f>C431</f>
        <v>0</v>
      </c>
    </row>
    <row r="432" spans="1:8" hidden="1" outlineLevel="3">
      <c r="A432" s="29"/>
      <c r="B432" s="28" t="s">
        <v>345</v>
      </c>
      <c r="C432" s="30">
        <v>5000</v>
      </c>
      <c r="D432" s="30">
        <f>C432</f>
        <v>5000</v>
      </c>
      <c r="E432" s="30">
        <f>D432</f>
        <v>5000</v>
      </c>
      <c r="H432" s="41">
        <f>C432</f>
        <v>5000</v>
      </c>
    </row>
    <row r="433" spans="1:8" hidden="1" outlineLevel="3">
      <c r="A433" s="29"/>
      <c r="B433" s="28" t="s">
        <v>346</v>
      </c>
      <c r="C433" s="30">
        <v>2500</v>
      </c>
      <c r="D433" s="30">
        <f>C433</f>
        <v>2500</v>
      </c>
      <c r="E433" s="30">
        <f>D433</f>
        <v>2500</v>
      </c>
      <c r="H433" s="41">
        <f>C433</f>
        <v>2500</v>
      </c>
    </row>
    <row r="434" spans="1:8" hidden="1" outlineLevel="3">
      <c r="A434" s="29"/>
      <c r="B434" s="28" t="s">
        <v>347</v>
      </c>
      <c r="C434" s="30">
        <v>4500</v>
      </c>
      <c r="D434" s="30">
        <f>C434</f>
        <v>4500</v>
      </c>
      <c r="E434" s="30">
        <f>D434</f>
        <v>4500</v>
      </c>
      <c r="H434" s="41">
        <f>C434</f>
        <v>4500</v>
      </c>
    </row>
    <row r="435" spans="1:8" hidden="1" outlineLevel="3">
      <c r="A435" s="29"/>
      <c r="B435" s="28" t="s">
        <v>348</v>
      </c>
      <c r="C435" s="30"/>
      <c r="D435" s="30">
        <f>C435</f>
        <v>0</v>
      </c>
      <c r="E435" s="30">
        <f>D435</f>
        <v>0</v>
      </c>
      <c r="H435" s="41">
        <f>C435</f>
        <v>0</v>
      </c>
    </row>
    <row r="436" spans="1:8" hidden="1" outlineLevel="3">
      <c r="A436" s="29"/>
      <c r="B436" s="28" t="s">
        <v>349</v>
      </c>
      <c r="C436" s="30"/>
      <c r="D436" s="30">
        <f>C436</f>
        <v>0</v>
      </c>
      <c r="E436" s="30">
        <f>D436</f>
        <v>0</v>
      </c>
      <c r="H436" s="41">
        <f>C436</f>
        <v>0</v>
      </c>
    </row>
    <row r="437" spans="1:8" hidden="1" outlineLevel="3">
      <c r="A437" s="29"/>
      <c r="B437" s="28" t="s">
        <v>350</v>
      </c>
      <c r="C437" s="30"/>
      <c r="D437" s="30">
        <f>C437</f>
        <v>0</v>
      </c>
      <c r="E437" s="30">
        <f>D437</f>
        <v>0</v>
      </c>
      <c r="H437" s="41">
        <f>C437</f>
        <v>0</v>
      </c>
    </row>
    <row r="438" spans="1:8" hidden="1" outlineLevel="3">
      <c r="A438" s="29"/>
      <c r="B438" s="28" t="s">
        <v>351</v>
      </c>
      <c r="C438" s="30"/>
      <c r="D438" s="30">
        <f>C438</f>
        <v>0</v>
      </c>
      <c r="E438" s="30">
        <f>D438</f>
        <v>0</v>
      </c>
      <c r="H438" s="41">
        <f>C438</f>
        <v>0</v>
      </c>
    </row>
    <row r="439" spans="1:8" hidden="1" outlineLevel="3">
      <c r="A439" s="29"/>
      <c r="B439" s="28" t="s">
        <v>352</v>
      </c>
      <c r="C439" s="30"/>
      <c r="D439" s="30">
        <f>C439</f>
        <v>0</v>
      </c>
      <c r="E439" s="30">
        <f>D439</f>
        <v>0</v>
      </c>
      <c r="H439" s="41">
        <f>C439</f>
        <v>0</v>
      </c>
    </row>
    <row r="440" spans="1:8" hidden="1" outlineLevel="3">
      <c r="A440" s="29"/>
      <c r="B440" s="28" t="s">
        <v>353</v>
      </c>
      <c r="C440" s="30"/>
      <c r="D440" s="30">
        <f>C440</f>
        <v>0</v>
      </c>
      <c r="E440" s="30">
        <f>D440</f>
        <v>0</v>
      </c>
      <c r="H440" s="41">
        <f>C440</f>
        <v>0</v>
      </c>
    </row>
    <row r="441" spans="1:8" hidden="1" outlineLevel="3">
      <c r="A441" s="29"/>
      <c r="B441" s="28" t="s">
        <v>354</v>
      </c>
      <c r="C441" s="30">
        <v>6415</v>
      </c>
      <c r="D441" s="30">
        <f>C441</f>
        <v>6415</v>
      </c>
      <c r="E441" s="30">
        <f>D441</f>
        <v>6415</v>
      </c>
      <c r="H441" s="41">
        <f>C441</f>
        <v>6415</v>
      </c>
    </row>
    <row r="442" spans="1:8" hidden="1" outlineLevel="3">
      <c r="A442" s="29"/>
      <c r="B442" s="28" t="s">
        <v>355</v>
      </c>
      <c r="C442" s="30">
        <v>14300</v>
      </c>
      <c r="D442" s="30">
        <f>C442</f>
        <v>14300</v>
      </c>
      <c r="E442" s="30">
        <f>D442</f>
        <v>14300</v>
      </c>
      <c r="H442" s="41">
        <f>C442</f>
        <v>14300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>C443</f>
        <v>0</v>
      </c>
    </row>
    <row r="444" spans="1:8" hidden="1" outlineLevel="1">
      <c r="A444" s="172" t="s">
        <v>357</v>
      </c>
      <c r="B444" s="173"/>
      <c r="C444" s="32">
        <f>C445+C454+C455+C459+C462+C463+C468+C474+C477+C480+C481+C450</f>
        <v>53050</v>
      </c>
      <c r="D444" s="32">
        <f>D445+D454+D455+D459+D462+D463+D468+D474+D477+D480+D481+D450</f>
        <v>53050</v>
      </c>
      <c r="E444" s="32">
        <f>E445+E454+E455+E459+E462+E463+E468+E474+E477+E480+E481+E450</f>
        <v>53050</v>
      </c>
      <c r="H444" s="41">
        <f>C444</f>
        <v>53050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31000</v>
      </c>
      <c r="D445" s="5">
        <f>SUM(D446:D449)</f>
        <v>31000</v>
      </c>
      <c r="E445" s="5">
        <f>SUM(E446:E449)</f>
        <v>31000</v>
      </c>
      <c r="H445" s="41">
        <f>C445</f>
        <v>31000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>C446</f>
        <v>1000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>C447</f>
        <v>0</v>
      </c>
      <c r="E447" s="30">
        <f>D447</f>
        <v>0</v>
      </c>
      <c r="H447" s="41">
        <f>C447</f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>C448</f>
        <v>0</v>
      </c>
      <c r="E448" s="30">
        <f>D448</f>
        <v>0</v>
      </c>
      <c r="H448" s="41">
        <f>C448</f>
        <v>0</v>
      </c>
    </row>
    <row r="449" spans="1:8" ht="15" hidden="1" customHeight="1" outlineLevel="3">
      <c r="A449" s="28"/>
      <c r="B449" s="28" t="s">
        <v>362</v>
      </c>
      <c r="C449" s="30">
        <v>30000</v>
      </c>
      <c r="D449" s="30">
        <f>C449</f>
        <v>30000</v>
      </c>
      <c r="E449" s="30">
        <f>D449</f>
        <v>30000</v>
      </c>
      <c r="H449" s="41">
        <f>C449</f>
        <v>30000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>C451</f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>C452</f>
        <v>0</v>
      </c>
      <c r="E452" s="30">
        <f>D452</f>
        <v>0</v>
      </c>
      <c r="H452" s="41">
        <f>C452</f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>C453</f>
        <v>0</v>
      </c>
      <c r="E453" s="30">
        <f>D453</f>
        <v>0</v>
      </c>
      <c r="H453" s="41">
        <f>C453</f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>C454</f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>C455</f>
        <v>7000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>C456</f>
        <v>0</v>
      </c>
    </row>
    <row r="457" spans="1:8" ht="15" hidden="1" customHeight="1" outlineLevel="3">
      <c r="A457" s="28"/>
      <c r="B457" s="28" t="s">
        <v>368</v>
      </c>
      <c r="C457" s="30">
        <v>7000</v>
      </c>
      <c r="D457" s="30">
        <f>C457</f>
        <v>7000</v>
      </c>
      <c r="E457" s="30">
        <f>D457</f>
        <v>7000</v>
      </c>
      <c r="H457" s="41">
        <f>C457</f>
        <v>7000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>C458</f>
        <v>0</v>
      </c>
      <c r="E458" s="30">
        <f>D458</f>
        <v>0</v>
      </c>
      <c r="H458" s="41">
        <f>C458</f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>C459</f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>C460</f>
        <v>0</v>
      </c>
      <c r="E460" s="30">
        <f>D460</f>
        <v>0</v>
      </c>
      <c r="H460" s="41">
        <f>C460</f>
        <v>0</v>
      </c>
    </row>
    <row r="461" spans="1:8" ht="15" hidden="1" customHeight="1" outlineLevel="3">
      <c r="A461" s="28"/>
      <c r="B461" s="28" t="s">
        <v>370</v>
      </c>
      <c r="C461" s="30"/>
      <c r="D461" s="30">
        <f>C461</f>
        <v>0</v>
      </c>
      <c r="E461" s="30">
        <f>D461</f>
        <v>0</v>
      </c>
      <c r="H461" s="41">
        <f>C461</f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>C462</f>
        <v>0</v>
      </c>
      <c r="E462" s="5">
        <f>D462</f>
        <v>0</v>
      </c>
      <c r="H462" s="41">
        <f>C462</f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>C463</f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>C464</f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>C465</f>
        <v>0</v>
      </c>
      <c r="E465" s="30">
        <f>D465</f>
        <v>0</v>
      </c>
      <c r="H465" s="41">
        <f>C465</f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>C466</f>
        <v>0</v>
      </c>
      <c r="E466" s="30">
        <f>D466</f>
        <v>0</v>
      </c>
      <c r="H466" s="41">
        <f>C466</f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>C467</f>
        <v>0</v>
      </c>
      <c r="E467" s="30">
        <f>D467</f>
        <v>0</v>
      </c>
      <c r="H467" s="41">
        <f>C467</f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7050</v>
      </c>
      <c r="D468" s="5">
        <f>SUM(D469:D473)</f>
        <v>7050</v>
      </c>
      <c r="E468" s="5">
        <f>SUM(E469:E473)</f>
        <v>7050</v>
      </c>
      <c r="H468" s="41">
        <f>C468</f>
        <v>7050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>C469</f>
        <v>0</v>
      </c>
    </row>
    <row r="470" spans="1:8" ht="15" hidden="1" customHeight="1" outlineLevel="3">
      <c r="A470" s="28"/>
      <c r="B470" s="28" t="s">
        <v>379</v>
      </c>
      <c r="C470" s="30">
        <v>50</v>
      </c>
      <c r="D470" s="30">
        <f>C470</f>
        <v>50</v>
      </c>
      <c r="E470" s="30">
        <f>D470</f>
        <v>50</v>
      </c>
      <c r="H470" s="41">
        <f>C470</f>
        <v>50</v>
      </c>
    </row>
    <row r="471" spans="1:8" ht="15" hidden="1" customHeight="1" outlineLevel="3">
      <c r="A471" s="28"/>
      <c r="B471" s="28" t="s">
        <v>380</v>
      </c>
      <c r="C471" s="30">
        <v>500</v>
      </c>
      <c r="D471" s="30">
        <f>C471</f>
        <v>500</v>
      </c>
      <c r="E471" s="30">
        <f>D471</f>
        <v>500</v>
      </c>
      <c r="H471" s="41">
        <f>C471</f>
        <v>500</v>
      </c>
    </row>
    <row r="472" spans="1:8" ht="15" hidden="1" customHeight="1" outlineLevel="3">
      <c r="A472" s="28"/>
      <c r="B472" s="28" t="s">
        <v>381</v>
      </c>
      <c r="C472" s="30">
        <v>2500</v>
      </c>
      <c r="D472" s="30">
        <f>C472</f>
        <v>2500</v>
      </c>
      <c r="E472" s="30">
        <f>D472</f>
        <v>2500</v>
      </c>
      <c r="H472" s="41">
        <f>C472</f>
        <v>2500</v>
      </c>
    </row>
    <row r="473" spans="1:8" ht="15" hidden="1" customHeight="1" outlineLevel="3">
      <c r="A473" s="28"/>
      <c r="B473" s="28" t="s">
        <v>382</v>
      </c>
      <c r="C473" s="30">
        <v>4000</v>
      </c>
      <c r="D473" s="30">
        <f>C473</f>
        <v>4000</v>
      </c>
      <c r="E473" s="30">
        <f>D473</f>
        <v>4000</v>
      </c>
      <c r="H473" s="41">
        <f>C473</f>
        <v>4000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>C474</f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>C475</f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>C476</f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>C477</f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>C478</f>
        <v>0</v>
      </c>
      <c r="E478" s="30">
        <f>D478</f>
        <v>0</v>
      </c>
      <c r="H478" s="41">
        <f>C478</f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>C479</f>
        <v>0</v>
      </c>
      <c r="E479" s="30">
        <f>D479</f>
        <v>0</v>
      </c>
      <c r="H479" s="41">
        <f>C479</f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>C480</f>
        <v>1000</v>
      </c>
      <c r="E480" s="5">
        <f>D480</f>
        <v>1000</v>
      </c>
      <c r="H480" s="41">
        <f>C480</f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>C481</f>
        <v>0</v>
      </c>
      <c r="E481" s="5">
        <f>D481</f>
        <v>0</v>
      </c>
      <c r="H481" s="41">
        <f>C481</f>
        <v>0</v>
      </c>
    </row>
    <row r="482" spans="1:10" hidden="1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>C482</f>
        <v>0</v>
      </c>
    </row>
    <row r="483" spans="1:10" collapsed="1">
      <c r="A483" s="178" t="s">
        <v>389</v>
      </c>
      <c r="B483" s="179"/>
      <c r="C483" s="35">
        <f>C484+C504+C509+C522+C528+C538</f>
        <v>20698</v>
      </c>
      <c r="D483" s="35">
        <f>D484+D504+D509+D522+D528+D538</f>
        <v>20698</v>
      </c>
      <c r="E483" s="35">
        <f>E484+E504+E509+E522+E528+E538</f>
        <v>20698</v>
      </c>
      <c r="G483" s="39" t="s">
        <v>592</v>
      </c>
      <c r="H483" s="41">
        <f>C483</f>
        <v>20698</v>
      </c>
      <c r="I483" s="42"/>
      <c r="J483" s="40" t="b">
        <f>AND(H483=I483)</f>
        <v>0</v>
      </c>
    </row>
    <row r="484" spans="1:10" hidden="1" outlineLevel="1">
      <c r="A484" s="172" t="s">
        <v>390</v>
      </c>
      <c r="B484" s="173"/>
      <c r="C484" s="32">
        <f>C485+C486+C490+C491+C494+C497+C500+C501+C502+C503</f>
        <v>14150</v>
      </c>
      <c r="D484" s="32">
        <f>D485+D486+D490+D491+D494+D497+D500+D501+D502+D503</f>
        <v>14150</v>
      </c>
      <c r="E484" s="32">
        <f>E485+E486+E490+E491+E494+E497+E500+E501+E502+E503</f>
        <v>14150</v>
      </c>
      <c r="H484" s="41">
        <f>C484</f>
        <v>14150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>C485</f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800</v>
      </c>
      <c r="D486" s="5">
        <f>SUM(D487:D489)</f>
        <v>800</v>
      </c>
      <c r="E486" s="5">
        <f>SUM(E487:E489)</f>
        <v>800</v>
      </c>
      <c r="H486" s="41">
        <f>C486</f>
        <v>800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>C487</f>
        <v>0</v>
      </c>
    </row>
    <row r="488" spans="1:10" ht="15" hidden="1" customHeight="1" outlineLevel="3">
      <c r="A488" s="28"/>
      <c r="B488" s="28" t="s">
        <v>394</v>
      </c>
      <c r="C488" s="30">
        <v>800</v>
      </c>
      <c r="D488" s="30">
        <f>C488</f>
        <v>800</v>
      </c>
      <c r="E488" s="30">
        <f>D488</f>
        <v>800</v>
      </c>
      <c r="H488" s="41">
        <f>C488</f>
        <v>800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>C489</f>
        <v>0</v>
      </c>
      <c r="E489" s="30">
        <f>D489</f>
        <v>0</v>
      </c>
      <c r="H489" s="41">
        <f>C489</f>
        <v>0</v>
      </c>
    </row>
    <row r="490" spans="1:10" hidden="1" outlineLevel="2">
      <c r="A490" s="6">
        <v>3302</v>
      </c>
      <c r="B490" s="4" t="s">
        <v>396</v>
      </c>
      <c r="C490" s="5">
        <v>350</v>
      </c>
      <c r="D490" s="5">
        <f>C490</f>
        <v>350</v>
      </c>
      <c r="E490" s="5">
        <f>D490</f>
        <v>350</v>
      </c>
      <c r="H490" s="41">
        <f>C490</f>
        <v>350</v>
      </c>
    </row>
    <row r="491" spans="1:10" hidden="1" outlineLevel="2">
      <c r="A491" s="6">
        <v>3302</v>
      </c>
      <c r="B491" s="4" t="s">
        <v>397</v>
      </c>
      <c r="C491" s="5">
        <f>SUM(C492:C493)</f>
        <v>700</v>
      </c>
      <c r="D491" s="5">
        <f>SUM(D492:D493)</f>
        <v>700</v>
      </c>
      <c r="E491" s="5">
        <f>SUM(E492:E493)</f>
        <v>700</v>
      </c>
      <c r="H491" s="41">
        <f>C491</f>
        <v>700</v>
      </c>
    </row>
    <row r="492" spans="1:10" ht="15" hidden="1" customHeight="1" outlineLevel="3">
      <c r="A492" s="28"/>
      <c r="B492" s="28" t="s">
        <v>398</v>
      </c>
      <c r="C492" s="30">
        <v>700</v>
      </c>
      <c r="D492" s="30">
        <f>C492</f>
        <v>700</v>
      </c>
      <c r="E492" s="30">
        <f>D492</f>
        <v>700</v>
      </c>
      <c r="H492" s="41">
        <f>C492</f>
        <v>700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>C493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>C494</f>
        <v>1500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>C495</f>
        <v>500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>C496</f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800</v>
      </c>
      <c r="D497" s="5">
        <f>SUM(D498:D499)</f>
        <v>800</v>
      </c>
      <c r="E497" s="5">
        <f>SUM(E498:E499)</f>
        <v>800</v>
      </c>
      <c r="H497" s="41">
        <f>C497</f>
        <v>800</v>
      </c>
    </row>
    <row r="498" spans="1:12" ht="15" hidden="1" customHeight="1" outlineLevel="3">
      <c r="A498" s="28"/>
      <c r="B498" s="28" t="s">
        <v>404</v>
      </c>
      <c r="C498" s="30">
        <v>400</v>
      </c>
      <c r="D498" s="30">
        <f>C498</f>
        <v>400</v>
      </c>
      <c r="E498" s="30">
        <f>D498</f>
        <v>400</v>
      </c>
      <c r="H498" s="41">
        <f>C498</f>
        <v>400</v>
      </c>
    </row>
    <row r="499" spans="1:12" ht="15" hidden="1" customHeight="1" outlineLevel="3">
      <c r="A499" s="28"/>
      <c r="B499" s="28" t="s">
        <v>405</v>
      </c>
      <c r="C499" s="30">
        <v>400</v>
      </c>
      <c r="D499" s="30">
        <f>C499</f>
        <v>400</v>
      </c>
      <c r="E499" s="30">
        <f>D499</f>
        <v>400</v>
      </c>
      <c r="H499" s="41">
        <f>C499</f>
        <v>400</v>
      </c>
    </row>
    <row r="500" spans="1:12" hidden="1" outlineLevel="2">
      <c r="A500" s="6">
        <v>3302</v>
      </c>
      <c r="B500" s="4" t="s">
        <v>406</v>
      </c>
      <c r="C500" s="5"/>
      <c r="D500" s="5">
        <f>C500</f>
        <v>0</v>
      </c>
      <c r="E500" s="5">
        <f>D500</f>
        <v>0</v>
      </c>
      <c r="H500" s="41">
        <f>C500</f>
        <v>0</v>
      </c>
    </row>
    <row r="501" spans="1:12" hidden="1" outlineLevel="2">
      <c r="A501" s="6">
        <v>3302</v>
      </c>
      <c r="B501" s="4" t="s">
        <v>407</v>
      </c>
      <c r="C501" s="5"/>
      <c r="D501" s="5">
        <f>C501</f>
        <v>0</v>
      </c>
      <c r="E501" s="5">
        <f>D501</f>
        <v>0</v>
      </c>
      <c r="H501" s="41">
        <f>C501</f>
        <v>0</v>
      </c>
    </row>
    <row r="502" spans="1:12" hidden="1" outlineLevel="2">
      <c r="A502" s="6">
        <v>3302</v>
      </c>
      <c r="B502" s="4" t="s">
        <v>408</v>
      </c>
      <c r="C502" s="5">
        <v>7000</v>
      </c>
      <c r="D502" s="5">
        <f>C502</f>
        <v>7000</v>
      </c>
      <c r="E502" s="5">
        <f>D502</f>
        <v>7000</v>
      </c>
      <c r="H502" s="41">
        <f>C502</f>
        <v>7000</v>
      </c>
    </row>
    <row r="503" spans="1:12" hidden="1" outlineLevel="2">
      <c r="A503" s="6">
        <v>3302</v>
      </c>
      <c r="B503" s="4" t="s">
        <v>409</v>
      </c>
      <c r="C503" s="5">
        <v>2000</v>
      </c>
      <c r="D503" s="5">
        <f>C503</f>
        <v>2000</v>
      </c>
      <c r="E503" s="5">
        <f>D503</f>
        <v>2000</v>
      </c>
      <c r="H503" s="41">
        <f>C503</f>
        <v>2000</v>
      </c>
    </row>
    <row r="504" spans="1:12" hidden="1" outlineLevel="1">
      <c r="A504" s="172" t="s">
        <v>410</v>
      </c>
      <c r="B504" s="173"/>
      <c r="C504" s="32">
        <f>SUM(C505:C508)</f>
        <v>1240</v>
      </c>
      <c r="D504" s="32">
        <f>SUM(D505:D508)</f>
        <v>1240</v>
      </c>
      <c r="E504" s="32">
        <f>SUM(E505:E508)</f>
        <v>1240</v>
      </c>
      <c r="H504" s="41">
        <f>C504</f>
        <v>1240</v>
      </c>
    </row>
    <row r="505" spans="1:12" hidden="1" outlineLevel="2" collapsed="1">
      <c r="A505" s="6">
        <v>3303</v>
      </c>
      <c r="B505" s="4" t="s">
        <v>411</v>
      </c>
      <c r="C505" s="5">
        <v>1040</v>
      </c>
      <c r="D505" s="5">
        <f>C505</f>
        <v>1040</v>
      </c>
      <c r="E505" s="5">
        <f>D505</f>
        <v>1040</v>
      </c>
      <c r="H505" s="41">
        <f>C505</f>
        <v>1040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f>D506</f>
        <v>0</v>
      </c>
      <c r="H506" s="41">
        <f>C506</f>
        <v>0</v>
      </c>
    </row>
    <row r="507" spans="1:12" hidden="1" outlineLevel="2">
      <c r="A507" s="6">
        <v>3303</v>
      </c>
      <c r="B507" s="4" t="s">
        <v>413</v>
      </c>
      <c r="C507" s="5">
        <v>200</v>
      </c>
      <c r="D507" s="5">
        <f>C507</f>
        <v>200</v>
      </c>
      <c r="E507" s="5">
        <f>D507</f>
        <v>200</v>
      </c>
      <c r="H507" s="41">
        <f>C507</f>
        <v>200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f>D508</f>
        <v>0</v>
      </c>
      <c r="H508" s="41">
        <f>C508</f>
        <v>0</v>
      </c>
    </row>
    <row r="509" spans="1:12" hidden="1" outlineLevel="1">
      <c r="A509" s="172" t="s">
        <v>414</v>
      </c>
      <c r="B509" s="173"/>
      <c r="C509" s="32">
        <f>C510+C511+C512+C513+C517+C518+C519+C520+C521</f>
        <v>4450</v>
      </c>
      <c r="D509" s="32">
        <f>D510+D511+D512+D513+D517+D518+D519+D520+D521</f>
        <v>4450</v>
      </c>
      <c r="E509" s="32">
        <f>E510+E511+E512+E513+E517+E518+E519+E520+E521</f>
        <v>4450</v>
      </c>
      <c r="F509" s="51"/>
      <c r="H509" s="41">
        <f>C509</f>
        <v>4450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>C510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>C511</f>
        <v>0</v>
      </c>
      <c r="E511" s="5">
        <f>D511</f>
        <v>0</v>
      </c>
      <c r="H511" s="41">
        <f>C511</f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>C512</f>
        <v>0</v>
      </c>
      <c r="E512" s="5">
        <f>D512</f>
        <v>0</v>
      </c>
      <c r="H512" s="41">
        <f>C512</f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>C513</f>
        <v>500</v>
      </c>
    </row>
    <row r="514" spans="1:8" ht="15" hidden="1" customHeight="1" outlineLevel="3">
      <c r="A514" s="29"/>
      <c r="B514" s="28" t="s">
        <v>419</v>
      </c>
      <c r="C514" s="30">
        <v>500</v>
      </c>
      <c r="D514" s="30">
        <f>C514</f>
        <v>500</v>
      </c>
      <c r="E514" s="30">
        <f>D514</f>
        <v>500</v>
      </c>
      <c r="H514" s="41">
        <f>C514</f>
        <v>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>C515</f>
        <v>0</v>
      </c>
      <c r="E515" s="30">
        <f>D515</f>
        <v>0</v>
      </c>
      <c r="H515" s="41">
        <f>C515</f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>C516</f>
        <v>0</v>
      </c>
      <c r="E516" s="30">
        <f>D516</f>
        <v>0</v>
      </c>
      <c r="H516" s="41">
        <f>C516</f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>C517</f>
        <v>0</v>
      </c>
      <c r="E517" s="5">
        <f>D517</f>
        <v>0</v>
      </c>
      <c r="H517" s="41">
        <f>C517</f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>C518</f>
        <v>0</v>
      </c>
      <c r="E518" s="5">
        <f>D518</f>
        <v>0</v>
      </c>
      <c r="H518" s="41">
        <f>C518</f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>C519</f>
        <v>0</v>
      </c>
      <c r="E519" s="5">
        <f>D519</f>
        <v>0</v>
      </c>
      <c r="H519" s="41">
        <f>C519</f>
        <v>0</v>
      </c>
    </row>
    <row r="520" spans="1:8" hidden="1" outlineLevel="2">
      <c r="A520" s="6">
        <v>3305</v>
      </c>
      <c r="B520" s="4" t="s">
        <v>425</v>
      </c>
      <c r="C520" s="5">
        <v>3500</v>
      </c>
      <c r="D520" s="5">
        <f>C520</f>
        <v>3500</v>
      </c>
      <c r="E520" s="5">
        <f>D520</f>
        <v>3500</v>
      </c>
      <c r="H520" s="41">
        <f>C520</f>
        <v>3500</v>
      </c>
    </row>
    <row r="521" spans="1:8" hidden="1" outlineLevel="2">
      <c r="A521" s="6">
        <v>3305</v>
      </c>
      <c r="B521" s="4" t="s">
        <v>409</v>
      </c>
      <c r="C521" s="5">
        <v>450</v>
      </c>
      <c r="D521" s="5">
        <f>C521</f>
        <v>450</v>
      </c>
      <c r="E521" s="5">
        <f>D521</f>
        <v>450</v>
      </c>
      <c r="H521" s="41">
        <f>C521</f>
        <v>450</v>
      </c>
    </row>
    <row r="522" spans="1:8" hidden="1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>C522</f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>C523</f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>C524</f>
        <v>0</v>
      </c>
      <c r="E524" s="5">
        <f>D524</f>
        <v>0</v>
      </c>
      <c r="H524" s="41">
        <f>C524</f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>C525</f>
        <v>0</v>
      </c>
      <c r="E525" s="5">
        <f>D525</f>
        <v>0</v>
      </c>
      <c r="H525" s="41">
        <f>C525</f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>C526</f>
        <v>0</v>
      </c>
      <c r="E526" s="5">
        <f>D526</f>
        <v>0</v>
      </c>
      <c r="H526" s="41">
        <f>C526</f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>C527</f>
        <v>0</v>
      </c>
      <c r="E527" s="5">
        <f>D527</f>
        <v>0</v>
      </c>
      <c r="H527" s="41">
        <f>C527</f>
        <v>0</v>
      </c>
    </row>
    <row r="528" spans="1:8" hidden="1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>C528</f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>C529</f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>C530</f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>C531</f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>C532</f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>C533</f>
        <v>0</v>
      </c>
      <c r="E533" s="30">
        <f>D533</f>
        <v>0</v>
      </c>
      <c r="H533" s="41">
        <f>C533</f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>C534</f>
        <v>0</v>
      </c>
      <c r="E534" s="30">
        <f>D534</f>
        <v>0</v>
      </c>
      <c r="H534" s="41">
        <f>C534</f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>C535</f>
        <v>0</v>
      </c>
      <c r="E535" s="30">
        <f>D535</f>
        <v>0</v>
      </c>
      <c r="H535" s="41">
        <f>C535</f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>C536</f>
        <v>0</v>
      </c>
      <c r="E536" s="30">
        <f>D536</f>
        <v>0</v>
      </c>
      <c r="H536" s="41">
        <f>C536</f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>C537</f>
        <v>0</v>
      </c>
    </row>
    <row r="538" spans="1:8" hidden="1" outlineLevel="1">
      <c r="A538" s="172" t="s">
        <v>441</v>
      </c>
      <c r="B538" s="173"/>
      <c r="C538" s="32">
        <f>SUM(C539:C544)</f>
        <v>858</v>
      </c>
      <c r="D538" s="32">
        <f>SUM(D539:D544)</f>
        <v>858</v>
      </c>
      <c r="E538" s="32">
        <f>SUM(E539:E544)</f>
        <v>858</v>
      </c>
      <c r="H538" s="41">
        <f>C538</f>
        <v>858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>C539</f>
        <v>0</v>
      </c>
    </row>
    <row r="540" spans="1:8" hidden="1" outlineLevel="2" collapsed="1">
      <c r="A540" s="6">
        <v>3310</v>
      </c>
      <c r="B540" s="4" t="s">
        <v>52</v>
      </c>
      <c r="C540" s="5">
        <v>858</v>
      </c>
      <c r="D540" s="5">
        <f>C540</f>
        <v>858</v>
      </c>
      <c r="E540" s="5">
        <f>D540</f>
        <v>858</v>
      </c>
      <c r="H540" s="41">
        <f>C540</f>
        <v>858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>C541</f>
        <v>0</v>
      </c>
      <c r="E541" s="5">
        <f>D541</f>
        <v>0</v>
      </c>
      <c r="H541" s="41">
        <f>C541</f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>C542</f>
        <v>0</v>
      </c>
      <c r="E542" s="5">
        <f>D542</f>
        <v>0</v>
      </c>
      <c r="H542" s="41">
        <f>C542</f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>C543</f>
        <v>0</v>
      </c>
      <c r="E543" s="5">
        <f>D543</f>
        <v>0</v>
      </c>
      <c r="H543" s="41">
        <f>C543</f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>C544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>C545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>C546</f>
        <v>0</v>
      </c>
    </row>
    <row r="547" spans="1:10" collapsed="1">
      <c r="A547" s="176" t="s">
        <v>449</v>
      </c>
      <c r="B547" s="177"/>
      <c r="C547" s="35">
        <f>C548+C549</f>
        <v>4647</v>
      </c>
      <c r="D547" s="35">
        <f>D548+D549</f>
        <v>4647</v>
      </c>
      <c r="E547" s="35">
        <f>E548+E549</f>
        <v>4647</v>
      </c>
      <c r="G547" s="39" t="s">
        <v>593</v>
      </c>
      <c r="H547" s="41">
        <f>C547</f>
        <v>4647</v>
      </c>
      <c r="I547" s="42"/>
      <c r="J547" s="40" t="b">
        <f>AND(H547=I547)</f>
        <v>0</v>
      </c>
    </row>
    <row r="548" spans="1:10" hidden="1" outlineLevel="1">
      <c r="A548" s="172" t="s">
        <v>450</v>
      </c>
      <c r="B548" s="173"/>
      <c r="C548" s="32">
        <v>4647</v>
      </c>
      <c r="D548" s="32">
        <f>C548</f>
        <v>4647</v>
      </c>
      <c r="E548" s="32">
        <f>D548</f>
        <v>4647</v>
      </c>
      <c r="H548" s="41">
        <f>C548</f>
        <v>4647</v>
      </c>
    </row>
    <row r="549" spans="1:10" hidden="1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>C549</f>
        <v>0</v>
      </c>
    </row>
    <row r="550" spans="1:10" collapsed="1">
      <c r="A550" s="170" t="s">
        <v>455</v>
      </c>
      <c r="B550" s="171"/>
      <c r="C550" s="36">
        <f>C551</f>
        <v>72792</v>
      </c>
      <c r="D550" s="36">
        <f>D551</f>
        <v>72792</v>
      </c>
      <c r="E550" s="36">
        <f>E551</f>
        <v>72792</v>
      </c>
      <c r="G550" s="39" t="s">
        <v>59</v>
      </c>
      <c r="H550" s="41">
        <f>C550</f>
        <v>72792</v>
      </c>
      <c r="I550" s="42"/>
      <c r="J550" s="40" t="b">
        <f>AND(H550=I550)</f>
        <v>0</v>
      </c>
    </row>
    <row r="551" spans="1:10">
      <c r="A551" s="168" t="s">
        <v>456</v>
      </c>
      <c r="B551" s="169"/>
      <c r="C551" s="33">
        <f>C552+C556</f>
        <v>72792</v>
      </c>
      <c r="D551" s="33">
        <f>D552+D556</f>
        <v>72792</v>
      </c>
      <c r="E551" s="33">
        <f>E552+E556</f>
        <v>72792</v>
      </c>
      <c r="G551" s="39" t="s">
        <v>594</v>
      </c>
      <c r="H551" s="41">
        <f>C551</f>
        <v>72792</v>
      </c>
      <c r="I551" s="42"/>
      <c r="J551" s="40" t="b">
        <f>AND(H551=I551)</f>
        <v>0</v>
      </c>
    </row>
    <row r="552" spans="1:10" hidden="1" outlineLevel="1">
      <c r="A552" s="172" t="s">
        <v>457</v>
      </c>
      <c r="B552" s="173"/>
      <c r="C552" s="32">
        <f>SUM(C553:C555)</f>
        <v>72792</v>
      </c>
      <c r="D552" s="32">
        <f>SUM(D553:D555)</f>
        <v>72792</v>
      </c>
      <c r="E552" s="32">
        <f>SUM(E553:E555)</f>
        <v>72792</v>
      </c>
      <c r="H552" s="41">
        <f>C552</f>
        <v>72792</v>
      </c>
    </row>
    <row r="553" spans="1:10" hidden="1" outlineLevel="2" collapsed="1">
      <c r="A553" s="6">
        <v>5500</v>
      </c>
      <c r="B553" s="4" t="s">
        <v>458</v>
      </c>
      <c r="C553" s="5">
        <v>72792</v>
      </c>
      <c r="D553" s="5">
        <f>C553</f>
        <v>72792</v>
      </c>
      <c r="E553" s="5">
        <f>D553</f>
        <v>72792</v>
      </c>
      <c r="H553" s="41">
        <f>C553</f>
        <v>72792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>C554</f>
        <v>0</v>
      </c>
      <c r="E554" s="5">
        <f>D554</f>
        <v>0</v>
      </c>
      <c r="H554" s="41">
        <f>C554</f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>C555</f>
        <v>0</v>
      </c>
      <c r="E555" s="5">
        <f>D555</f>
        <v>0</v>
      </c>
      <c r="H555" s="41">
        <f>C555</f>
        <v>0</v>
      </c>
    </row>
    <row r="556" spans="1:10" hidden="1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>C556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>C557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>C558</f>
        <v>0</v>
      </c>
    </row>
    <row r="559" spans="1:10" collapsed="1">
      <c r="A559" s="174" t="s">
        <v>62</v>
      </c>
      <c r="B559" s="175"/>
      <c r="C559" s="37">
        <f>C560+C716+C725</f>
        <v>550531</v>
      </c>
      <c r="D559" s="37">
        <f>D560+D716+D725</f>
        <v>393386.42200000002</v>
      </c>
      <c r="E559" s="37">
        <f>E560+E716+E725</f>
        <v>624666.42200000002</v>
      </c>
      <c r="G559" s="39" t="s">
        <v>62</v>
      </c>
      <c r="H559" s="41">
        <f>C559</f>
        <v>550531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454505</v>
      </c>
      <c r="D560" s="36">
        <f>D561+D638+D642+D645</f>
        <v>297360.42200000002</v>
      </c>
      <c r="E560" s="36">
        <f>E561+E638+E642+E645</f>
        <v>528640.42200000002</v>
      </c>
      <c r="G560" s="39" t="s">
        <v>61</v>
      </c>
      <c r="H560" s="41">
        <f>C560</f>
        <v>454505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454505</v>
      </c>
      <c r="D561" s="38">
        <f>D562+D567+D568+D569+D576+D577+D581+D584+D585+D586+D587+D592+D595+D599+D603+D610+D616+D628</f>
        <v>297360.42200000002</v>
      </c>
      <c r="E561" s="38">
        <f>E562+E567+E568+E569+E576+E577+E581+E584+E585+E586+E587+E592+E595+E599+E603+E610+E616+E628</f>
        <v>528640.42200000002</v>
      </c>
      <c r="G561" s="39" t="s">
        <v>595</v>
      </c>
      <c r="H561" s="41">
        <f>C561</f>
        <v>454505</v>
      </c>
      <c r="I561" s="42"/>
      <c r="J561" s="40" t="b">
        <f>AND(H561=I561)</f>
        <v>0</v>
      </c>
    </row>
    <row r="562" spans="1:10" hidden="1" outlineLevel="1">
      <c r="A562" s="172" t="s">
        <v>466</v>
      </c>
      <c r="B562" s="173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>C562</f>
        <v>10000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>C563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>C564</f>
        <v>0</v>
      </c>
      <c r="E564" s="5">
        <f>D564</f>
        <v>0</v>
      </c>
      <c r="H564" s="41">
        <f>C564</f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>C565</f>
        <v>0</v>
      </c>
      <c r="E565" s="5">
        <f>D565</f>
        <v>0</v>
      </c>
      <c r="H565" s="41">
        <f>C565</f>
        <v>0</v>
      </c>
    </row>
    <row r="566" spans="1:10" hidden="1" outlineLevel="2">
      <c r="A566" s="6">
        <v>6600</v>
      </c>
      <c r="B566" s="4" t="s">
        <v>471</v>
      </c>
      <c r="C566" s="5">
        <v>10000</v>
      </c>
      <c r="D566" s="5">
        <f>C566</f>
        <v>10000</v>
      </c>
      <c r="E566" s="5">
        <f>D566</f>
        <v>10000</v>
      </c>
      <c r="H566" s="41">
        <f>C566</f>
        <v>10000</v>
      </c>
    </row>
    <row r="567" spans="1:10" hidden="1" outlineLevel="1">
      <c r="A567" s="172" t="s">
        <v>467</v>
      </c>
      <c r="B567" s="173"/>
      <c r="C567" s="31">
        <v>25000</v>
      </c>
      <c r="D567" s="31">
        <f>C567</f>
        <v>25000</v>
      </c>
      <c r="E567" s="31">
        <f>D567</f>
        <v>25000</v>
      </c>
      <c r="H567" s="41">
        <f>C567</f>
        <v>25000</v>
      </c>
    </row>
    <row r="568" spans="1:10" hidden="1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>C568</f>
        <v>0</v>
      </c>
    </row>
    <row r="569" spans="1:10" hidden="1" outlineLevel="1">
      <c r="A569" s="172" t="s">
        <v>473</v>
      </c>
      <c r="B569" s="173"/>
      <c r="C569" s="32">
        <f>SUM(C570:C575)</f>
        <v>5000</v>
      </c>
      <c r="D569" s="32">
        <f>SUM(D570:D575)</f>
        <v>5000</v>
      </c>
      <c r="E569" s="32">
        <f>SUM(E570:E575)</f>
        <v>5000</v>
      </c>
      <c r="H569" s="41">
        <f>C569</f>
        <v>5000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>C570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>C571</f>
        <v>0</v>
      </c>
      <c r="E571" s="5">
        <f>D571</f>
        <v>0</v>
      </c>
      <c r="H571" s="41">
        <f>C571</f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>C572</f>
        <v>0</v>
      </c>
      <c r="E572" s="5">
        <f>D572</f>
        <v>0</v>
      </c>
      <c r="H572" s="41">
        <f>C572</f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>C573</f>
        <v>0</v>
      </c>
      <c r="E573" s="5">
        <f>D573</f>
        <v>0</v>
      </c>
      <c r="H573" s="41">
        <f>C573</f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>C574</f>
        <v>0</v>
      </c>
      <c r="E574" s="5">
        <f>D574</f>
        <v>0</v>
      </c>
      <c r="H574" s="41">
        <f>C574</f>
        <v>0</v>
      </c>
    </row>
    <row r="575" spans="1:10" hidden="1" outlineLevel="2">
      <c r="A575" s="7">
        <v>6603</v>
      </c>
      <c r="B575" s="4" t="s">
        <v>479</v>
      </c>
      <c r="C575" s="5">
        <v>5000</v>
      </c>
      <c r="D575" s="5">
        <f>C575</f>
        <v>5000</v>
      </c>
      <c r="E575" s="5">
        <f>D575</f>
        <v>5000</v>
      </c>
      <c r="H575" s="41">
        <f>C575</f>
        <v>5000</v>
      </c>
    </row>
    <row r="576" spans="1:10" hidden="1" outlineLevel="1">
      <c r="A576" s="172" t="s">
        <v>480</v>
      </c>
      <c r="B576" s="173"/>
      <c r="C576" s="32">
        <v>3000</v>
      </c>
      <c r="D576" s="32">
        <f>C576</f>
        <v>3000</v>
      </c>
      <c r="E576" s="32">
        <f>D576</f>
        <v>3000</v>
      </c>
      <c r="H576" s="41">
        <f>C576</f>
        <v>3000</v>
      </c>
    </row>
    <row r="577" spans="1:8" hidden="1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>C577</f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>C578</f>
        <v>0</v>
      </c>
      <c r="E578" s="5">
        <f>D578</f>
        <v>0</v>
      </c>
      <c r="H578" s="41">
        <f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>C579</f>
        <v>0</v>
      </c>
      <c r="E579" s="5">
        <f>D579</f>
        <v>0</v>
      </c>
      <c r="H579" s="41">
        <f>C579</f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>C580</f>
        <v>0</v>
      </c>
      <c r="E580" s="5">
        <f>D580</f>
        <v>0</v>
      </c>
      <c r="H580" s="41">
        <f>C580</f>
        <v>0</v>
      </c>
    </row>
    <row r="581" spans="1:8" hidden="1" outlineLevel="1">
      <c r="A581" s="172" t="s">
        <v>485</v>
      </c>
      <c r="B581" s="173"/>
      <c r="C581" s="32">
        <f>SUM(C582:C583)</f>
        <v>7000</v>
      </c>
      <c r="D581" s="32">
        <f>SUM(D582:D583)</f>
        <v>21500</v>
      </c>
      <c r="E581" s="32">
        <f>SUM(E582:E583)</f>
        <v>28500</v>
      </c>
      <c r="H581" s="41">
        <f>C581</f>
        <v>7000</v>
      </c>
    </row>
    <row r="582" spans="1:8" hidden="1" outlineLevel="2">
      <c r="A582" s="7">
        <v>6606</v>
      </c>
      <c r="B582" s="4" t="s">
        <v>486</v>
      </c>
      <c r="C582" s="5">
        <v>7000</v>
      </c>
      <c r="D582" s="5">
        <v>21500</v>
      </c>
      <c r="E582" s="5">
        <v>28500</v>
      </c>
      <c r="H582" s="41">
        <f>C582</f>
        <v>7000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>C583</f>
        <v>0</v>
      </c>
      <c r="E583" s="5">
        <f>D583</f>
        <v>0</v>
      </c>
      <c r="H583" s="41">
        <f>C583</f>
        <v>0</v>
      </c>
    </row>
    <row r="584" spans="1:8" hidden="1" outlineLevel="1">
      <c r="A584" s="172" t="s">
        <v>488</v>
      </c>
      <c r="B584" s="173"/>
      <c r="C584" s="32">
        <v>0</v>
      </c>
      <c r="D584" s="32">
        <f>C584</f>
        <v>0</v>
      </c>
      <c r="E584" s="32">
        <f>D584</f>
        <v>0</v>
      </c>
      <c r="H584" s="41">
        <f>C584</f>
        <v>0</v>
      </c>
    </row>
    <row r="585" spans="1:8" hidden="1" outlineLevel="1" collapsed="1">
      <c r="A585" s="172" t="s">
        <v>489</v>
      </c>
      <c r="B585" s="173"/>
      <c r="C585" s="32">
        <v>32950</v>
      </c>
      <c r="D585" s="32">
        <v>29909.903999999999</v>
      </c>
      <c r="E585" s="32">
        <v>62859.904000000002</v>
      </c>
      <c r="H585" s="41">
        <f>C585</f>
        <v>32950</v>
      </c>
    </row>
    <row r="586" spans="1:8" hidden="1" outlineLevel="1" collapsed="1">
      <c r="A586" s="172" t="s">
        <v>490</v>
      </c>
      <c r="B586" s="173"/>
      <c r="C586" s="32">
        <v>0</v>
      </c>
      <c r="D586" s="32">
        <f>C586</f>
        <v>0</v>
      </c>
      <c r="E586" s="32">
        <f>D586</f>
        <v>0</v>
      </c>
      <c r="H586" s="41">
        <f>C586</f>
        <v>0</v>
      </c>
    </row>
    <row r="587" spans="1:8" hidden="1" outlineLevel="1">
      <c r="A587" s="172" t="s">
        <v>491</v>
      </c>
      <c r="B587" s="173"/>
      <c r="C587" s="32">
        <f>SUM(C588:C591)</f>
        <v>35664</v>
      </c>
      <c r="D587" s="32">
        <f>SUM(D588:D591)</f>
        <v>4567.9259999999995</v>
      </c>
      <c r="E587" s="32">
        <f>SUM(E588:E591)</f>
        <v>38231.925999999999</v>
      </c>
      <c r="H587" s="41">
        <f>C587</f>
        <v>35664</v>
      </c>
    </row>
    <row r="588" spans="1:8" hidden="1" outlineLevel="2">
      <c r="A588" s="7">
        <v>6610</v>
      </c>
      <c r="B588" s="4" t="s">
        <v>492</v>
      </c>
      <c r="C588" s="5">
        <v>33664</v>
      </c>
      <c r="D588" s="5">
        <v>2567.9259999999999</v>
      </c>
      <c r="E588" s="5">
        <v>36231.925999999999</v>
      </c>
      <c r="H588" s="41">
        <f>C588</f>
        <v>33664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>C589</f>
        <v>0</v>
      </c>
      <c r="E589" s="5">
        <f>D589</f>
        <v>0</v>
      </c>
      <c r="H589" s="41">
        <f>C589</f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>C590</f>
        <v>0</v>
      </c>
      <c r="E590" s="5">
        <f>D590</f>
        <v>0</v>
      </c>
      <c r="H590" s="41">
        <f>C590</f>
        <v>0</v>
      </c>
    </row>
    <row r="591" spans="1:8" hidden="1" outlineLevel="2">
      <c r="A591" s="7">
        <v>6610</v>
      </c>
      <c r="B591" s="4" t="s">
        <v>495</v>
      </c>
      <c r="C591" s="5">
        <v>2000</v>
      </c>
      <c r="D591" s="5">
        <f>C591</f>
        <v>2000</v>
      </c>
      <c r="E591" s="5">
        <f>D591</f>
        <v>2000</v>
      </c>
      <c r="H591" s="41">
        <f>C591</f>
        <v>2000</v>
      </c>
    </row>
    <row r="592" spans="1:8" hidden="1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>C592</f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>C593</f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>C594</f>
        <v>0</v>
      </c>
    </row>
    <row r="595" spans="1:8" hidden="1" outlineLevel="1">
      <c r="A595" s="172" t="s">
        <v>502</v>
      </c>
      <c r="B595" s="173"/>
      <c r="C595" s="32">
        <f>SUM(C596:C598)</f>
        <v>157666</v>
      </c>
      <c r="D595" s="32">
        <f>SUM(D596:D598)</f>
        <v>20157.592000000001</v>
      </c>
      <c r="E595" s="32">
        <f>SUM(E596:E598)</f>
        <v>177823.592</v>
      </c>
      <c r="H595" s="41">
        <f>C595</f>
        <v>157666</v>
      </c>
    </row>
    <row r="596" spans="1:8" hidden="1" outlineLevel="2">
      <c r="A596" s="7">
        <v>6612</v>
      </c>
      <c r="B596" s="4" t="s">
        <v>499</v>
      </c>
      <c r="C596" s="5">
        <v>157666</v>
      </c>
      <c r="D596" s="5">
        <v>20157.592000000001</v>
      </c>
      <c r="E596" s="5">
        <v>177823.592</v>
      </c>
      <c r="H596" s="41">
        <f>C596</f>
        <v>157666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>C597</f>
        <v>0</v>
      </c>
      <c r="E597" s="5">
        <f>D597</f>
        <v>0</v>
      </c>
      <c r="H597" s="41">
        <f>C597</f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>C598</f>
        <v>0</v>
      </c>
      <c r="E598" s="5">
        <f>D598</f>
        <v>0</v>
      </c>
      <c r="H598" s="41">
        <f>C598</f>
        <v>0</v>
      </c>
    </row>
    <row r="599" spans="1:8" hidden="1" outlineLevel="1">
      <c r="A599" s="172" t="s">
        <v>503</v>
      </c>
      <c r="B599" s="173"/>
      <c r="C599" s="32">
        <f>SUM(C600:C602)</f>
        <v>20500</v>
      </c>
      <c r="D599" s="32">
        <f>SUM(D600:D602)</f>
        <v>20500</v>
      </c>
      <c r="E599" s="32">
        <f>SUM(E600:E602)</f>
        <v>20500</v>
      </c>
      <c r="H599" s="41">
        <f>C599</f>
        <v>20500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>C600</f>
        <v>0</v>
      </c>
      <c r="E600" s="5">
        <f>D600</f>
        <v>0</v>
      </c>
      <c r="H600" s="41">
        <f>C600</f>
        <v>0</v>
      </c>
    </row>
    <row r="601" spans="1:8" hidden="1" outlineLevel="2">
      <c r="A601" s="7">
        <v>6613</v>
      </c>
      <c r="B601" s="4" t="s">
        <v>505</v>
      </c>
      <c r="C601" s="5">
        <v>20500</v>
      </c>
      <c r="D601" s="5">
        <f>C601</f>
        <v>20500</v>
      </c>
      <c r="E601" s="5">
        <f>D601</f>
        <v>20500</v>
      </c>
      <c r="H601" s="41">
        <f>C601</f>
        <v>20500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>C602</f>
        <v>0</v>
      </c>
      <c r="E602" s="5">
        <f>D602</f>
        <v>0</v>
      </c>
      <c r="H602" s="41">
        <f>C602</f>
        <v>0</v>
      </c>
    </row>
    <row r="603" spans="1:8" hidden="1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>C603</f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>C604</f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>C605</f>
        <v>0</v>
      </c>
      <c r="E605" s="5">
        <f>D605</f>
        <v>0</v>
      </c>
      <c r="H605" s="41">
        <f>C605</f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>C606</f>
        <v>0</v>
      </c>
      <c r="E606" s="5">
        <f>D606</f>
        <v>0</v>
      </c>
      <c r="H606" s="41">
        <f>C606</f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>C607</f>
        <v>0</v>
      </c>
      <c r="E607" s="5">
        <f>D607</f>
        <v>0</v>
      </c>
      <c r="H607" s="41">
        <f>C607</f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>C608</f>
        <v>0</v>
      </c>
      <c r="E608" s="5">
        <f>D608</f>
        <v>0</v>
      </c>
      <c r="H608" s="41">
        <f>C608</f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>C609</f>
        <v>0</v>
      </c>
      <c r="E609" s="5">
        <f>D609</f>
        <v>0</v>
      </c>
      <c r="H609" s="41">
        <f>C609</f>
        <v>0</v>
      </c>
    </row>
    <row r="610" spans="1:8" hidden="1" outlineLevel="1">
      <c r="A610" s="172" t="s">
        <v>513</v>
      </c>
      <c r="B610" s="173"/>
      <c r="C610" s="32">
        <f>SUM(C611:C615)</f>
        <v>75725</v>
      </c>
      <c r="D610" s="32">
        <f>SUM(D611:D615)</f>
        <v>75725</v>
      </c>
      <c r="E610" s="32">
        <f>SUM(E611:E615)</f>
        <v>75725</v>
      </c>
      <c r="H610" s="41">
        <f>C610</f>
        <v>75725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>C611</f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>C612</f>
        <v>0</v>
      </c>
      <c r="E612" s="5">
        <f>D612</f>
        <v>0</v>
      </c>
      <c r="H612" s="41">
        <f>C612</f>
        <v>0</v>
      </c>
    </row>
    <row r="613" spans="1:8" hidden="1" outlineLevel="2">
      <c r="A613" s="7">
        <v>6615</v>
      </c>
      <c r="B613" s="4" t="s">
        <v>516</v>
      </c>
      <c r="C613" s="5">
        <v>75725</v>
      </c>
      <c r="D613" s="5">
        <f>C613</f>
        <v>75725</v>
      </c>
      <c r="E613" s="5">
        <f>D613</f>
        <v>75725</v>
      </c>
      <c r="H613" s="41">
        <f>C613</f>
        <v>75725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>C614</f>
        <v>0</v>
      </c>
      <c r="E614" s="5">
        <f>D614</f>
        <v>0</v>
      </c>
      <c r="H614" s="41">
        <f>C614</f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>C615</f>
        <v>0</v>
      </c>
      <c r="E615" s="5">
        <f>D615</f>
        <v>0</v>
      </c>
      <c r="H615" s="41">
        <f>C615</f>
        <v>0</v>
      </c>
    </row>
    <row r="616" spans="1:8" hidden="1" outlineLevel="1">
      <c r="A616" s="172" t="s">
        <v>519</v>
      </c>
      <c r="B616" s="173"/>
      <c r="C616" s="32">
        <f>SUM(C617:C627)</f>
        <v>2000</v>
      </c>
      <c r="D616" s="32">
        <f>SUM(D617:D627)</f>
        <v>2000</v>
      </c>
      <c r="E616" s="32">
        <f>SUM(E617:E627)</f>
        <v>2000</v>
      </c>
      <c r="H616" s="41">
        <f>C616</f>
        <v>2000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>C617</f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>C618</f>
        <v>0</v>
      </c>
      <c r="E618" s="5">
        <f>D618</f>
        <v>0</v>
      </c>
      <c r="H618" s="41">
        <f>C618</f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>C619</f>
        <v>0</v>
      </c>
      <c r="E619" s="5">
        <f>D619</f>
        <v>0</v>
      </c>
      <c r="H619" s="41">
        <f>C619</f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>C620</f>
        <v>0</v>
      </c>
      <c r="E620" s="5">
        <f>D620</f>
        <v>0</v>
      </c>
      <c r="H620" s="41">
        <f>C620</f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>C621</f>
        <v>0</v>
      </c>
      <c r="E621" s="5">
        <f>D621</f>
        <v>0</v>
      </c>
      <c r="H621" s="41">
        <f>C621</f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>C622</f>
        <v>0</v>
      </c>
      <c r="E622" s="5">
        <f>D622</f>
        <v>0</v>
      </c>
      <c r="H622" s="41">
        <f>C622</f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>C623</f>
        <v>0</v>
      </c>
      <c r="E623" s="5">
        <f>D623</f>
        <v>0</v>
      </c>
      <c r="H623" s="41">
        <f>C623</f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>C624</f>
        <v>0</v>
      </c>
      <c r="E624" s="5">
        <f>D624</f>
        <v>0</v>
      </c>
      <c r="H624" s="41">
        <f>C624</f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>C625</f>
        <v>0</v>
      </c>
      <c r="E625" s="5">
        <f>D625</f>
        <v>0</v>
      </c>
      <c r="H625" s="41">
        <f>C625</f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>C626</f>
        <v>0</v>
      </c>
      <c r="E626" s="5">
        <f>D626</f>
        <v>0</v>
      </c>
      <c r="H626" s="41">
        <f>C626</f>
        <v>0</v>
      </c>
    </row>
    <row r="627" spans="1:10" hidden="1" outlineLevel="2">
      <c r="A627" s="7">
        <v>6616</v>
      </c>
      <c r="B627" s="4" t="s">
        <v>530</v>
      </c>
      <c r="C627" s="5">
        <v>2000</v>
      </c>
      <c r="D627" s="5">
        <f>C627</f>
        <v>2000</v>
      </c>
      <c r="E627" s="5">
        <f>D627</f>
        <v>2000</v>
      </c>
      <c r="H627" s="41">
        <f>C627</f>
        <v>2000</v>
      </c>
    </row>
    <row r="628" spans="1:10" hidden="1" outlineLevel="1">
      <c r="A628" s="172" t="s">
        <v>531</v>
      </c>
      <c r="B628" s="173"/>
      <c r="C628" s="32">
        <f>SUM(C629:C637)</f>
        <v>80000</v>
      </c>
      <c r="D628" s="32">
        <f>SUM(D629:D637)</f>
        <v>80000</v>
      </c>
      <c r="E628" s="32">
        <f>SUM(E629:E637)</f>
        <v>80000</v>
      </c>
      <c r="H628" s="41">
        <f>C628</f>
        <v>80000</v>
      </c>
    </row>
    <row r="629" spans="1:10" hidden="1" outlineLevel="2">
      <c r="A629" s="7">
        <v>6617</v>
      </c>
      <c r="B629" s="4" t="s">
        <v>532</v>
      </c>
      <c r="C629" s="5">
        <v>80000</v>
      </c>
      <c r="D629" s="5">
        <f>C629</f>
        <v>80000</v>
      </c>
      <c r="E629" s="5">
        <f>D629</f>
        <v>80000</v>
      </c>
      <c r="H629" s="41">
        <f>C629</f>
        <v>80000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>C630</f>
        <v>0</v>
      </c>
      <c r="E630" s="5">
        <f>D630</f>
        <v>0</v>
      </c>
      <c r="H630" s="41">
        <f>C630</f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>C631</f>
        <v>0</v>
      </c>
      <c r="E631" s="5">
        <f>D631</f>
        <v>0</v>
      </c>
      <c r="H631" s="41">
        <f>C631</f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>C632</f>
        <v>0</v>
      </c>
      <c r="E632" s="5">
        <f>D632</f>
        <v>0</v>
      </c>
      <c r="H632" s="41">
        <f>C632</f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>C633</f>
        <v>0</v>
      </c>
      <c r="E633" s="5">
        <f>D633</f>
        <v>0</v>
      </c>
      <c r="H633" s="41">
        <f>C633</f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>C634</f>
        <v>0</v>
      </c>
      <c r="E634" s="5">
        <f>D634</f>
        <v>0</v>
      </c>
      <c r="H634" s="41">
        <f>C634</f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>C635</f>
        <v>0</v>
      </c>
      <c r="E635" s="5">
        <f>D635</f>
        <v>0</v>
      </c>
      <c r="H635" s="41">
        <f>C635</f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>C636</f>
        <v>0</v>
      </c>
      <c r="E636" s="5">
        <f>D636</f>
        <v>0</v>
      </c>
      <c r="H636" s="41">
        <f>C636</f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>C637</f>
        <v>0</v>
      </c>
      <c r="E637" s="5">
        <f>D637</f>
        <v>0</v>
      </c>
      <c r="H637" s="41">
        <f>C637</f>
        <v>0</v>
      </c>
    </row>
    <row r="638" spans="1:10" collapsed="1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>C638</f>
        <v>0</v>
      </c>
      <c r="I638" s="42"/>
      <c r="J638" s="40" t="b">
        <f>AND(H638=I638)</f>
        <v>1</v>
      </c>
    </row>
    <row r="639" spans="1:10" hidden="1" outlineLevel="1">
      <c r="A639" s="172" t="s">
        <v>542</v>
      </c>
      <c r="B639" s="173"/>
      <c r="C639" s="32">
        <v>0</v>
      </c>
      <c r="D639" s="32">
        <f>C639</f>
        <v>0</v>
      </c>
      <c r="E639" s="32">
        <f>D639</f>
        <v>0</v>
      </c>
      <c r="H639" s="41">
        <f>C639</f>
        <v>0</v>
      </c>
    </row>
    <row r="640" spans="1:10" hidden="1" outlineLevel="1">
      <c r="A640" s="172" t="s">
        <v>543</v>
      </c>
      <c r="B640" s="173"/>
      <c r="C640" s="32">
        <v>0</v>
      </c>
      <c r="D640" s="32">
        <f>C640</f>
        <v>0</v>
      </c>
      <c r="E640" s="32">
        <f>D640</f>
        <v>0</v>
      </c>
      <c r="H640" s="41">
        <f>C640</f>
        <v>0</v>
      </c>
    </row>
    <row r="641" spans="1:10" hidden="1" outlineLevel="1">
      <c r="A641" s="172" t="s">
        <v>544</v>
      </c>
      <c r="B641" s="173"/>
      <c r="C641" s="32">
        <v>0</v>
      </c>
      <c r="D641" s="32">
        <f>C641</f>
        <v>0</v>
      </c>
      <c r="E641" s="32">
        <f>D641</f>
        <v>0</v>
      </c>
      <c r="H641" s="41">
        <f>C641</f>
        <v>0</v>
      </c>
    </row>
    <row r="642" spans="1:10" collapsed="1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>C642</f>
        <v>0</v>
      </c>
      <c r="I642" s="42"/>
      <c r="J642" s="40" t="b">
        <f>AND(H642=I642)</f>
        <v>1</v>
      </c>
    </row>
    <row r="643" spans="1:10" hidden="1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>C643</f>
        <v>0</v>
      </c>
    </row>
    <row r="644" spans="1:10" hidden="1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>C644</f>
        <v>0</v>
      </c>
    </row>
    <row r="645" spans="1:10" collapsed="1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>C645</f>
        <v>0</v>
      </c>
      <c r="I645" s="42"/>
      <c r="J645" s="40" t="b">
        <f>AND(H645=I645)</f>
        <v>1</v>
      </c>
    </row>
    <row r="646" spans="1:10" hidden="1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>C646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>C647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>C648</f>
        <v>0</v>
      </c>
      <c r="E648" s="5">
        <f>D648</f>
        <v>0</v>
      </c>
      <c r="H648" s="41">
        <f>C648</f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>C649</f>
        <v>0</v>
      </c>
      <c r="E649" s="5">
        <f>D649</f>
        <v>0</v>
      </c>
      <c r="H649" s="41">
        <f>C649</f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>C650</f>
        <v>0</v>
      </c>
      <c r="E650" s="5">
        <f>D650</f>
        <v>0</v>
      </c>
      <c r="H650" s="41">
        <f>C650</f>
        <v>0</v>
      </c>
    </row>
    <row r="651" spans="1:10" hidden="1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>C651</f>
        <v>0</v>
      </c>
    </row>
    <row r="652" spans="1:10" hidden="1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>C652</f>
        <v>0</v>
      </c>
    </row>
    <row r="653" spans="1:10" hidden="1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>C653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>C654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>C655</f>
        <v>0</v>
      </c>
      <c r="E655" s="5">
        <f>D655</f>
        <v>0</v>
      </c>
      <c r="H655" s="41">
        <f>C655</f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>C656</f>
        <v>0</v>
      </c>
      <c r="E656" s="5">
        <f>D656</f>
        <v>0</v>
      </c>
      <c r="H656" s="41">
        <f>C656</f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>C657</f>
        <v>0</v>
      </c>
      <c r="E657" s="5">
        <f>D657</f>
        <v>0</v>
      </c>
      <c r="H657" s="41">
        <f>C657</f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>C658</f>
        <v>0</v>
      </c>
      <c r="E658" s="5">
        <f>D658</f>
        <v>0</v>
      </c>
      <c r="H658" s="41">
        <f>C658</f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>C659</f>
        <v>0</v>
      </c>
      <c r="E659" s="5">
        <f>D659</f>
        <v>0</v>
      </c>
      <c r="H659" s="41">
        <f>C659</f>
        <v>0</v>
      </c>
    </row>
    <row r="660" spans="1:8" hidden="1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>C660</f>
        <v>0</v>
      </c>
    </row>
    <row r="661" spans="1:8" hidden="1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>C661</f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>C662</f>
        <v>0</v>
      </c>
      <c r="E662" s="5">
        <f>D662</f>
        <v>0</v>
      </c>
      <c r="H662" s="41">
        <f>C662</f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>C663</f>
        <v>0</v>
      </c>
      <c r="E663" s="5">
        <f>D663</f>
        <v>0</v>
      </c>
      <c r="H663" s="41">
        <f>C663</f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>C664</f>
        <v>0</v>
      </c>
      <c r="E664" s="5">
        <f>D664</f>
        <v>0</v>
      </c>
      <c r="H664" s="41">
        <f>C664</f>
        <v>0</v>
      </c>
    </row>
    <row r="665" spans="1:8" hidden="1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>C665</f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>C666</f>
        <v>0</v>
      </c>
      <c r="E666" s="5">
        <f>D666</f>
        <v>0</v>
      </c>
      <c r="H666" s="41">
        <f>C666</f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>C667</f>
        <v>0</v>
      </c>
      <c r="E667" s="5">
        <f>D667</f>
        <v>0</v>
      </c>
      <c r="H667" s="41">
        <f>C667</f>
        <v>0</v>
      </c>
    </row>
    <row r="668" spans="1:8" hidden="1" outlineLevel="1">
      <c r="A668" s="172" t="s">
        <v>556</v>
      </c>
      <c r="B668" s="173"/>
      <c r="C668" s="32">
        <v>0</v>
      </c>
      <c r="D668" s="32">
        <f>C668</f>
        <v>0</v>
      </c>
      <c r="E668" s="32">
        <f>D668</f>
        <v>0</v>
      </c>
      <c r="H668" s="41">
        <f>C668</f>
        <v>0</v>
      </c>
    </row>
    <row r="669" spans="1:8" hidden="1" outlineLevel="1" collapsed="1">
      <c r="A669" s="172" t="s">
        <v>557</v>
      </c>
      <c r="B669" s="173"/>
      <c r="C669" s="32">
        <v>0</v>
      </c>
      <c r="D669" s="32">
        <f>C669</f>
        <v>0</v>
      </c>
      <c r="E669" s="32">
        <f>D669</f>
        <v>0</v>
      </c>
      <c r="H669" s="41">
        <f>C669</f>
        <v>0</v>
      </c>
    </row>
    <row r="670" spans="1:8" hidden="1" outlineLevel="1" collapsed="1">
      <c r="A670" s="172" t="s">
        <v>558</v>
      </c>
      <c r="B670" s="173"/>
      <c r="C670" s="32">
        <v>0</v>
      </c>
      <c r="D670" s="32">
        <f>C670</f>
        <v>0</v>
      </c>
      <c r="E670" s="32">
        <f>D670</f>
        <v>0</v>
      </c>
      <c r="H670" s="41">
        <f>C670</f>
        <v>0</v>
      </c>
    </row>
    <row r="671" spans="1:8" hidden="1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>C671</f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>C672</f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>C673</f>
        <v>0</v>
      </c>
      <c r="E673" s="5">
        <f>D673</f>
        <v>0</v>
      </c>
      <c r="H673" s="41">
        <f>C673</f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>C674</f>
        <v>0</v>
      </c>
      <c r="E674" s="5">
        <f>D674</f>
        <v>0</v>
      </c>
      <c r="H674" s="41">
        <f>C674</f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>C675</f>
        <v>0</v>
      </c>
      <c r="E675" s="5">
        <f>D675</f>
        <v>0</v>
      </c>
      <c r="H675" s="41">
        <f>C675</f>
        <v>0</v>
      </c>
    </row>
    <row r="676" spans="1:8" hidden="1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>C676</f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>C677</f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>C678</f>
        <v>0</v>
      </c>
    </row>
    <row r="679" spans="1:8" hidden="1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>C679</f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>C680</f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>C681</f>
        <v>0</v>
      </c>
      <c r="E681" s="5">
        <f>D681</f>
        <v>0</v>
      </c>
      <c r="H681" s="41">
        <f>C681</f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>C682</f>
        <v>0</v>
      </c>
      <c r="E682" s="5">
        <f>D682</f>
        <v>0</v>
      </c>
      <c r="H682" s="41">
        <f>C682</f>
        <v>0</v>
      </c>
    </row>
    <row r="683" spans="1:8" hidden="1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>C683</f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>C684</f>
        <v>0</v>
      </c>
      <c r="E684" s="5">
        <f>D684</f>
        <v>0</v>
      </c>
      <c r="H684" s="41">
        <f>C684</f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>C685</f>
        <v>0</v>
      </c>
      <c r="E685" s="5">
        <f>D685</f>
        <v>0</v>
      </c>
      <c r="H685" s="41">
        <f>C685</f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>C686</f>
        <v>0</v>
      </c>
      <c r="E686" s="5">
        <f>D686</f>
        <v>0</v>
      </c>
      <c r="H686" s="41">
        <f>C686</f>
        <v>0</v>
      </c>
    </row>
    <row r="687" spans="1:8" hidden="1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>C687</f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>C688</f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>C689</f>
        <v>0</v>
      </c>
      <c r="E689" s="5">
        <f>D689</f>
        <v>0</v>
      </c>
      <c r="H689" s="41">
        <f>C689</f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>C690</f>
        <v>0</v>
      </c>
      <c r="E690" s="5">
        <f>D690</f>
        <v>0</v>
      </c>
      <c r="H690" s="41">
        <f>C690</f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>C691</f>
        <v>0</v>
      </c>
      <c r="E691" s="5">
        <f>D691</f>
        <v>0</v>
      </c>
      <c r="H691" s="41">
        <f>C691</f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>C692</f>
        <v>0</v>
      </c>
      <c r="E692" s="5">
        <f>D692</f>
        <v>0</v>
      </c>
      <c r="H692" s="41">
        <f>C692</f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>C693</f>
        <v>0</v>
      </c>
      <c r="E693" s="5">
        <f>D693</f>
        <v>0</v>
      </c>
      <c r="H693" s="41">
        <f>C693</f>
        <v>0</v>
      </c>
    </row>
    <row r="694" spans="1:8" hidden="1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>C694</f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>C695</f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>C696</f>
        <v>0</v>
      </c>
      <c r="E696" s="5">
        <f>D696</f>
        <v>0</v>
      </c>
      <c r="H696" s="41">
        <f>C696</f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>C697</f>
        <v>0</v>
      </c>
      <c r="E697" s="5">
        <f>D697</f>
        <v>0</v>
      </c>
      <c r="H697" s="41">
        <f>C697</f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>C698</f>
        <v>0</v>
      </c>
      <c r="E698" s="5">
        <f>D698</f>
        <v>0</v>
      </c>
      <c r="H698" s="41">
        <f>C698</f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>C699</f>
        <v>0</v>
      </c>
      <c r="E699" s="5">
        <f>D699</f>
        <v>0</v>
      </c>
      <c r="H699" s="41">
        <f>C699</f>
        <v>0</v>
      </c>
    </row>
    <row r="700" spans="1:8" hidden="1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>C700</f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>C701</f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>C702</f>
        <v>0</v>
      </c>
      <c r="E702" s="5">
        <f>D702</f>
        <v>0</v>
      </c>
      <c r="H702" s="41">
        <f>C702</f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>C703</f>
        <v>0</v>
      </c>
      <c r="E703" s="5">
        <f>D703</f>
        <v>0</v>
      </c>
      <c r="H703" s="41">
        <f>C703</f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>C704</f>
        <v>0</v>
      </c>
      <c r="E704" s="5">
        <f>D704</f>
        <v>0</v>
      </c>
      <c r="H704" s="41">
        <f>C704</f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>C705</f>
        <v>0</v>
      </c>
      <c r="E705" s="5">
        <f>D705</f>
        <v>0</v>
      </c>
      <c r="H705" s="41">
        <f>C705</f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>C706</f>
        <v>0</v>
      </c>
      <c r="E706" s="5">
        <f>D706</f>
        <v>0</v>
      </c>
      <c r="H706" s="41">
        <f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>C707</f>
        <v>0</v>
      </c>
      <c r="E707" s="5">
        <f>D707</f>
        <v>0</v>
      </c>
      <c r="H707" s="41">
        <f>C707</f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>C708</f>
        <v>0</v>
      </c>
      <c r="E708" s="5">
        <f>D708</f>
        <v>0</v>
      </c>
      <c r="H708" s="41">
        <f>C708</f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>C709</f>
        <v>0</v>
      </c>
      <c r="E709" s="5">
        <f>D709</f>
        <v>0</v>
      </c>
      <c r="H709" s="41">
        <f>C709</f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>C710</f>
        <v>0</v>
      </c>
      <c r="E710" s="5">
        <f>D710</f>
        <v>0</v>
      </c>
      <c r="H710" s="41">
        <f>C710</f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>C711</f>
        <v>0</v>
      </c>
      <c r="E711" s="5">
        <f>D711</f>
        <v>0</v>
      </c>
      <c r="H711" s="41">
        <f>C711</f>
        <v>0</v>
      </c>
    </row>
    <row r="712" spans="1:10" hidden="1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>C712</f>
        <v>0</v>
      </c>
    </row>
    <row r="713" spans="1:10" hidden="1" outlineLevel="1">
      <c r="A713" s="172" t="s">
        <v>567</v>
      </c>
      <c r="B713" s="173"/>
      <c r="C713" s="32">
        <v>0</v>
      </c>
      <c r="D713" s="31">
        <f>C713</f>
        <v>0</v>
      </c>
      <c r="E713" s="31">
        <f>D713</f>
        <v>0</v>
      </c>
      <c r="H713" s="41">
        <f>C713</f>
        <v>0</v>
      </c>
    </row>
    <row r="714" spans="1:10" hidden="1" outlineLevel="1">
      <c r="A714" s="172" t="s">
        <v>568</v>
      </c>
      <c r="B714" s="173"/>
      <c r="C714" s="32">
        <v>0</v>
      </c>
      <c r="D714" s="31">
        <f>C714</f>
        <v>0</v>
      </c>
      <c r="E714" s="31">
        <f>D714</f>
        <v>0</v>
      </c>
      <c r="H714" s="41">
        <f>C714</f>
        <v>0</v>
      </c>
    </row>
    <row r="715" spans="1:10" hidden="1" outlineLevel="1">
      <c r="A715" s="172" t="s">
        <v>569</v>
      </c>
      <c r="B715" s="173"/>
      <c r="C715" s="32">
        <v>0</v>
      </c>
      <c r="D715" s="31">
        <f>C715</f>
        <v>0</v>
      </c>
      <c r="E715" s="31">
        <f>D715</f>
        <v>0</v>
      </c>
      <c r="H715" s="41">
        <f>C715</f>
        <v>0</v>
      </c>
    </row>
    <row r="716" spans="1:10" collapsed="1">
      <c r="A716" s="170" t="s">
        <v>570</v>
      </c>
      <c r="B716" s="171"/>
      <c r="C716" s="36">
        <f>C717</f>
        <v>96026</v>
      </c>
      <c r="D716" s="36">
        <f>D717</f>
        <v>96026</v>
      </c>
      <c r="E716" s="36">
        <f>E717</f>
        <v>96026</v>
      </c>
      <c r="G716" s="39" t="s">
        <v>66</v>
      </c>
      <c r="H716" s="41">
        <f>C716</f>
        <v>96026</v>
      </c>
      <c r="I716" s="42"/>
      <c r="J716" s="40" t="b">
        <f>AND(H716=I716)</f>
        <v>0</v>
      </c>
    </row>
    <row r="717" spans="1:10">
      <c r="A717" s="168" t="s">
        <v>571</v>
      </c>
      <c r="B717" s="169"/>
      <c r="C717" s="33">
        <f>C718+C722</f>
        <v>96026</v>
      </c>
      <c r="D717" s="33">
        <f>D718+D722</f>
        <v>96026</v>
      </c>
      <c r="E717" s="33">
        <f>E718+E722</f>
        <v>96026</v>
      </c>
      <c r="G717" s="39" t="s">
        <v>599</v>
      </c>
      <c r="H717" s="41">
        <f>C717</f>
        <v>96026</v>
      </c>
      <c r="I717" s="42"/>
      <c r="J717" s="40" t="b">
        <f>AND(H717=I717)</f>
        <v>0</v>
      </c>
    </row>
    <row r="718" spans="1:10" hidden="1" outlineLevel="1" collapsed="1">
      <c r="A718" s="166" t="s">
        <v>842</v>
      </c>
      <c r="B718" s="167"/>
      <c r="C718" s="31">
        <f>SUM(C719:C721)</f>
        <v>96026</v>
      </c>
      <c r="D718" s="31">
        <f>SUM(D719:D721)</f>
        <v>96026</v>
      </c>
      <c r="E718" s="31">
        <f>SUM(E719:E721)</f>
        <v>96026</v>
      </c>
      <c r="H718" s="41">
        <f>C718</f>
        <v>96026</v>
      </c>
    </row>
    <row r="719" spans="1:10" ht="15" hidden="1" customHeight="1" outlineLevel="2">
      <c r="A719" s="6">
        <v>10950</v>
      </c>
      <c r="B719" s="4" t="s">
        <v>572</v>
      </c>
      <c r="C719" s="5">
        <v>96026</v>
      </c>
      <c r="D719" s="5">
        <f>C719</f>
        <v>96026</v>
      </c>
      <c r="E719" s="5">
        <f>D719</f>
        <v>96026</v>
      </c>
      <c r="H719" s="41">
        <f>C719</f>
        <v>96026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>C720</f>
        <v>0</v>
      </c>
      <c r="E720" s="5">
        <f>D720</f>
        <v>0</v>
      </c>
      <c r="H720" s="41">
        <f>C720</f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>C721</f>
        <v>0</v>
      </c>
      <c r="E721" s="5">
        <f>D721</f>
        <v>0</v>
      </c>
      <c r="H721" s="41">
        <f>C721</f>
        <v>0</v>
      </c>
    </row>
    <row r="722" spans="1:10" hidden="1" outlineLevel="1">
      <c r="A722" s="166" t="s">
        <v>841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>C722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>C723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>C724</f>
        <v>0</v>
      </c>
    </row>
    <row r="725" spans="1:10" collapsed="1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>C725</f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>C726</f>
        <v>0</v>
      </c>
      <c r="I726" s="42"/>
      <c r="J726" s="40" t="b">
        <f>AND(H726=I726)</f>
        <v>1</v>
      </c>
    </row>
    <row r="727" spans="1:10" hidden="1" outlineLevel="1">
      <c r="A727" s="166" t="s">
        <v>840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818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828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6" t="s">
        <v>839</v>
      </c>
      <c r="B730" s="167"/>
      <c r="C730" s="31">
        <f>C731</f>
        <v>0</v>
      </c>
      <c r="D730" s="31">
        <f>D731</f>
        <v>0</v>
      </c>
      <c r="E730" s="31">
        <f>E731</f>
        <v>0</v>
      </c>
    </row>
    <row r="731" spans="1:10" hidden="1" outlineLevel="2">
      <c r="A731" s="6">
        <v>2</v>
      </c>
      <c r="B731" s="4" t="s">
        <v>813</v>
      </c>
      <c r="C731" s="5">
        <f>C732</f>
        <v>0</v>
      </c>
      <c r="D731" s="5">
        <f>D732</f>
        <v>0</v>
      </c>
      <c r="E731" s="5">
        <f>E732</f>
        <v>0</v>
      </c>
    </row>
    <row r="732" spans="1:10" hidden="1" outlineLevel="3">
      <c r="A732" s="29"/>
      <c r="B732" s="28" t="s">
        <v>838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6" t="s">
        <v>837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831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836</v>
      </c>
      <c r="C735" s="30">
        <v>0</v>
      </c>
      <c r="D735" s="30">
        <f>C735</f>
        <v>0</v>
      </c>
      <c r="E735" s="30">
        <f>D735</f>
        <v>0</v>
      </c>
    </row>
    <row r="736" spans="1:10" hidden="1" outlineLevel="3">
      <c r="A736" s="29"/>
      <c r="B736" s="28" t="s">
        <v>835</v>
      </c>
      <c r="C736" s="30">
        <v>0</v>
      </c>
      <c r="D736" s="30">
        <f>C736</f>
        <v>0</v>
      </c>
      <c r="E736" s="30">
        <f>D736</f>
        <v>0</v>
      </c>
    </row>
    <row r="737" spans="1:5" hidden="1" outlineLevel="2">
      <c r="A737" s="6">
        <v>3</v>
      </c>
      <c r="B737" s="4" t="s">
        <v>818</v>
      </c>
      <c r="C737" s="5"/>
      <c r="D737" s="5">
        <f>C737</f>
        <v>0</v>
      </c>
      <c r="E737" s="5">
        <f>D737</f>
        <v>0</v>
      </c>
    </row>
    <row r="738" spans="1:5" hidden="1" outlineLevel="2">
      <c r="A738" s="6">
        <v>4</v>
      </c>
      <c r="B738" s="4" t="s">
        <v>828</v>
      </c>
      <c r="C738" s="5"/>
      <c r="D738" s="5">
        <f>C738</f>
        <v>0</v>
      </c>
      <c r="E738" s="5">
        <f>D738</f>
        <v>0</v>
      </c>
    </row>
    <row r="739" spans="1:5" hidden="1" outlineLevel="1">
      <c r="A739" s="166" t="s">
        <v>834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828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6" t="s">
        <v>833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818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6" t="s">
        <v>832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831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830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813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829</v>
      </c>
      <c r="C747" s="30"/>
      <c r="D747" s="30">
        <f>C747</f>
        <v>0</v>
      </c>
      <c r="E747" s="30">
        <f>D747</f>
        <v>0</v>
      </c>
    </row>
    <row r="748" spans="1:5" hidden="1" outlineLevel="2">
      <c r="A748" s="6">
        <v>3</v>
      </c>
      <c r="B748" s="4" t="s">
        <v>818</v>
      </c>
      <c r="C748" s="5"/>
      <c r="D748" s="5">
        <f>C748</f>
        <v>0</v>
      </c>
      <c r="E748" s="5">
        <f>D748</f>
        <v>0</v>
      </c>
    </row>
    <row r="749" spans="1:5" hidden="1" outlineLevel="2">
      <c r="A749" s="6">
        <v>4</v>
      </c>
      <c r="B749" s="4" t="s">
        <v>828</v>
      </c>
      <c r="C749" s="5"/>
      <c r="D749" s="5">
        <f>C749</f>
        <v>0</v>
      </c>
      <c r="E749" s="5">
        <f>D749</f>
        <v>0</v>
      </c>
    </row>
    <row r="750" spans="1:5" hidden="1" outlineLevel="1">
      <c r="A750" s="166" t="s">
        <v>827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813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826</v>
      </c>
      <c r="C752" s="125"/>
      <c r="D752" s="125">
        <f>C752</f>
        <v>0</v>
      </c>
      <c r="E752" s="125">
        <f>D752</f>
        <v>0</v>
      </c>
    </row>
    <row r="753" spans="1:5" s="124" customFormat="1" hidden="1" outlineLevel="3">
      <c r="A753" s="127"/>
      <c r="B753" s="126" t="s">
        <v>812</v>
      </c>
      <c r="C753" s="125"/>
      <c r="D753" s="125">
        <f>C753</f>
        <v>0</v>
      </c>
      <c r="E753" s="125">
        <f>D753</f>
        <v>0</v>
      </c>
    </row>
    <row r="754" spans="1:5" hidden="1" outlineLevel="2">
      <c r="A754" s="6">
        <v>3</v>
      </c>
      <c r="B754" s="4" t="s">
        <v>818</v>
      </c>
      <c r="C754" s="5"/>
      <c r="D754" s="5">
        <f>C754</f>
        <v>0</v>
      </c>
      <c r="E754" s="5">
        <f>D754</f>
        <v>0</v>
      </c>
    </row>
    <row r="755" spans="1:5" hidden="1" outlineLevel="1">
      <c r="A755" s="166" t="s">
        <v>825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813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824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823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822</v>
      </c>
      <c r="C759" s="30"/>
      <c r="D759" s="30">
        <f>C759</f>
        <v>0</v>
      </c>
      <c r="E759" s="30">
        <f>D759</f>
        <v>0</v>
      </c>
    </row>
    <row r="760" spans="1:5" hidden="1" outlineLevel="1">
      <c r="A760" s="166" t="s">
        <v>821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813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820</v>
      </c>
      <c r="C762" s="30">
        <v>0</v>
      </c>
      <c r="D762" s="30">
        <f>C762</f>
        <v>0</v>
      </c>
      <c r="E762" s="30">
        <f>D762</f>
        <v>0</v>
      </c>
    </row>
    <row r="763" spans="1:5" hidden="1" outlineLevel="3">
      <c r="A763" s="29"/>
      <c r="B763" s="28" t="s">
        <v>810</v>
      </c>
      <c r="C763" s="30"/>
      <c r="D763" s="30">
        <f>C763</f>
        <v>0</v>
      </c>
      <c r="E763" s="30">
        <f>D763</f>
        <v>0</v>
      </c>
    </row>
    <row r="764" spans="1:5" hidden="1" outlineLevel="2">
      <c r="A764" s="6">
        <v>3</v>
      </c>
      <c r="B764" s="4" t="s">
        <v>818</v>
      </c>
      <c r="C764" s="5">
        <v>0</v>
      </c>
      <c r="D764" s="5">
        <f>C764</f>
        <v>0</v>
      </c>
      <c r="E764" s="5">
        <f>D764</f>
        <v>0</v>
      </c>
    </row>
    <row r="765" spans="1:5" hidden="1" outlineLevel="1">
      <c r="A765" s="166" t="s">
        <v>819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818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6" t="s">
        <v>817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813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816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6" t="s">
        <v>814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813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812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811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810</v>
      </c>
      <c r="C775" s="30"/>
      <c r="D775" s="30">
        <f>C775</f>
        <v>0</v>
      </c>
      <c r="E775" s="30">
        <f>D775</f>
        <v>0</v>
      </c>
    </row>
    <row r="776" spans="1:5" hidden="1" outlineLevel="3">
      <c r="A776" s="29"/>
      <c r="B776" s="28" t="s">
        <v>809</v>
      </c>
      <c r="C776" s="30"/>
      <c r="D776" s="30">
        <f>C776</f>
        <v>0</v>
      </c>
      <c r="E776" s="30">
        <f>D776</f>
        <v>0</v>
      </c>
    </row>
    <row r="777" spans="1:5" hidden="1" outlineLevel="1">
      <c r="A777" s="166" t="s">
        <v>808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807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5:E10 C136:E151 C164:E169 C171:E176 C62:E66 C12:E37 C254:C255 C154:E162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857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20" sqref="D20"/>
    </sheetView>
  </sheetViews>
  <sheetFormatPr baseColWidth="10"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11" sqref="D11"/>
    </sheetView>
  </sheetViews>
  <sheetFormatPr baseColWidth="10"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8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7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2" t="s">
        <v>602</v>
      </c>
      <c r="C1" s="234" t="s">
        <v>603</v>
      </c>
      <c r="D1" s="234" t="s">
        <v>604</v>
      </c>
      <c r="E1" s="234" t="s">
        <v>605</v>
      </c>
      <c r="F1" s="234" t="s">
        <v>606</v>
      </c>
      <c r="G1" s="234" t="s">
        <v>607</v>
      </c>
      <c r="H1" s="234" t="s">
        <v>608</v>
      </c>
      <c r="I1" s="234" t="s">
        <v>609</v>
      </c>
      <c r="J1" s="234" t="s">
        <v>610</v>
      </c>
      <c r="K1" s="234" t="s">
        <v>611</v>
      </c>
      <c r="L1" s="234" t="s">
        <v>612</v>
      </c>
      <c r="M1" s="230" t="s">
        <v>737</v>
      </c>
      <c r="N1" s="238" t="s">
        <v>613</v>
      </c>
      <c r="O1" s="238"/>
      <c r="P1" s="238"/>
      <c r="Q1" s="238"/>
      <c r="R1" s="238"/>
      <c r="S1" s="230" t="s">
        <v>738</v>
      </c>
      <c r="T1" s="238" t="s">
        <v>613</v>
      </c>
      <c r="U1" s="238"/>
      <c r="V1" s="238"/>
      <c r="W1" s="238"/>
      <c r="X1" s="238"/>
      <c r="Y1" s="239" t="s">
        <v>614</v>
      </c>
      <c r="Z1" s="239" t="s">
        <v>615</v>
      </c>
      <c r="AA1" s="239" t="s">
        <v>616</v>
      </c>
      <c r="AB1" s="239" t="s">
        <v>617</v>
      </c>
      <c r="AC1" s="239" t="s">
        <v>618</v>
      </c>
      <c r="AD1" s="239" t="s">
        <v>619</v>
      </c>
      <c r="AE1" s="241" t="s">
        <v>620</v>
      </c>
      <c r="AF1" s="243" t="s">
        <v>621</v>
      </c>
      <c r="AG1" s="245" t="s">
        <v>622</v>
      </c>
      <c r="AH1" s="247" t="s">
        <v>623</v>
      </c>
      <c r="AI1" s="23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3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0"/>
      <c r="Z2" s="240"/>
      <c r="AA2" s="240"/>
      <c r="AB2" s="240"/>
      <c r="AC2" s="240"/>
      <c r="AD2" s="240"/>
      <c r="AE2" s="242"/>
      <c r="AF2" s="244"/>
      <c r="AG2" s="246"/>
      <c r="AH2" s="248"/>
      <c r="AI2" s="23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6" priority="2" operator="equal">
      <formula>0</formula>
    </cfRule>
  </conditionalFormatting>
  <conditionalFormatting sqref="A3:XFD358 B1:XFD2">
    <cfRule type="cellIs" dxfId="5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8"/>
  <sheetViews>
    <sheetView rightToLeft="1" workbookViewId="0">
      <selection activeCell="B19" sqref="B19"/>
    </sheetView>
  </sheetViews>
  <sheetFormatPr baseColWidth="10" defaultColWidth="9.140625" defaultRowHeight="15"/>
  <cols>
    <col min="1" max="1" width="21.7109375" style="10" bestFit="1" customWidth="1"/>
    <col min="2" max="2" width="9.140625" style="10"/>
    <col min="3" max="3" width="15.85546875" style="10" bestFit="1" customWidth="1"/>
    <col min="4" max="4" width="9.140625" style="10"/>
    <col min="5" max="5" width="10.140625" style="10" bestFit="1" customWidth="1"/>
    <col min="6" max="7" width="9.140625" style="10"/>
  </cols>
  <sheetData>
    <row r="1" spans="1:7">
      <c r="A1" s="164" t="s">
        <v>652</v>
      </c>
      <c r="B1" s="164" t="s">
        <v>653</v>
      </c>
      <c r="C1" s="164" t="s">
        <v>654</v>
      </c>
      <c r="D1" s="164" t="s">
        <v>277</v>
      </c>
      <c r="E1" s="164" t="s">
        <v>655</v>
      </c>
      <c r="F1" s="165" t="s">
        <v>604</v>
      </c>
      <c r="G1" s="165" t="s">
        <v>740</v>
      </c>
    </row>
    <row r="2" spans="1:7">
      <c r="A2" s="10" t="s">
        <v>953</v>
      </c>
      <c r="B2" s="10">
        <v>206788</v>
      </c>
      <c r="C2" s="12"/>
      <c r="E2" s="10" t="s">
        <v>768</v>
      </c>
      <c r="F2" s="10" t="s">
        <v>764</v>
      </c>
      <c r="G2" s="10" t="s">
        <v>954</v>
      </c>
    </row>
    <row r="3" spans="1:7">
      <c r="A3" s="10" t="s">
        <v>955</v>
      </c>
      <c r="B3" s="10">
        <v>206598</v>
      </c>
      <c r="C3" s="12"/>
      <c r="E3" s="10" t="s">
        <v>766</v>
      </c>
      <c r="F3" s="10" t="s">
        <v>764</v>
      </c>
      <c r="G3" s="10" t="s">
        <v>769</v>
      </c>
    </row>
    <row r="4" spans="1:7">
      <c r="A4" s="10" t="s">
        <v>956</v>
      </c>
      <c r="B4" s="10">
        <v>211626</v>
      </c>
      <c r="C4" s="12"/>
      <c r="E4" s="10" t="s">
        <v>768</v>
      </c>
      <c r="F4" s="10" t="s">
        <v>764</v>
      </c>
      <c r="G4" s="10" t="s">
        <v>769</v>
      </c>
    </row>
    <row r="5" spans="1:7">
      <c r="A5" s="10" t="s">
        <v>956</v>
      </c>
      <c r="B5" s="10">
        <v>212266</v>
      </c>
      <c r="C5" s="12"/>
      <c r="E5" s="10" t="s">
        <v>768</v>
      </c>
      <c r="F5" s="10" t="s">
        <v>764</v>
      </c>
      <c r="G5" s="10" t="s">
        <v>769</v>
      </c>
    </row>
    <row r="6" spans="1:7">
      <c r="A6" s="10" t="s">
        <v>956</v>
      </c>
      <c r="B6" s="10">
        <v>213925</v>
      </c>
      <c r="C6" s="12"/>
      <c r="E6" s="10" t="s">
        <v>768</v>
      </c>
      <c r="F6" s="10" t="s">
        <v>764</v>
      </c>
      <c r="G6" s="10" t="s">
        <v>769</v>
      </c>
    </row>
    <row r="7" spans="1:7">
      <c r="A7" s="10" t="s">
        <v>956</v>
      </c>
      <c r="B7" s="10">
        <v>213933</v>
      </c>
      <c r="C7" s="12"/>
      <c r="E7" s="10" t="s">
        <v>768</v>
      </c>
      <c r="F7" s="10" t="s">
        <v>764</v>
      </c>
      <c r="G7" s="10" t="s">
        <v>769</v>
      </c>
    </row>
    <row r="8" spans="1:7">
      <c r="A8" s="10" t="s">
        <v>957</v>
      </c>
      <c r="B8" s="10">
        <v>215441</v>
      </c>
      <c r="E8" s="10" t="s">
        <v>767</v>
      </c>
      <c r="F8" s="10" t="s">
        <v>764</v>
      </c>
      <c r="G8" s="10" t="s">
        <v>769</v>
      </c>
    </row>
    <row r="9" spans="1:7">
      <c r="A9" s="10" t="s">
        <v>958</v>
      </c>
      <c r="B9" s="10">
        <v>215696</v>
      </c>
      <c r="C9" s="12"/>
      <c r="E9" s="10" t="s">
        <v>767</v>
      </c>
      <c r="F9" s="10" t="s">
        <v>764</v>
      </c>
      <c r="G9" s="10" t="s">
        <v>769</v>
      </c>
    </row>
    <row r="10" spans="1:7">
      <c r="A10" s="10" t="s">
        <v>959</v>
      </c>
      <c r="B10" s="10">
        <v>216487</v>
      </c>
      <c r="E10" s="10" t="s">
        <v>767</v>
      </c>
      <c r="F10" s="10" t="s">
        <v>764</v>
      </c>
      <c r="G10" s="10" t="s">
        <v>954</v>
      </c>
    </row>
    <row r="11" spans="1:7">
      <c r="A11" s="10" t="s">
        <v>960</v>
      </c>
      <c r="B11" s="10">
        <v>206597</v>
      </c>
      <c r="E11" s="10" t="s">
        <v>766</v>
      </c>
      <c r="F11" s="10" t="s">
        <v>765</v>
      </c>
      <c r="G11" s="10" t="s">
        <v>961</v>
      </c>
    </row>
    <row r="12" spans="1:7">
      <c r="A12" s="10" t="s">
        <v>962</v>
      </c>
      <c r="B12" s="10">
        <v>207438</v>
      </c>
      <c r="E12" s="10" t="s">
        <v>766</v>
      </c>
      <c r="F12" s="10" t="s">
        <v>764</v>
      </c>
      <c r="G12" s="10" t="s">
        <v>769</v>
      </c>
    </row>
    <row r="13" spans="1:7">
      <c r="A13" s="10" t="s">
        <v>960</v>
      </c>
      <c r="B13" s="10">
        <v>210300</v>
      </c>
      <c r="E13" s="10" t="s">
        <v>766</v>
      </c>
      <c r="F13" s="10" t="s">
        <v>764</v>
      </c>
      <c r="G13" s="10" t="s">
        <v>769</v>
      </c>
    </row>
    <row r="14" spans="1:7">
      <c r="A14" s="10" t="s">
        <v>963</v>
      </c>
      <c r="E14" s="10" t="s">
        <v>766</v>
      </c>
      <c r="F14" s="10" t="s">
        <v>764</v>
      </c>
      <c r="G14" s="10" t="s">
        <v>769</v>
      </c>
    </row>
    <row r="15" spans="1:7">
      <c r="A15" s="10" t="s">
        <v>964</v>
      </c>
      <c r="E15" s="10" t="s">
        <v>766</v>
      </c>
      <c r="F15" s="10" t="s">
        <v>764</v>
      </c>
      <c r="G15" s="10" t="s">
        <v>769</v>
      </c>
    </row>
    <row r="16" spans="1:7">
      <c r="A16" s="10" t="s">
        <v>965</v>
      </c>
      <c r="B16" s="10">
        <v>202922</v>
      </c>
      <c r="E16" s="249" t="s">
        <v>966</v>
      </c>
      <c r="F16" s="250"/>
      <c r="G16" s="251"/>
    </row>
    <row r="17" spans="1:7">
      <c r="A17" s="10" t="s">
        <v>967</v>
      </c>
      <c r="B17" s="10">
        <v>206595</v>
      </c>
      <c r="E17" s="249" t="s">
        <v>966</v>
      </c>
      <c r="F17" s="250"/>
      <c r="G17" s="251"/>
    </row>
    <row r="18" spans="1:7">
      <c r="A18" s="10" t="s">
        <v>967</v>
      </c>
      <c r="B18" s="10">
        <v>206596</v>
      </c>
      <c r="E18" s="249" t="s">
        <v>966</v>
      </c>
      <c r="F18" s="250"/>
      <c r="G18" s="251"/>
    </row>
  </sheetData>
  <mergeCells count="3">
    <mergeCell ref="E16:G16"/>
    <mergeCell ref="E17:G17"/>
    <mergeCell ref="E18:G18"/>
  </mergeCells>
  <conditionalFormatting sqref="A1:F1 B2:F9 A10:F15 A19:F1048576 A16:E16">
    <cfRule type="cellIs" dxfId="4" priority="5" operator="equal">
      <formula>0</formula>
    </cfRule>
  </conditionalFormatting>
  <conditionalFormatting sqref="A2:A9">
    <cfRule type="cellIs" dxfId="3" priority="4" operator="equal">
      <formula>0</formula>
    </cfRule>
  </conditionalFormatting>
  <conditionalFormatting sqref="G1:G15 G19:G1048576">
    <cfRule type="cellIs" dxfId="2" priority="3" operator="equal">
      <formula>0</formula>
    </cfRule>
  </conditionalFormatting>
  <conditionalFormatting sqref="A17:E17 A18">
    <cfRule type="cellIs" dxfId="1" priority="2" operator="equal">
      <formula>0</formula>
    </cfRule>
  </conditionalFormatting>
  <conditionalFormatting sqref="B18:E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52" t="s">
        <v>806</v>
      </c>
      <c r="B1" s="252"/>
    </row>
    <row r="2" spans="1:2">
      <c r="A2" s="10" t="s">
        <v>803</v>
      </c>
      <c r="B2" s="10"/>
    </row>
    <row r="3" spans="1:2">
      <c r="A3" s="10" t="s">
        <v>802</v>
      </c>
      <c r="B3" s="10"/>
    </row>
    <row r="4" spans="1:2">
      <c r="A4" s="10" t="s">
        <v>798</v>
      </c>
      <c r="B4" s="10"/>
    </row>
    <row r="5" spans="1:2">
      <c r="A5" s="10" t="s">
        <v>800</v>
      </c>
      <c r="B5" s="10"/>
    </row>
    <row r="6" spans="1:2">
      <c r="A6" s="10" t="s">
        <v>799</v>
      </c>
      <c r="B6" s="10"/>
    </row>
    <row r="7" spans="1:2">
      <c r="A7" s="10" t="s">
        <v>801</v>
      </c>
      <c r="B7" s="10"/>
    </row>
    <row r="8" spans="1:2">
      <c r="A8" s="10" t="s">
        <v>804</v>
      </c>
      <c r="B8" s="10"/>
    </row>
    <row r="9" spans="1:2">
      <c r="A9" s="10" t="s">
        <v>805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workbookViewId="0">
      <selection activeCell="E2" sqref="E2"/>
    </sheetView>
  </sheetViews>
  <sheetFormatPr baseColWidth="10" defaultColWidth="9.140625" defaultRowHeight="15" outlineLevelRow="3"/>
  <cols>
    <col min="1" max="1" width="7" bestFit="1" customWidth="1"/>
    <col min="2" max="2" width="36.28515625" customWidth="1"/>
    <col min="3" max="3" width="17" customWidth="1"/>
    <col min="4" max="4" width="20.42578125" customWidth="1"/>
    <col min="5" max="5" width="16" customWidth="1"/>
    <col min="7" max="7" width="15.5703125" bestFit="1" customWidth="1"/>
    <col min="8" max="8" width="24.7109375" customWidth="1"/>
    <col min="9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2" t="s">
        <v>844</v>
      </c>
      <c r="E1" s="162" t="s">
        <v>843</v>
      </c>
      <c r="G1" s="43" t="s">
        <v>31</v>
      </c>
      <c r="H1" s="44">
        <f>C2+C114</f>
        <v>1908524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983650</v>
      </c>
      <c r="D2" s="26">
        <f>D3+D67</f>
        <v>983650</v>
      </c>
      <c r="E2" s="26">
        <f>E3+E67</f>
        <v>983650</v>
      </c>
      <c r="G2" s="39" t="s">
        <v>60</v>
      </c>
      <c r="H2" s="41">
        <f>C2</f>
        <v>983650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413650</v>
      </c>
      <c r="D3" s="23">
        <f>D4+D11+D38+D61</f>
        <v>413650</v>
      </c>
      <c r="E3" s="23">
        <f>E4+E11+E38+E61</f>
        <v>413650</v>
      </c>
      <c r="G3" s="39" t="s">
        <v>57</v>
      </c>
      <c r="H3" s="41">
        <f t="shared" ref="H3:H66" si="0">C3</f>
        <v>413650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68400</v>
      </c>
      <c r="D4" s="21">
        <f>SUM(D5:D10)</f>
        <v>68400</v>
      </c>
      <c r="E4" s="21">
        <f>SUM(E5:E10)</f>
        <v>68400</v>
      </c>
      <c r="F4" s="17"/>
      <c r="G4" s="39" t="s">
        <v>53</v>
      </c>
      <c r="H4" s="41">
        <f t="shared" si="0"/>
        <v>68400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22000</v>
      </c>
      <c r="D5" s="2">
        <f>C5</f>
        <v>22000</v>
      </c>
      <c r="E5" s="2">
        <f>D5</f>
        <v>22000</v>
      </c>
      <c r="F5" s="17"/>
      <c r="G5" s="17"/>
      <c r="H5" s="41">
        <f t="shared" si="0"/>
        <v>22000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83" t="s">
        <v>125</v>
      </c>
      <c r="B11" s="184"/>
      <c r="C11" s="21">
        <f>SUM(C12:C37)</f>
        <v>293000</v>
      </c>
      <c r="D11" s="21">
        <f>SUM(D12:D37)</f>
        <v>293000</v>
      </c>
      <c r="E11" s="21">
        <f>SUM(E12:E37)</f>
        <v>293000</v>
      </c>
      <c r="F11" s="17"/>
      <c r="G11" s="39" t="s">
        <v>54</v>
      </c>
      <c r="H11" s="41">
        <f t="shared" si="0"/>
        <v>293000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285000</v>
      </c>
      <c r="D12" s="2">
        <f>C12</f>
        <v>285000</v>
      </c>
      <c r="E12" s="2">
        <f>D12</f>
        <v>285000</v>
      </c>
      <c r="H12" s="41">
        <f t="shared" si="0"/>
        <v>285000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hidden="1" outlineLevel="1">
      <c r="A15" s="3">
        <v>2201</v>
      </c>
      <c r="B15" s="1" t="s">
        <v>127</v>
      </c>
      <c r="C15" s="2">
        <v>500</v>
      </c>
      <c r="D15" s="2">
        <f t="shared" si="2"/>
        <v>500</v>
      </c>
      <c r="E15" s="2">
        <f t="shared" si="2"/>
        <v>500</v>
      </c>
      <c r="H15" s="41">
        <f t="shared" si="0"/>
        <v>500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3" t="s">
        <v>145</v>
      </c>
      <c r="B38" s="184"/>
      <c r="C38" s="21">
        <f>SUM(C39:C60)</f>
        <v>52250</v>
      </c>
      <c r="D38" s="21">
        <f>SUM(D39:D60)</f>
        <v>52250</v>
      </c>
      <c r="E38" s="21">
        <f>SUM(E39:E60)</f>
        <v>52250</v>
      </c>
      <c r="G38" s="39" t="s">
        <v>55</v>
      </c>
      <c r="H38" s="41">
        <f t="shared" si="0"/>
        <v>52250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hidden="1" outlineLevel="1">
      <c r="A42" s="20">
        <v>3199</v>
      </c>
      <c r="B42" s="20" t="s">
        <v>14</v>
      </c>
      <c r="C42" s="2">
        <v>600</v>
      </c>
      <c r="D42" s="2">
        <f t="shared" si="4"/>
        <v>600</v>
      </c>
      <c r="E42" s="2">
        <f t="shared" si="4"/>
        <v>600</v>
      </c>
      <c r="H42" s="41">
        <f t="shared" si="0"/>
        <v>600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>
        <v>50</v>
      </c>
      <c r="D46" s="2">
        <f t="shared" si="4"/>
        <v>50</v>
      </c>
      <c r="E46" s="2">
        <f t="shared" si="4"/>
        <v>50</v>
      </c>
      <c r="H46" s="41">
        <f t="shared" si="0"/>
        <v>50</v>
      </c>
    </row>
    <row r="47" spans="1:10" hidden="1" outlineLevel="1">
      <c r="A47" s="20">
        <v>3205</v>
      </c>
      <c r="B47" s="20" t="s">
        <v>148</v>
      </c>
      <c r="C47" s="2">
        <v>50</v>
      </c>
      <c r="D47" s="2">
        <f t="shared" si="4"/>
        <v>50</v>
      </c>
      <c r="E47" s="2">
        <f t="shared" si="4"/>
        <v>50</v>
      </c>
      <c r="H47" s="41">
        <f t="shared" si="0"/>
        <v>50</v>
      </c>
    </row>
    <row r="48" spans="1:10" hidden="1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50</v>
      </c>
      <c r="D52" s="2">
        <f t="shared" si="4"/>
        <v>50</v>
      </c>
      <c r="E52" s="2">
        <f t="shared" si="4"/>
        <v>50</v>
      </c>
      <c r="H52" s="41">
        <f t="shared" si="0"/>
        <v>50</v>
      </c>
    </row>
    <row r="53" spans="1:10" hidden="1" outlineLevel="1">
      <c r="A53" s="20">
        <v>3301</v>
      </c>
      <c r="B53" s="20" t="s">
        <v>18</v>
      </c>
      <c r="C53" s="2">
        <v>8000</v>
      </c>
      <c r="D53" s="2">
        <f t="shared" si="4"/>
        <v>8000</v>
      </c>
      <c r="E53" s="2">
        <f t="shared" si="4"/>
        <v>8000</v>
      </c>
      <c r="H53" s="41">
        <f t="shared" si="0"/>
        <v>8000</v>
      </c>
    </row>
    <row r="54" spans="1:10" hidden="1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hidden="1" outlineLevel="1">
      <c r="A55" s="20">
        <v>3303</v>
      </c>
      <c r="B55" s="20" t="s">
        <v>153</v>
      </c>
      <c r="C55" s="2">
        <v>15000</v>
      </c>
      <c r="D55" s="2">
        <f t="shared" si="4"/>
        <v>15000</v>
      </c>
      <c r="E55" s="2">
        <f t="shared" si="4"/>
        <v>15000</v>
      </c>
      <c r="H55" s="41">
        <f t="shared" si="0"/>
        <v>15000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400</v>
      </c>
      <c r="D60" s="2">
        <f t="shared" si="5"/>
        <v>400</v>
      </c>
      <c r="E60" s="2">
        <f t="shared" si="5"/>
        <v>400</v>
      </c>
      <c r="H60" s="41">
        <f t="shared" si="0"/>
        <v>400</v>
      </c>
    </row>
    <row r="61" spans="1:10" collapsed="1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7" t="s">
        <v>579</v>
      </c>
      <c r="B67" s="187"/>
      <c r="C67" s="25">
        <f>C97+C68</f>
        <v>570000</v>
      </c>
      <c r="D67" s="25">
        <f>D97+D68</f>
        <v>570000</v>
      </c>
      <c r="E67" s="25">
        <f>E97+E68</f>
        <v>570000</v>
      </c>
      <c r="G67" s="39" t="s">
        <v>59</v>
      </c>
      <c r="H67" s="41">
        <f t="shared" ref="H67:H130" si="7">C67</f>
        <v>570000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41600</v>
      </c>
      <c r="D68" s="21">
        <f>SUM(D69:D96)</f>
        <v>41600</v>
      </c>
      <c r="E68" s="21">
        <f>SUM(E69:E96)</f>
        <v>41600</v>
      </c>
      <c r="G68" s="39" t="s">
        <v>56</v>
      </c>
      <c r="H68" s="41">
        <f t="shared" si="7"/>
        <v>41600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</v>
      </c>
      <c r="D73" s="2">
        <f t="shared" si="8"/>
        <v>100</v>
      </c>
      <c r="E73" s="2">
        <f t="shared" si="8"/>
        <v>100</v>
      </c>
      <c r="H73" s="41">
        <f t="shared" si="7"/>
        <v>100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1500</v>
      </c>
      <c r="D94" s="2">
        <f t="shared" si="9"/>
        <v>1500</v>
      </c>
      <c r="E94" s="2">
        <f t="shared" si="9"/>
        <v>1500</v>
      </c>
      <c r="H94" s="41">
        <f t="shared" si="7"/>
        <v>1500</v>
      </c>
    </row>
    <row r="95" spans="1:8" ht="13.5" hidden="1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528400</v>
      </c>
      <c r="D97" s="21">
        <f>SUM(D98:D113)</f>
        <v>528400</v>
      </c>
      <c r="E97" s="21">
        <f>SUM(E98:E113)</f>
        <v>528400</v>
      </c>
      <c r="G97" s="39" t="s">
        <v>58</v>
      </c>
      <c r="H97" s="41">
        <f t="shared" si="7"/>
        <v>528400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175000</v>
      </c>
      <c r="D98" s="2">
        <f>C98</f>
        <v>175000</v>
      </c>
      <c r="E98" s="2">
        <f>D98</f>
        <v>175000</v>
      </c>
      <c r="H98" s="41">
        <f t="shared" si="7"/>
        <v>175000</v>
      </c>
    </row>
    <row r="99" spans="1:10" ht="15" hidden="1" customHeight="1" outlineLevel="1">
      <c r="A99" s="3">
        <v>6002</v>
      </c>
      <c r="B99" s="1" t="s">
        <v>185</v>
      </c>
      <c r="C99" s="2">
        <v>100000</v>
      </c>
      <c r="D99" s="2">
        <f t="shared" ref="D99:E113" si="10">C99</f>
        <v>100000</v>
      </c>
      <c r="E99" s="2">
        <f t="shared" si="10"/>
        <v>100000</v>
      </c>
      <c r="H99" s="41">
        <f t="shared" si="7"/>
        <v>100000</v>
      </c>
    </row>
    <row r="100" spans="1:10" ht="15" hidden="1" customHeight="1" outlineLevel="1">
      <c r="A100" s="3">
        <v>6003</v>
      </c>
      <c r="B100" s="1" t="s">
        <v>186</v>
      </c>
      <c r="C100" s="2">
        <v>250000</v>
      </c>
      <c r="D100" s="2">
        <f t="shared" si="10"/>
        <v>250000</v>
      </c>
      <c r="E100" s="2">
        <f t="shared" si="10"/>
        <v>250000</v>
      </c>
      <c r="H100" s="41">
        <f t="shared" si="7"/>
        <v>250000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>
        <v>200</v>
      </c>
      <c r="D110" s="2">
        <f t="shared" si="10"/>
        <v>200</v>
      </c>
      <c r="E110" s="2">
        <f t="shared" si="10"/>
        <v>200</v>
      </c>
      <c r="H110" s="41">
        <f t="shared" si="7"/>
        <v>200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88" t="s">
        <v>62</v>
      </c>
      <c r="B114" s="189"/>
      <c r="C114" s="26">
        <f>C115+C152+C177</f>
        <v>924874</v>
      </c>
      <c r="D114" s="26">
        <f>D115+D152+D177</f>
        <v>681443</v>
      </c>
      <c r="E114" s="26">
        <f>E115+E152+E177</f>
        <v>681443</v>
      </c>
      <c r="G114" s="39" t="s">
        <v>62</v>
      </c>
      <c r="H114" s="41">
        <f t="shared" si="7"/>
        <v>924874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432200</v>
      </c>
      <c r="D115" s="23">
        <f>D116+D135</f>
        <v>188769</v>
      </c>
      <c r="E115" s="23">
        <f>E116+E135</f>
        <v>188769</v>
      </c>
      <c r="G115" s="39" t="s">
        <v>61</v>
      </c>
      <c r="H115" s="41">
        <f t="shared" si="7"/>
        <v>432200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243431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243431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846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851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846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851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846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851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v>243431</v>
      </c>
      <c r="D126" s="2">
        <f>D127+D128</f>
        <v>0</v>
      </c>
      <c r="E126" s="2">
        <f>E127+E128</f>
        <v>0</v>
      </c>
      <c r="H126" s="41">
        <f t="shared" si="7"/>
        <v>243431</v>
      </c>
    </row>
    <row r="127" spans="1:10" ht="15" hidden="1" customHeight="1" outlineLevel="2">
      <c r="A127" s="131"/>
      <c r="B127" s="130" t="s">
        <v>846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851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846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851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846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851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3" t="s">
        <v>202</v>
      </c>
      <c r="B135" s="184"/>
      <c r="C135" s="21">
        <f>C136+C140+C143+C146+C149</f>
        <v>188769</v>
      </c>
      <c r="D135" s="21">
        <f>D136+D140+D143+D146+D149</f>
        <v>188769</v>
      </c>
      <c r="E135" s="21">
        <f>E136+E140+E143+E146+E149</f>
        <v>188769</v>
      </c>
      <c r="G135" s="39" t="s">
        <v>584</v>
      </c>
      <c r="H135" s="41">
        <f t="shared" si="11"/>
        <v>188769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188769</v>
      </c>
      <c r="D136" s="2">
        <f>D137+D138+D139</f>
        <v>188769</v>
      </c>
      <c r="E136" s="2">
        <f>E137+E138+E139</f>
        <v>188769</v>
      </c>
      <c r="H136" s="41">
        <f t="shared" si="11"/>
        <v>188769</v>
      </c>
    </row>
    <row r="137" spans="1:10" ht="15" hidden="1" customHeight="1" outlineLevel="2">
      <c r="A137" s="131"/>
      <c r="B137" s="130" t="s">
        <v>846</v>
      </c>
      <c r="C137" s="129">
        <v>165743</v>
      </c>
      <c r="D137" s="129">
        <f>C137</f>
        <v>165743</v>
      </c>
      <c r="E137" s="129">
        <f>D137</f>
        <v>165743</v>
      </c>
      <c r="H137" s="41">
        <f t="shared" si="11"/>
        <v>165743</v>
      </c>
    </row>
    <row r="138" spans="1:10" ht="15" hidden="1" customHeight="1" outlineLevel="2">
      <c r="A138" s="131"/>
      <c r="B138" s="130" t="s">
        <v>853</v>
      </c>
      <c r="C138" s="129">
        <v>23026</v>
      </c>
      <c r="D138" s="129">
        <f t="shared" ref="D138:E139" si="12">C138</f>
        <v>23026</v>
      </c>
      <c r="E138" s="129">
        <f t="shared" si="12"/>
        <v>23026</v>
      </c>
      <c r="H138" s="41">
        <f t="shared" si="11"/>
        <v>23026</v>
      </c>
    </row>
    <row r="139" spans="1:10" ht="15" hidden="1" customHeight="1" outlineLevel="2">
      <c r="A139" s="131"/>
      <c r="B139" s="130" t="s">
        <v>852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846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851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846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851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846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851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846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851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5" t="s">
        <v>581</v>
      </c>
      <c r="B152" s="186"/>
      <c r="C152" s="23">
        <f>C153+C163+C170</f>
        <v>492674</v>
      </c>
      <c r="D152" s="23">
        <f>D153+D163+D170</f>
        <v>492674</v>
      </c>
      <c r="E152" s="23">
        <f>E153+E163+E170</f>
        <v>492674</v>
      </c>
      <c r="G152" s="39" t="s">
        <v>66</v>
      </c>
      <c r="H152" s="41">
        <f t="shared" si="11"/>
        <v>492674</v>
      </c>
      <c r="I152" s="42"/>
      <c r="J152" s="40" t="b">
        <f>AND(H152=I152)</f>
        <v>0</v>
      </c>
    </row>
    <row r="153" spans="1:10">
      <c r="A153" s="183" t="s">
        <v>208</v>
      </c>
      <c r="B153" s="184"/>
      <c r="C153" s="21">
        <f>C154+C157+C160</f>
        <v>492674</v>
      </c>
      <c r="D153" s="21">
        <f>D154+D157+D160</f>
        <v>492674</v>
      </c>
      <c r="E153" s="21">
        <f>E154+E157+E160</f>
        <v>492674</v>
      </c>
      <c r="G153" s="39" t="s">
        <v>585</v>
      </c>
      <c r="H153" s="41">
        <f t="shared" si="11"/>
        <v>492674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v>492674</v>
      </c>
      <c r="D154" s="2">
        <v>492674</v>
      </c>
      <c r="E154" s="2">
        <v>492674</v>
      </c>
      <c r="H154" s="41">
        <f t="shared" si="11"/>
        <v>492674</v>
      </c>
    </row>
    <row r="155" spans="1:10" ht="15" hidden="1" customHeight="1" outlineLevel="2">
      <c r="A155" s="131"/>
      <c r="B155" s="130" t="s">
        <v>846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851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846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851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846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851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846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851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846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851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846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851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846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851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80" t="s">
        <v>840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848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846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849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846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0" t="s">
        <v>839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847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846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838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0" t="s">
        <v>837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850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846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836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835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848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846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849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846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0" t="s">
        <v>834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849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846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0" t="s">
        <v>833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848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846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0" t="s">
        <v>832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850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846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830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847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846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829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846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848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846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849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846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0" t="s">
        <v>827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847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846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826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812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848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846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0" t="s">
        <v>825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847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846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824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823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822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80" t="s">
        <v>821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847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846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820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810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848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846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0" t="s">
        <v>819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848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846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0" t="s">
        <v>817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847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846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816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815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80" t="s">
        <v>814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847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846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812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811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810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809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80" t="s">
        <v>808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846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845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2" t="s">
        <v>67</v>
      </c>
      <c r="B256" s="182"/>
      <c r="C256" s="182"/>
      <c r="D256" s="162" t="s">
        <v>844</v>
      </c>
      <c r="E256" s="162" t="s">
        <v>843</v>
      </c>
      <c r="G256" s="47" t="s">
        <v>589</v>
      </c>
      <c r="H256" s="48">
        <f>C257+C559</f>
        <v>1908524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839650</v>
      </c>
      <c r="D257" s="37">
        <f>D258+D550</f>
        <v>739319.91200000001</v>
      </c>
      <c r="E257" s="37">
        <f>E258+E550</f>
        <v>839650</v>
      </c>
      <c r="G257" s="39" t="s">
        <v>60</v>
      </c>
      <c r="H257" s="41">
        <f>C257</f>
        <v>839650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773033</v>
      </c>
      <c r="D258" s="36">
        <f>D259+D339+D483+D547</f>
        <v>672702.91200000001</v>
      </c>
      <c r="E258" s="36">
        <f>E259+E339+E483+E547</f>
        <v>773033</v>
      </c>
      <c r="G258" s="39" t="s">
        <v>57</v>
      </c>
      <c r="H258" s="41">
        <f t="shared" ref="H258:H321" si="21">C258</f>
        <v>773033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434031</v>
      </c>
      <c r="D259" s="33">
        <f>D260+D263+D314</f>
        <v>333700.91200000001</v>
      </c>
      <c r="E259" s="33">
        <f>E260+E263+E314</f>
        <v>434031</v>
      </c>
      <c r="G259" s="39" t="s">
        <v>590</v>
      </c>
      <c r="H259" s="41">
        <f t="shared" si="21"/>
        <v>434031</v>
      </c>
      <c r="I259" s="42"/>
      <c r="J259" s="40" t="b">
        <f>AND(H259=I259)</f>
        <v>0</v>
      </c>
    </row>
    <row r="260" spans="1:10" hidden="1" outlineLevel="1">
      <c r="A260" s="172" t="s">
        <v>268</v>
      </c>
      <c r="B260" s="173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72" t="s">
        <v>269</v>
      </c>
      <c r="B263" s="173"/>
      <c r="C263" s="32">
        <f>C264+C265+C289+C296+C298+C302+C305+C308+C313</f>
        <v>410275</v>
      </c>
      <c r="D263" s="32">
        <f>D264+D265+D289+D296+D298+D302+D305+D308+D313</f>
        <v>330244.91200000001</v>
      </c>
      <c r="E263" s="32">
        <f>E264+E265+E289+E296+E298+E302+E305+E308+E313</f>
        <v>410275</v>
      </c>
      <c r="H263" s="41">
        <f t="shared" si="21"/>
        <v>410275</v>
      </c>
    </row>
    <row r="264" spans="1:10" hidden="1" outlineLevel="2">
      <c r="A264" s="6">
        <v>1101</v>
      </c>
      <c r="B264" s="4" t="s">
        <v>34</v>
      </c>
      <c r="C264" s="5">
        <v>187700.25700000001</v>
      </c>
      <c r="D264" s="5">
        <f>C264</f>
        <v>187700.25700000001</v>
      </c>
      <c r="E264" s="5">
        <f>D264</f>
        <v>187700.25700000001</v>
      </c>
      <c r="H264" s="41">
        <f t="shared" si="21"/>
        <v>187700.25700000001</v>
      </c>
    </row>
    <row r="265" spans="1:10" hidden="1" outlineLevel="2">
      <c r="A265" s="6">
        <v>1101</v>
      </c>
      <c r="B265" s="4" t="s">
        <v>35</v>
      </c>
      <c r="C265" s="5">
        <v>142544.655</v>
      </c>
      <c r="D265" s="5">
        <v>142544.655</v>
      </c>
      <c r="E265" s="5">
        <v>142544.655</v>
      </c>
      <c r="H265" s="41">
        <f t="shared" si="21"/>
        <v>142544.655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1820</v>
      </c>
      <c r="D289" s="5">
        <f>SUM(D290:D295)</f>
        <v>0</v>
      </c>
      <c r="E289" s="5">
        <f>C289</f>
        <v>1820</v>
      </c>
      <c r="H289" s="41">
        <f t="shared" si="21"/>
        <v>1820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14267.222</v>
      </c>
      <c r="D298" s="5">
        <f>SUM(D299:D301)</f>
        <v>0</v>
      </c>
      <c r="E298" s="5">
        <f>C298</f>
        <v>14267.222</v>
      </c>
      <c r="H298" s="41">
        <f t="shared" si="21"/>
        <v>14267.222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2758.8009999999999</v>
      </c>
      <c r="D305" s="5">
        <f>SUM(D306:D307)</f>
        <v>0</v>
      </c>
      <c r="E305" s="5">
        <f>C305</f>
        <v>2758.8009999999999</v>
      </c>
      <c r="H305" s="41">
        <f t="shared" si="21"/>
        <v>2758.8009999999999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61184.065000000002</v>
      </c>
      <c r="D308" s="5">
        <f>SUM(D309:D312)</f>
        <v>0</v>
      </c>
      <c r="E308" s="5">
        <f>C308</f>
        <v>61184.065000000002</v>
      </c>
      <c r="H308" s="41">
        <f t="shared" si="21"/>
        <v>61184.065000000002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2" t="s">
        <v>601</v>
      </c>
      <c r="B314" s="173"/>
      <c r="C314" s="32">
        <f>C315+C325+C331+C336+C337+C338+C328</f>
        <v>20300</v>
      </c>
      <c r="D314" s="32">
        <f>D315+D325+D331+D336+D337+D338+D328</f>
        <v>0</v>
      </c>
      <c r="E314" s="32">
        <f>E315+E325+E331+E336+E337+E338+E328</f>
        <v>20300</v>
      </c>
      <c r="H314" s="41">
        <f t="shared" si="21"/>
        <v>20300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13500</v>
      </c>
      <c r="D325" s="5">
        <f>SUM(D326:D327)</f>
        <v>0</v>
      </c>
      <c r="E325" s="5">
        <f>C325</f>
        <v>13500</v>
      </c>
      <c r="H325" s="41">
        <f t="shared" si="28"/>
        <v>13500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6800</v>
      </c>
      <c r="D331" s="5">
        <f>SUM(D332:D335)</f>
        <v>0</v>
      </c>
      <c r="E331" s="5">
        <f>C331</f>
        <v>6800</v>
      </c>
      <c r="H331" s="41">
        <f t="shared" si="28"/>
        <v>6800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8" t="s">
        <v>270</v>
      </c>
      <c r="B339" s="169"/>
      <c r="C339" s="33">
        <f>C340+C444+C482</f>
        <v>311802</v>
      </c>
      <c r="D339" s="33">
        <f>D340+D444+D482</f>
        <v>311802</v>
      </c>
      <c r="E339" s="33">
        <f>E340+E444+E482</f>
        <v>311802</v>
      </c>
      <c r="G339" s="39" t="s">
        <v>591</v>
      </c>
      <c r="H339" s="41">
        <f t="shared" si="28"/>
        <v>311802</v>
      </c>
      <c r="I339" s="42"/>
      <c r="J339" s="40" t="b">
        <f>AND(H339=I339)</f>
        <v>0</v>
      </c>
    </row>
    <row r="340" spans="1:10" hidden="1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282802</v>
      </c>
      <c r="D340" s="32">
        <f>D341+D342+D343+D344+D347+D348+D353+D356+D357+D362+D367+BH290668+D371+D372+D373+D376+D377+D378+D382+D388+D391+D392+D395+D398+D399+D404+D407+D408+D409+D412+D415+D416+D419+D420+D421+D422+D429+D443</f>
        <v>282802</v>
      </c>
      <c r="E340" s="32">
        <f>E341+E342+E343+E344+E347+E348+E353+E356+E357+E362+E367+BI290668+E371+E372+E373+E376+E377+E378+E382+E388+E391+E392+E395+E398+E399+E404+E407+E408+E409+E412+E415+E416+E419+E420+E421+E422+E429+E443</f>
        <v>282802</v>
      </c>
      <c r="H340" s="41">
        <f t="shared" si="28"/>
        <v>282802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1">
        <f t="shared" si="28"/>
        <v>8000</v>
      </c>
    </row>
    <row r="343" spans="1:10" hidden="1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hidden="1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20500</v>
      </c>
      <c r="D348" s="5">
        <f>SUM(D349:D352)</f>
        <v>20500</v>
      </c>
      <c r="E348" s="5">
        <f>SUM(E349:E352)</f>
        <v>20500</v>
      </c>
      <c r="H348" s="41">
        <f t="shared" si="28"/>
        <v>20500</v>
      </c>
    </row>
    <row r="349" spans="1:10" hidden="1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hidden="1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8"/>
        <v>3000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40000</v>
      </c>
      <c r="D362" s="5">
        <f>SUM(D363:D366)</f>
        <v>40000</v>
      </c>
      <c r="E362" s="5">
        <f>SUM(E363:E366)</f>
        <v>40000</v>
      </c>
      <c r="H362" s="41">
        <f t="shared" si="28"/>
        <v>40000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29000</v>
      </c>
      <c r="D364" s="30">
        <f t="shared" ref="D364:E366" si="36">C364</f>
        <v>29000</v>
      </c>
      <c r="E364" s="30">
        <f t="shared" si="36"/>
        <v>29000</v>
      </c>
      <c r="H364" s="41">
        <f t="shared" si="28"/>
        <v>29000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  <c r="H378" s="41">
        <f t="shared" si="28"/>
        <v>14000</v>
      </c>
    </row>
    <row r="379" spans="1:8" hidden="1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  <c r="H379" s="41">
        <f t="shared" si="28"/>
        <v>12000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4600</v>
      </c>
      <c r="D382" s="5">
        <f>SUM(D383:D387)</f>
        <v>4600</v>
      </c>
      <c r="E382" s="5">
        <f>SUM(E383:E387)</f>
        <v>4600</v>
      </c>
      <c r="H382" s="41">
        <f t="shared" si="28"/>
        <v>4600</v>
      </c>
    </row>
    <row r="383" spans="1:8" hidden="1" outlineLevel="3">
      <c r="A383" s="29"/>
      <c r="B383" s="28" t="s">
        <v>304</v>
      </c>
      <c r="C383" s="30">
        <v>1800</v>
      </c>
      <c r="D383" s="30">
        <f>C383</f>
        <v>1800</v>
      </c>
      <c r="E383" s="30">
        <f>D383</f>
        <v>1800</v>
      </c>
      <c r="H383" s="41">
        <f t="shared" si="28"/>
        <v>1800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1800</v>
      </c>
      <c r="D386" s="30">
        <f t="shared" si="40"/>
        <v>1800</v>
      </c>
      <c r="E386" s="30">
        <f t="shared" si="40"/>
        <v>1800</v>
      </c>
      <c r="H386" s="41">
        <f t="shared" ref="H386:H449" si="41">C386</f>
        <v>1800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1500</v>
      </c>
      <c r="D391" s="5">
        <f t="shared" si="42"/>
        <v>1500</v>
      </c>
      <c r="E391" s="5">
        <f t="shared" si="42"/>
        <v>1500</v>
      </c>
      <c r="H391" s="41">
        <f t="shared" si="41"/>
        <v>1500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5721.39</v>
      </c>
      <c r="D392" s="5">
        <f>SUM(D393:D394)</f>
        <v>5721.39</v>
      </c>
      <c r="E392" s="5">
        <f>SUM(E393:E394)</f>
        <v>5721.39</v>
      </c>
      <c r="H392" s="41">
        <f t="shared" si="41"/>
        <v>5721.39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5721.39</v>
      </c>
      <c r="D394" s="30">
        <f>C394</f>
        <v>5721.39</v>
      </c>
      <c r="E394" s="30">
        <f>D394</f>
        <v>5721.39</v>
      </c>
      <c r="H394" s="41">
        <f t="shared" si="41"/>
        <v>5721.39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hidden="1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1800</v>
      </c>
      <c r="D422" s="5">
        <f>SUM(D423:D428)</f>
        <v>1800</v>
      </c>
      <c r="E422" s="5">
        <f>SUM(E423:E428)</f>
        <v>1800</v>
      </c>
      <c r="H422" s="41">
        <f t="shared" si="41"/>
        <v>1800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hidden="1" outlineLevel="3">
      <c r="A428" s="29"/>
      <c r="B428" s="28" t="s">
        <v>341</v>
      </c>
      <c r="C428" s="30">
        <v>600</v>
      </c>
      <c r="D428" s="30">
        <f t="shared" si="48"/>
        <v>600</v>
      </c>
      <c r="E428" s="30">
        <f t="shared" si="48"/>
        <v>600</v>
      </c>
      <c r="H428" s="41">
        <f t="shared" si="41"/>
        <v>600</v>
      </c>
    </row>
    <row r="429" spans="1:8" hidden="1" outlineLevel="2">
      <c r="A429" s="6">
        <v>2201</v>
      </c>
      <c r="B429" s="4" t="s">
        <v>342</v>
      </c>
      <c r="C429" s="5">
        <f>SUM(C430:C442)</f>
        <v>112080.61</v>
      </c>
      <c r="D429" s="5">
        <f>SUM(D430:D442)</f>
        <v>112080.61</v>
      </c>
      <c r="E429" s="5">
        <f>SUM(E430:E442)</f>
        <v>112080.61</v>
      </c>
      <c r="H429" s="41">
        <f t="shared" si="41"/>
        <v>112080.61</v>
      </c>
    </row>
    <row r="430" spans="1:8" hidden="1" outlineLevel="3">
      <c r="A430" s="29"/>
      <c r="B430" s="28" t="s">
        <v>343</v>
      </c>
      <c r="C430" s="30">
        <v>10500</v>
      </c>
      <c r="D430" s="30">
        <f>C430</f>
        <v>10500</v>
      </c>
      <c r="E430" s="30">
        <f>D430</f>
        <v>10500</v>
      </c>
      <c r="H430" s="41">
        <f t="shared" si="41"/>
        <v>10500</v>
      </c>
    </row>
    <row r="431" spans="1:8" hidden="1" outlineLevel="3">
      <c r="A431" s="29"/>
      <c r="B431" s="28" t="s">
        <v>344</v>
      </c>
      <c r="C431" s="30">
        <v>2000</v>
      </c>
      <c r="D431" s="30">
        <f t="shared" ref="D431:E442" si="49">C431</f>
        <v>2000</v>
      </c>
      <c r="E431" s="30">
        <f t="shared" si="49"/>
        <v>2000</v>
      </c>
      <c r="H431" s="41">
        <f t="shared" si="41"/>
        <v>2000</v>
      </c>
    </row>
    <row r="432" spans="1:8" hidden="1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hidden="1" outlineLevel="3">
      <c r="A433" s="29"/>
      <c r="B433" s="28" t="s">
        <v>346</v>
      </c>
      <c r="C433" s="30">
        <v>6000</v>
      </c>
      <c r="D433" s="30">
        <f t="shared" si="49"/>
        <v>6000</v>
      </c>
      <c r="E433" s="30">
        <f t="shared" si="49"/>
        <v>6000</v>
      </c>
      <c r="H433" s="41">
        <f t="shared" si="41"/>
        <v>6000</v>
      </c>
    </row>
    <row r="434" spans="1:8" hidden="1" outlineLevel="3">
      <c r="A434" s="29"/>
      <c r="B434" s="28" t="s">
        <v>347</v>
      </c>
      <c r="C434" s="30">
        <v>8278.61</v>
      </c>
      <c r="D434" s="30">
        <f t="shared" si="49"/>
        <v>8278.61</v>
      </c>
      <c r="E434" s="30">
        <f t="shared" si="49"/>
        <v>8278.61</v>
      </c>
      <c r="H434" s="41">
        <f t="shared" si="41"/>
        <v>8278.61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52302</v>
      </c>
      <c r="D441" s="30">
        <f t="shared" si="49"/>
        <v>52302</v>
      </c>
      <c r="E441" s="30">
        <f t="shared" si="49"/>
        <v>52302</v>
      </c>
      <c r="H441" s="41">
        <f t="shared" si="41"/>
        <v>52302</v>
      </c>
    </row>
    <row r="442" spans="1:8" hidden="1" outlineLevel="3">
      <c r="A442" s="29"/>
      <c r="B442" s="28" t="s">
        <v>355</v>
      </c>
      <c r="C442" s="30">
        <v>28000</v>
      </c>
      <c r="D442" s="30">
        <f t="shared" si="49"/>
        <v>28000</v>
      </c>
      <c r="E442" s="30">
        <f t="shared" si="49"/>
        <v>28000</v>
      </c>
      <c r="H442" s="41">
        <f t="shared" si="41"/>
        <v>28000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2" t="s">
        <v>357</v>
      </c>
      <c r="B444" s="173"/>
      <c r="C444" s="32">
        <f>C445+C454+C455+C459+C462+C463+C468+C474+C477+C480+C481+C450</f>
        <v>29000</v>
      </c>
      <c r="D444" s="32">
        <f>D445+D454+D455+D459+D462+D463+D468+D474+D477+D480+D481+D450</f>
        <v>29000</v>
      </c>
      <c r="E444" s="32">
        <f>E445+E454+E455+E459+E462+E463+E468+E474+E477+E480+E481+E450</f>
        <v>29000</v>
      </c>
      <c r="H444" s="41">
        <f t="shared" si="41"/>
        <v>29000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  <c r="H445" s="41">
        <f t="shared" si="41"/>
        <v>7000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6000</v>
      </c>
      <c r="D449" s="30">
        <f t="shared" si="50"/>
        <v>6000</v>
      </c>
      <c r="E449" s="30">
        <f t="shared" si="50"/>
        <v>6000</v>
      </c>
      <c r="H449" s="41">
        <f t="shared" si="41"/>
        <v>6000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4000</v>
      </c>
      <c r="D468" s="5">
        <f>SUM(D469:D473)</f>
        <v>4000</v>
      </c>
      <c r="E468" s="5">
        <f>SUM(E469:E473)</f>
        <v>4000</v>
      </c>
      <c r="H468" s="41">
        <f t="shared" si="51"/>
        <v>4000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4000</v>
      </c>
      <c r="D473" s="30">
        <f t="shared" si="56"/>
        <v>4000</v>
      </c>
      <c r="E473" s="30">
        <f t="shared" si="56"/>
        <v>4000</v>
      </c>
      <c r="H473" s="41">
        <f t="shared" si="51"/>
        <v>4000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8" t="s">
        <v>389</v>
      </c>
      <c r="B483" s="179"/>
      <c r="C483" s="35">
        <f>C484+C504+C509+C522+C528+C538</f>
        <v>27200</v>
      </c>
      <c r="D483" s="35">
        <f>D484+D504+D509+D522+D528+D538</f>
        <v>27200</v>
      </c>
      <c r="E483" s="35">
        <f>E484+E504+E509+E522+E528+E538</f>
        <v>27200</v>
      </c>
      <c r="G483" s="39" t="s">
        <v>592</v>
      </c>
      <c r="H483" s="41">
        <f t="shared" si="51"/>
        <v>27200</v>
      </c>
      <c r="I483" s="42"/>
      <c r="J483" s="40" t="b">
        <f>AND(H483=I483)</f>
        <v>0</v>
      </c>
    </row>
    <row r="484" spans="1:10" hidden="1" outlineLevel="1">
      <c r="A484" s="172" t="s">
        <v>390</v>
      </c>
      <c r="B484" s="173"/>
      <c r="C484" s="32">
        <f>C485+C486+C490+C491+C494+C497+C500+C501+C502+C503</f>
        <v>14250</v>
      </c>
      <c r="D484" s="32">
        <f>D485+D486+D490+D491+D494+D497+D500+D501+D502+D503</f>
        <v>14250</v>
      </c>
      <c r="E484" s="32">
        <f>E485+E486+E490+E491+E494+E497+E500+E501+E502+E503</f>
        <v>14250</v>
      </c>
      <c r="H484" s="41">
        <f t="shared" si="51"/>
        <v>14250</v>
      </c>
    </row>
    <row r="485" spans="1:10" hidden="1" outlineLevel="2">
      <c r="A485" s="6">
        <v>3302</v>
      </c>
      <c r="B485" s="4" t="s">
        <v>391</v>
      </c>
      <c r="C485" s="5">
        <v>7450</v>
      </c>
      <c r="D485" s="5">
        <f>C485</f>
        <v>7450</v>
      </c>
      <c r="E485" s="5">
        <f>D485</f>
        <v>7450</v>
      </c>
      <c r="H485" s="41">
        <f t="shared" si="51"/>
        <v>7450</v>
      </c>
    </row>
    <row r="486" spans="1:10" hidden="1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350</v>
      </c>
      <c r="D490" s="5">
        <f>C490</f>
        <v>350</v>
      </c>
      <c r="E490" s="5">
        <f>D490</f>
        <v>350</v>
      </c>
      <c r="H490" s="41">
        <f t="shared" si="51"/>
        <v>350</v>
      </c>
    </row>
    <row r="491" spans="1:10" hidden="1" outlineLevel="2">
      <c r="A491" s="6">
        <v>3302</v>
      </c>
      <c r="B491" s="4" t="s">
        <v>397</v>
      </c>
      <c r="C491" s="5">
        <f>SUM(C492:C493)</f>
        <v>700</v>
      </c>
      <c r="D491" s="5">
        <f>SUM(D492:D493)</f>
        <v>700</v>
      </c>
      <c r="E491" s="5">
        <f>SUM(E492:E493)</f>
        <v>700</v>
      </c>
      <c r="H491" s="41">
        <f t="shared" si="51"/>
        <v>700</v>
      </c>
    </row>
    <row r="492" spans="1:10" ht="15" hidden="1" customHeight="1" outlineLevel="3">
      <c r="A492" s="28"/>
      <c r="B492" s="28" t="s">
        <v>398</v>
      </c>
      <c r="C492" s="30">
        <v>700</v>
      </c>
      <c r="D492" s="30">
        <f>C492</f>
        <v>700</v>
      </c>
      <c r="E492" s="30">
        <f>D492</f>
        <v>700</v>
      </c>
      <c r="H492" s="41">
        <f t="shared" si="51"/>
        <v>700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700</v>
      </c>
      <c r="D497" s="5">
        <f>SUM(D498:D499)</f>
        <v>700</v>
      </c>
      <c r="E497" s="5">
        <f>SUM(E498:E499)</f>
        <v>700</v>
      </c>
      <c r="H497" s="41">
        <f t="shared" si="51"/>
        <v>700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9"/>
        <v>200</v>
      </c>
      <c r="E499" s="30">
        <f t="shared" si="59"/>
        <v>200</v>
      </c>
      <c r="H499" s="41">
        <f t="shared" si="51"/>
        <v>200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550</v>
      </c>
      <c r="D502" s="5">
        <f t="shared" si="59"/>
        <v>550</v>
      </c>
      <c r="E502" s="5">
        <f t="shared" si="59"/>
        <v>550</v>
      </c>
      <c r="H502" s="41">
        <f t="shared" si="51"/>
        <v>550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2" t="s">
        <v>410</v>
      </c>
      <c r="B504" s="173"/>
      <c r="C504" s="32">
        <f>SUM(C505:C508)</f>
        <v>3500</v>
      </c>
      <c r="D504" s="32">
        <f>SUM(D505:D508)</f>
        <v>3500</v>
      </c>
      <c r="E504" s="32">
        <f>SUM(E505:E508)</f>
        <v>3500</v>
      </c>
      <c r="H504" s="41">
        <f t="shared" si="51"/>
        <v>3500</v>
      </c>
    </row>
    <row r="505" spans="1:12" hidden="1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1"/>
        <v>3000</v>
      </c>
    </row>
    <row r="506" spans="1:12" hidden="1" outlineLevel="2">
      <c r="A506" s="6">
        <v>3303</v>
      </c>
      <c r="B506" s="4" t="s">
        <v>412</v>
      </c>
      <c r="C506" s="5">
        <v>500</v>
      </c>
      <c r="D506" s="5">
        <f t="shared" ref="D506:E508" si="60">C506</f>
        <v>500</v>
      </c>
      <c r="E506" s="5">
        <f t="shared" si="60"/>
        <v>500</v>
      </c>
      <c r="H506" s="41">
        <f t="shared" si="51"/>
        <v>500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2" t="s">
        <v>414</v>
      </c>
      <c r="B509" s="173"/>
      <c r="C509" s="32">
        <f>C510+C511+C512+C513+C517+C518+C519+C520+C521</f>
        <v>8000</v>
      </c>
      <c r="D509" s="32">
        <f>D510+D511+D512+D513+D517+D518+D519+D520+D521</f>
        <v>8000</v>
      </c>
      <c r="E509" s="32">
        <f>E510+E511+E512+E513+E517+E518+E519+E520+E521</f>
        <v>8000</v>
      </c>
      <c r="F509" s="51"/>
      <c r="H509" s="41">
        <f t="shared" si="51"/>
        <v>8000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hidden="1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hidden="1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hidden="1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2" t="s">
        <v>432</v>
      </c>
      <c r="B528" s="173"/>
      <c r="C528" s="32">
        <f>C529+C531+C537</f>
        <v>300</v>
      </c>
      <c r="D528" s="32">
        <f>D529+D531+D537</f>
        <v>300</v>
      </c>
      <c r="E528" s="32">
        <f>E529+E531+E537</f>
        <v>300</v>
      </c>
      <c r="H528" s="41">
        <f t="shared" si="63"/>
        <v>300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250</v>
      </c>
      <c r="D531" s="5">
        <f>SUM(D532:D536)</f>
        <v>250</v>
      </c>
      <c r="E531" s="5">
        <f>SUM(E532:E536)</f>
        <v>250</v>
      </c>
      <c r="H531" s="41">
        <f t="shared" si="63"/>
        <v>250</v>
      </c>
    </row>
    <row r="532" spans="1:8" ht="15" hidden="1" customHeight="1" outlineLevel="3">
      <c r="A532" s="29"/>
      <c r="B532" s="28" t="s">
        <v>435</v>
      </c>
      <c r="C532" s="30">
        <v>50</v>
      </c>
      <c r="D532" s="30">
        <f>C532</f>
        <v>50</v>
      </c>
      <c r="E532" s="30">
        <f>D532</f>
        <v>50</v>
      </c>
      <c r="H532" s="41">
        <f t="shared" si="63"/>
        <v>50</v>
      </c>
    </row>
    <row r="533" spans="1:8" ht="15" hidden="1" customHeight="1" outlineLevel="3">
      <c r="A533" s="29"/>
      <c r="B533" s="28" t="s">
        <v>436</v>
      </c>
      <c r="C533" s="30">
        <v>50</v>
      </c>
      <c r="D533" s="30">
        <f t="shared" ref="D533:E536" si="65">C533</f>
        <v>50</v>
      </c>
      <c r="E533" s="30">
        <f t="shared" si="65"/>
        <v>50</v>
      </c>
      <c r="H533" s="41">
        <f t="shared" si="63"/>
        <v>50</v>
      </c>
    </row>
    <row r="534" spans="1:8" ht="15" hidden="1" customHeight="1" outlineLevel="3">
      <c r="A534" s="29"/>
      <c r="B534" s="28" t="s">
        <v>437</v>
      </c>
      <c r="C534" s="30">
        <v>50</v>
      </c>
      <c r="D534" s="30">
        <f t="shared" si="65"/>
        <v>50</v>
      </c>
      <c r="E534" s="30">
        <f t="shared" si="65"/>
        <v>50</v>
      </c>
      <c r="H534" s="41">
        <f t="shared" si="63"/>
        <v>50</v>
      </c>
    </row>
    <row r="535" spans="1:8" ht="15" hidden="1" customHeight="1" outlineLevel="3">
      <c r="A535" s="29"/>
      <c r="B535" s="28" t="s">
        <v>438</v>
      </c>
      <c r="C535" s="30">
        <v>50</v>
      </c>
      <c r="D535" s="30">
        <f t="shared" si="65"/>
        <v>50</v>
      </c>
      <c r="E535" s="30">
        <f t="shared" si="65"/>
        <v>50</v>
      </c>
      <c r="H535" s="41">
        <f t="shared" si="63"/>
        <v>50</v>
      </c>
    </row>
    <row r="536" spans="1:8" ht="15" hidden="1" customHeight="1" outlineLevel="3">
      <c r="A536" s="29"/>
      <c r="B536" s="28" t="s">
        <v>439</v>
      </c>
      <c r="C536" s="30">
        <v>50</v>
      </c>
      <c r="D536" s="30">
        <f t="shared" si="65"/>
        <v>50</v>
      </c>
      <c r="E536" s="30">
        <f t="shared" si="65"/>
        <v>50</v>
      </c>
      <c r="H536" s="41">
        <f t="shared" si="63"/>
        <v>50</v>
      </c>
    </row>
    <row r="537" spans="1:8" hidden="1" outlineLevel="2">
      <c r="A537" s="6">
        <v>3307</v>
      </c>
      <c r="B537" s="4" t="s">
        <v>440</v>
      </c>
      <c r="C537" s="5">
        <v>50</v>
      </c>
      <c r="D537" s="5">
        <f>C537</f>
        <v>50</v>
      </c>
      <c r="E537" s="5">
        <f>D537</f>
        <v>50</v>
      </c>
      <c r="H537" s="41">
        <f t="shared" si="63"/>
        <v>50</v>
      </c>
    </row>
    <row r="538" spans="1:8" hidden="1" outlineLevel="1">
      <c r="A538" s="172" t="s">
        <v>441</v>
      </c>
      <c r="B538" s="173"/>
      <c r="C538" s="32">
        <f>SUM(C539:C544)</f>
        <v>1150</v>
      </c>
      <c r="D538" s="32">
        <f>SUM(D539:D544)</f>
        <v>1150</v>
      </c>
      <c r="E538" s="32">
        <f>SUM(E539:E544)</f>
        <v>1150</v>
      </c>
      <c r="H538" s="41">
        <f t="shared" si="63"/>
        <v>1150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850</v>
      </c>
      <c r="D540" s="5">
        <f t="shared" ref="D540:E543" si="66">C540</f>
        <v>850</v>
      </c>
      <c r="E540" s="5">
        <f t="shared" si="66"/>
        <v>850</v>
      </c>
      <c r="H540" s="41">
        <f t="shared" si="63"/>
        <v>850</v>
      </c>
    </row>
    <row r="541" spans="1:8" hidden="1" outlineLevel="2" collapsed="1">
      <c r="A541" s="6">
        <v>3310</v>
      </c>
      <c r="B541" s="4" t="s">
        <v>444</v>
      </c>
      <c r="C541" s="5">
        <v>50</v>
      </c>
      <c r="D541" s="5">
        <f t="shared" si="66"/>
        <v>50</v>
      </c>
      <c r="E541" s="5">
        <f t="shared" si="66"/>
        <v>50</v>
      </c>
      <c r="H541" s="41">
        <f t="shared" si="63"/>
        <v>50</v>
      </c>
    </row>
    <row r="542" spans="1:8" hidden="1" outlineLevel="2" collapsed="1">
      <c r="A542" s="6">
        <v>3310</v>
      </c>
      <c r="B542" s="4" t="s">
        <v>445</v>
      </c>
      <c r="C542" s="5">
        <v>50</v>
      </c>
      <c r="D542" s="5">
        <f t="shared" si="66"/>
        <v>50</v>
      </c>
      <c r="E542" s="5">
        <f t="shared" si="66"/>
        <v>50</v>
      </c>
      <c r="H542" s="41">
        <f t="shared" si="63"/>
        <v>50</v>
      </c>
    </row>
    <row r="543" spans="1:8" hidden="1" outlineLevel="2" collapsed="1">
      <c r="A543" s="6">
        <v>3310</v>
      </c>
      <c r="B543" s="4" t="s">
        <v>442</v>
      </c>
      <c r="C543" s="5">
        <v>50</v>
      </c>
      <c r="D543" s="5">
        <f t="shared" si="66"/>
        <v>50</v>
      </c>
      <c r="E543" s="5">
        <f t="shared" si="66"/>
        <v>50</v>
      </c>
      <c r="H543" s="41">
        <f t="shared" si="63"/>
        <v>50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150</v>
      </c>
      <c r="D544" s="5">
        <f>SUM(D545:D546)</f>
        <v>150</v>
      </c>
      <c r="E544" s="5">
        <f>SUM(E545:E546)</f>
        <v>150</v>
      </c>
      <c r="H544" s="41">
        <f t="shared" si="63"/>
        <v>150</v>
      </c>
    </row>
    <row r="545" spans="1:10" ht="15" hidden="1" customHeight="1" outlineLevel="2">
      <c r="A545" s="29"/>
      <c r="B545" s="28" t="s">
        <v>447</v>
      </c>
      <c r="C545" s="30">
        <v>100</v>
      </c>
      <c r="D545" s="30">
        <f>C545</f>
        <v>100</v>
      </c>
      <c r="E545" s="30">
        <f>D545</f>
        <v>100</v>
      </c>
      <c r="H545" s="41">
        <f t="shared" si="63"/>
        <v>100</v>
      </c>
    </row>
    <row r="546" spans="1:10" ht="15" hidden="1" customHeight="1" outlineLevel="2">
      <c r="A546" s="29"/>
      <c r="B546" s="28" t="s">
        <v>448</v>
      </c>
      <c r="C546" s="30">
        <v>50</v>
      </c>
      <c r="D546" s="30">
        <f>C546</f>
        <v>50</v>
      </c>
      <c r="E546" s="30">
        <f>D546</f>
        <v>50</v>
      </c>
      <c r="H546" s="41">
        <f t="shared" si="63"/>
        <v>50</v>
      </c>
    </row>
    <row r="547" spans="1:10" collapsed="1">
      <c r="A547" s="176" t="s">
        <v>449</v>
      </c>
      <c r="B547" s="17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0" t="s">
        <v>455</v>
      </c>
      <c r="B550" s="171"/>
      <c r="C550" s="36">
        <f>C551</f>
        <v>66617</v>
      </c>
      <c r="D550" s="36">
        <f>D551</f>
        <v>66617</v>
      </c>
      <c r="E550" s="36">
        <f>E551</f>
        <v>66617</v>
      </c>
      <c r="G550" s="39" t="s">
        <v>59</v>
      </c>
      <c r="H550" s="41">
        <f t="shared" si="63"/>
        <v>66617</v>
      </c>
      <c r="I550" s="42"/>
      <c r="J550" s="40" t="b">
        <f>AND(H550=I550)</f>
        <v>0</v>
      </c>
    </row>
    <row r="551" spans="1:10">
      <c r="A551" s="168" t="s">
        <v>456</v>
      </c>
      <c r="B551" s="169"/>
      <c r="C551" s="33">
        <f>C552+C556</f>
        <v>66617</v>
      </c>
      <c r="D551" s="33">
        <f>D552+D556</f>
        <v>66617</v>
      </c>
      <c r="E551" s="33">
        <f>E552+E556</f>
        <v>66617</v>
      </c>
      <c r="G551" s="39" t="s">
        <v>594</v>
      </c>
      <c r="H551" s="41">
        <f t="shared" si="63"/>
        <v>66617</v>
      </c>
      <c r="I551" s="42"/>
      <c r="J551" s="40" t="b">
        <f>AND(H551=I551)</f>
        <v>0</v>
      </c>
    </row>
    <row r="552" spans="1:10" hidden="1" outlineLevel="1">
      <c r="A552" s="172" t="s">
        <v>457</v>
      </c>
      <c r="B552" s="173"/>
      <c r="C552" s="32">
        <f>SUM(C553:C555)</f>
        <v>66617</v>
      </c>
      <c r="D552" s="32">
        <f>SUM(D553:D555)</f>
        <v>66617</v>
      </c>
      <c r="E552" s="32">
        <f>SUM(E553:E555)</f>
        <v>66617</v>
      </c>
      <c r="H552" s="41">
        <f t="shared" si="63"/>
        <v>66617</v>
      </c>
    </row>
    <row r="553" spans="1:10" hidden="1" outlineLevel="2" collapsed="1">
      <c r="A553" s="6">
        <v>5500</v>
      </c>
      <c r="B553" s="4" t="s">
        <v>458</v>
      </c>
      <c r="C553" s="5">
        <v>66617</v>
      </c>
      <c r="D553" s="5">
        <f t="shared" ref="D553:E555" si="67">C553</f>
        <v>66617</v>
      </c>
      <c r="E553" s="5">
        <f t="shared" si="67"/>
        <v>66617</v>
      </c>
      <c r="H553" s="41">
        <f t="shared" si="63"/>
        <v>66617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4" t="s">
        <v>62</v>
      </c>
      <c r="B559" s="175"/>
      <c r="C559" s="37">
        <f>C560+C716+C725</f>
        <v>1068874</v>
      </c>
      <c r="D559" s="37">
        <f>D560+D716+D725</f>
        <v>1068874</v>
      </c>
      <c r="E559" s="37">
        <f>E560+E716+E725</f>
        <v>1068874</v>
      </c>
      <c r="G559" s="39" t="s">
        <v>62</v>
      </c>
      <c r="H559" s="41">
        <f t="shared" si="63"/>
        <v>1068874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976088</v>
      </c>
      <c r="D560" s="36">
        <f>D561+D638+D642+D645</f>
        <v>976088</v>
      </c>
      <c r="E560" s="36">
        <f>E561+E638+E642+E645</f>
        <v>976088</v>
      </c>
      <c r="G560" s="39" t="s">
        <v>61</v>
      </c>
      <c r="H560" s="41">
        <f t="shared" si="63"/>
        <v>976088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976088</v>
      </c>
      <c r="D561" s="38">
        <f>D562+D567+D568+D569+D576+D577+D581+D584+D585+D586+D587+D592+D595+D599+D603+D610+D616+D628</f>
        <v>976088</v>
      </c>
      <c r="E561" s="38">
        <f>E562+E567+E568+E569+E576+E577+E581+E584+E585+E586+E587+E592+E595+E599+E603+E610+E616+E628</f>
        <v>976088</v>
      </c>
      <c r="G561" s="39" t="s">
        <v>595</v>
      </c>
      <c r="H561" s="41">
        <f t="shared" si="63"/>
        <v>976088</v>
      </c>
      <c r="I561" s="42"/>
      <c r="J561" s="40" t="b">
        <f>AND(H561=I561)</f>
        <v>0</v>
      </c>
    </row>
    <row r="562" spans="1:10" hidden="1" outlineLevel="1">
      <c r="A562" s="172" t="s">
        <v>466</v>
      </c>
      <c r="B562" s="173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hidden="1" outlineLevel="2">
      <c r="A563" s="7">
        <v>6600</v>
      </c>
      <c r="B563" s="4" t="s">
        <v>468</v>
      </c>
      <c r="C563" s="5">
        <v>5000</v>
      </c>
      <c r="D563" s="5">
        <f>C563</f>
        <v>5000</v>
      </c>
      <c r="E563" s="5">
        <f>D563</f>
        <v>5000</v>
      </c>
      <c r="H563" s="41">
        <f t="shared" si="63"/>
        <v>5000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15000</v>
      </c>
      <c r="D566" s="5">
        <f t="shared" si="68"/>
        <v>15000</v>
      </c>
      <c r="E566" s="5">
        <f t="shared" si="68"/>
        <v>15000</v>
      </c>
      <c r="H566" s="41">
        <f t="shared" si="63"/>
        <v>15000</v>
      </c>
    </row>
    <row r="567" spans="1:10" hidden="1" outlineLevel="1">
      <c r="A567" s="172" t="s">
        <v>467</v>
      </c>
      <c r="B567" s="173"/>
      <c r="C567" s="31">
        <v>12000</v>
      </c>
      <c r="D567" s="31">
        <f>C567</f>
        <v>12000</v>
      </c>
      <c r="E567" s="31">
        <f>D567</f>
        <v>12000</v>
      </c>
      <c r="H567" s="41">
        <f t="shared" si="63"/>
        <v>12000</v>
      </c>
    </row>
    <row r="568" spans="1:10" hidden="1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2" t="s">
        <v>480</v>
      </c>
      <c r="B576" s="173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hidden="1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2" t="s">
        <v>485</v>
      </c>
      <c r="B581" s="173"/>
      <c r="C581" s="32">
        <f>SUM(C582:C583)</f>
        <v>131769</v>
      </c>
      <c r="D581" s="32">
        <f>SUM(D582:D583)</f>
        <v>131769</v>
      </c>
      <c r="E581" s="32">
        <f>SUM(E582:E583)</f>
        <v>131769</v>
      </c>
      <c r="H581" s="41">
        <f t="shared" si="71"/>
        <v>131769</v>
      </c>
    </row>
    <row r="582" spans="1:8" hidden="1" outlineLevel="2">
      <c r="A582" s="7">
        <v>6606</v>
      </c>
      <c r="B582" s="4" t="s">
        <v>486</v>
      </c>
      <c r="C582" s="5">
        <v>121769</v>
      </c>
      <c r="D582" s="5">
        <f t="shared" ref="D582:E586" si="72">C582</f>
        <v>121769</v>
      </c>
      <c r="E582" s="5">
        <f t="shared" si="72"/>
        <v>121769</v>
      </c>
      <c r="H582" s="41">
        <f t="shared" si="71"/>
        <v>121769</v>
      </c>
    </row>
    <row r="583" spans="1:8" hidden="1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hidden="1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2" t="s">
        <v>489</v>
      </c>
      <c r="B585" s="173"/>
      <c r="C585" s="32">
        <v>62000</v>
      </c>
      <c r="D585" s="32">
        <f t="shared" si="72"/>
        <v>62000</v>
      </c>
      <c r="E585" s="32">
        <f t="shared" si="72"/>
        <v>62000</v>
      </c>
      <c r="H585" s="41">
        <f t="shared" si="71"/>
        <v>62000</v>
      </c>
    </row>
    <row r="586" spans="1:8" hidden="1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2" t="s">
        <v>491</v>
      </c>
      <c r="B587" s="173"/>
      <c r="C587" s="32">
        <f>SUM(C588:C591)</f>
        <v>99500</v>
      </c>
      <c r="D587" s="32">
        <f>SUM(D588:D591)</f>
        <v>99500</v>
      </c>
      <c r="E587" s="32">
        <f>SUM(E588:E591)</f>
        <v>99500</v>
      </c>
      <c r="H587" s="41">
        <f t="shared" si="71"/>
        <v>99500</v>
      </c>
    </row>
    <row r="588" spans="1:8" hidden="1" outlineLevel="2">
      <c r="A588" s="7">
        <v>6610</v>
      </c>
      <c r="B588" s="4" t="s">
        <v>492</v>
      </c>
      <c r="C588" s="5">
        <v>99500</v>
      </c>
      <c r="D588" s="5">
        <f>C588</f>
        <v>99500</v>
      </c>
      <c r="E588" s="5">
        <f>D588</f>
        <v>99500</v>
      </c>
      <c r="H588" s="41">
        <f t="shared" si="71"/>
        <v>99500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2" t="s">
        <v>502</v>
      </c>
      <c r="B595" s="173"/>
      <c r="C595" s="32">
        <f>SUM(C596:C598)</f>
        <v>135494</v>
      </c>
      <c r="D595" s="32">
        <f>SUM(D596:D598)</f>
        <v>135494</v>
      </c>
      <c r="E595" s="32">
        <f>SUM(E596:E598)</f>
        <v>135494</v>
      </c>
      <c r="H595" s="41">
        <f t="shared" si="71"/>
        <v>135494</v>
      </c>
    </row>
    <row r="596" spans="1:8" hidden="1" outlineLevel="2">
      <c r="A596" s="7">
        <v>6612</v>
      </c>
      <c r="B596" s="4" t="s">
        <v>499</v>
      </c>
      <c r="C596" s="5">
        <v>135494</v>
      </c>
      <c r="D596" s="5">
        <f>C596</f>
        <v>135494</v>
      </c>
      <c r="E596" s="5">
        <f>D596</f>
        <v>135494</v>
      </c>
      <c r="H596" s="41">
        <f t="shared" si="71"/>
        <v>135494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2" t="s">
        <v>503</v>
      </c>
      <c r="B599" s="173"/>
      <c r="C599" s="32">
        <f>SUM(C600:C602)</f>
        <v>356747</v>
      </c>
      <c r="D599" s="32">
        <f>SUM(D600:D602)</f>
        <v>356747</v>
      </c>
      <c r="E599" s="32">
        <f>SUM(E600:E602)</f>
        <v>356747</v>
      </c>
      <c r="H599" s="41">
        <f t="shared" si="71"/>
        <v>356747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356747</v>
      </c>
      <c r="D601" s="5">
        <f t="shared" si="75"/>
        <v>356747</v>
      </c>
      <c r="E601" s="5">
        <f t="shared" si="75"/>
        <v>356747</v>
      </c>
      <c r="H601" s="41">
        <f t="shared" si="71"/>
        <v>356747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2" t="s">
        <v>513</v>
      </c>
      <c r="B610" s="173"/>
      <c r="C610" s="32">
        <f>SUM(C611:C615)</f>
        <v>53578</v>
      </c>
      <c r="D610" s="32">
        <f>SUM(D611:D615)</f>
        <v>53578</v>
      </c>
      <c r="E610" s="32">
        <f>SUM(E611:E615)</f>
        <v>53578</v>
      </c>
      <c r="H610" s="41">
        <f t="shared" si="71"/>
        <v>53578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53578</v>
      </c>
      <c r="D613" s="5">
        <f t="shared" si="77"/>
        <v>53578</v>
      </c>
      <c r="E613" s="5">
        <f t="shared" si="77"/>
        <v>53578</v>
      </c>
      <c r="H613" s="41">
        <f t="shared" si="71"/>
        <v>53578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2" t="s">
        <v>531</v>
      </c>
      <c r="B628" s="173"/>
      <c r="C628" s="32">
        <f>SUM(C629:C637)</f>
        <v>95000</v>
      </c>
      <c r="D628" s="32">
        <f>SUM(D629:D637)</f>
        <v>95000</v>
      </c>
      <c r="E628" s="32">
        <f>SUM(E629:E637)</f>
        <v>95000</v>
      </c>
      <c r="H628" s="41">
        <f t="shared" si="71"/>
        <v>95000</v>
      </c>
    </row>
    <row r="629" spans="1:10" hidden="1" outlineLevel="2">
      <c r="A629" s="7">
        <v>6617</v>
      </c>
      <c r="B629" s="4" t="s">
        <v>532</v>
      </c>
      <c r="C629" s="5">
        <v>95000</v>
      </c>
      <c r="D629" s="5">
        <f>C629</f>
        <v>95000</v>
      </c>
      <c r="E629" s="5">
        <f>D629</f>
        <v>95000</v>
      </c>
      <c r="H629" s="41">
        <f t="shared" si="71"/>
        <v>95000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0" t="s">
        <v>570</v>
      </c>
      <c r="B716" s="171"/>
      <c r="C716" s="36">
        <f>C717</f>
        <v>92786</v>
      </c>
      <c r="D716" s="36">
        <f>D717</f>
        <v>92786</v>
      </c>
      <c r="E716" s="36">
        <f>E717</f>
        <v>92786</v>
      </c>
      <c r="G716" s="39" t="s">
        <v>66</v>
      </c>
      <c r="H716" s="41">
        <f t="shared" si="92"/>
        <v>92786</v>
      </c>
      <c r="I716" s="42"/>
      <c r="J716" s="40" t="b">
        <f>AND(H716=I716)</f>
        <v>0</v>
      </c>
    </row>
    <row r="717" spans="1:10">
      <c r="A717" s="168" t="s">
        <v>571</v>
      </c>
      <c r="B717" s="169"/>
      <c r="C717" s="33">
        <f>C718+C722</f>
        <v>92786</v>
      </c>
      <c r="D717" s="33">
        <f>D718+D722</f>
        <v>92786</v>
      </c>
      <c r="E717" s="33">
        <f>E718+E722</f>
        <v>92786</v>
      </c>
      <c r="G717" s="39" t="s">
        <v>599</v>
      </c>
      <c r="H717" s="41">
        <f t="shared" si="92"/>
        <v>92786</v>
      </c>
      <c r="I717" s="42"/>
      <c r="J717" s="40" t="b">
        <f>AND(H717=I717)</f>
        <v>0</v>
      </c>
    </row>
    <row r="718" spans="1:10" hidden="1" outlineLevel="1" collapsed="1">
      <c r="A718" s="166" t="s">
        <v>842</v>
      </c>
      <c r="B718" s="167"/>
      <c r="C718" s="31">
        <f>SUM(C719:C721)</f>
        <v>92786</v>
      </c>
      <c r="D718" s="31">
        <f>SUM(D719:D721)</f>
        <v>92786</v>
      </c>
      <c r="E718" s="31">
        <f>SUM(E719:E721)</f>
        <v>92786</v>
      </c>
      <c r="H718" s="41">
        <f t="shared" si="92"/>
        <v>92786</v>
      </c>
    </row>
    <row r="719" spans="1:10" ht="15" hidden="1" customHeight="1" outlineLevel="2">
      <c r="A719" s="6">
        <v>10950</v>
      </c>
      <c r="B719" s="4" t="s">
        <v>572</v>
      </c>
      <c r="C719" s="5">
        <v>92786</v>
      </c>
      <c r="D719" s="5">
        <f>C719</f>
        <v>92786</v>
      </c>
      <c r="E719" s="5">
        <f>D719</f>
        <v>92786</v>
      </c>
      <c r="H719" s="41">
        <f t="shared" si="92"/>
        <v>92786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6" t="s">
        <v>841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6" t="s">
        <v>840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818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828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6" t="s">
        <v>839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813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838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6" t="s">
        <v>837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831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836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835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818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828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6" t="s">
        <v>834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828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6" t="s">
        <v>833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818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6" t="s">
        <v>832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831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830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813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829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818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828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6" t="s">
        <v>827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813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826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812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818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6" t="s">
        <v>825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813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824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823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822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6" t="s">
        <v>821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813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820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810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818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6" t="s">
        <v>819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818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6" t="s">
        <v>817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813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816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6" t="s">
        <v>814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813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812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811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810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809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6" t="s">
        <v>808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807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5:E10 C164:E169 C171:E176 C62:E66 C12:E37 C254:C255 C154:E162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6"/>
  <sheetViews>
    <sheetView rightToLeft="1" workbookViewId="0">
      <selection sqref="A1:C1"/>
    </sheetView>
  </sheetViews>
  <sheetFormatPr baseColWidth="10" defaultColWidth="9.140625" defaultRowHeight="15" outlineLevelRow="3"/>
  <cols>
    <col min="1" max="1" width="7" bestFit="1" customWidth="1"/>
    <col min="2" max="2" width="37" customWidth="1"/>
    <col min="3" max="3" width="16.7109375" bestFit="1" customWidth="1"/>
    <col min="5" max="5" width="15.5703125" bestFit="1" customWidth="1"/>
    <col min="6" max="7" width="16.85546875" bestFit="1" customWidth="1"/>
    <col min="8" max="8" width="20.42578125" bestFit="1" customWidth="1"/>
  </cols>
  <sheetData>
    <row r="1" spans="1:12" ht="18.75">
      <c r="A1" s="182" t="s">
        <v>30</v>
      </c>
      <c r="B1" s="182"/>
      <c r="C1" s="182"/>
      <c r="E1" s="43" t="s">
        <v>31</v>
      </c>
      <c r="F1" s="44">
        <f>C2+C114</f>
        <v>2022653</v>
      </c>
      <c r="G1" s="45">
        <v>1764856</v>
      </c>
      <c r="H1" s="46" t="b">
        <f>AND(F1=G1)</f>
        <v>0</v>
      </c>
    </row>
    <row r="2" spans="1:12">
      <c r="A2" s="190" t="s">
        <v>60</v>
      </c>
      <c r="B2" s="190"/>
      <c r="C2" s="26">
        <f>C3+C67</f>
        <v>998000</v>
      </c>
      <c r="E2" s="39" t="s">
        <v>60</v>
      </c>
      <c r="F2" s="41"/>
      <c r="G2" s="42"/>
      <c r="H2" s="40" t="b">
        <f>AND(F2=G2)</f>
        <v>1</v>
      </c>
    </row>
    <row r="3" spans="1:12">
      <c r="A3" s="187" t="s">
        <v>578</v>
      </c>
      <c r="B3" s="187"/>
      <c r="C3" s="23">
        <f>C4+C11+C38+C61</f>
        <v>444400</v>
      </c>
      <c r="E3" s="39" t="s">
        <v>57</v>
      </c>
      <c r="F3" s="41"/>
      <c r="G3" s="42"/>
      <c r="H3" s="40" t="b">
        <f>AND(F3=G3)</f>
        <v>1</v>
      </c>
    </row>
    <row r="4" spans="1:12" ht="15" customHeight="1">
      <c r="A4" s="183" t="s">
        <v>124</v>
      </c>
      <c r="B4" s="184"/>
      <c r="C4" s="21">
        <f>SUM(C5:C10)</f>
        <v>55400</v>
      </c>
      <c r="E4" s="39" t="s">
        <v>53</v>
      </c>
      <c r="F4" s="41"/>
      <c r="G4" s="42"/>
      <c r="H4" s="40" t="b">
        <f>AND(F4=G4)</f>
        <v>1</v>
      </c>
      <c r="I4" s="17"/>
      <c r="J4" s="17"/>
      <c r="K4" s="17"/>
      <c r="L4" s="17"/>
    </row>
    <row r="5" spans="1:12" ht="15" hidden="1" customHeight="1" outlineLevel="1">
      <c r="A5" s="3">
        <v>1101</v>
      </c>
      <c r="B5" s="1" t="s">
        <v>0</v>
      </c>
      <c r="C5" s="2">
        <v>15000</v>
      </c>
      <c r="E5" s="17"/>
      <c r="F5" s="17"/>
      <c r="G5" s="17"/>
      <c r="H5" s="17"/>
      <c r="I5" s="17"/>
      <c r="J5" s="17"/>
      <c r="K5" s="17"/>
      <c r="L5" s="17"/>
    </row>
    <row r="6" spans="1:12" ht="15" hidden="1" customHeight="1" outlineLevel="1">
      <c r="A6" s="3">
        <v>1102</v>
      </c>
      <c r="B6" s="1" t="s">
        <v>1</v>
      </c>
      <c r="C6" s="2">
        <v>7000</v>
      </c>
      <c r="E6" s="17"/>
      <c r="F6" s="17"/>
      <c r="G6" s="17"/>
      <c r="H6" s="17"/>
      <c r="I6" s="17"/>
      <c r="J6" s="17"/>
      <c r="K6" s="17"/>
      <c r="L6" s="17"/>
    </row>
    <row r="7" spans="1:12" ht="15" hidden="1" customHeight="1" outlineLevel="1">
      <c r="A7" s="3">
        <v>1201</v>
      </c>
      <c r="B7" s="1" t="s">
        <v>2</v>
      </c>
      <c r="C7" s="2">
        <v>33000</v>
      </c>
      <c r="E7" s="17"/>
      <c r="F7" s="17"/>
      <c r="G7" s="17"/>
      <c r="H7" s="17"/>
      <c r="I7" s="17"/>
      <c r="J7" s="17"/>
      <c r="K7" s="17"/>
      <c r="L7" s="17"/>
    </row>
    <row r="8" spans="1:12" ht="15" hidden="1" customHeight="1" outlineLevel="1">
      <c r="A8" s="3">
        <v>1201</v>
      </c>
      <c r="B8" s="1" t="s">
        <v>64</v>
      </c>
      <c r="C8" s="2"/>
      <c r="E8" s="17"/>
      <c r="F8" s="17"/>
      <c r="G8" s="17"/>
      <c r="H8" s="17"/>
      <c r="I8" s="17"/>
      <c r="J8" s="17"/>
      <c r="K8" s="17"/>
      <c r="L8" s="17"/>
    </row>
    <row r="9" spans="1:12" ht="15" hidden="1" customHeight="1" outlineLevel="1">
      <c r="A9" s="3">
        <v>1202</v>
      </c>
      <c r="B9" s="1" t="s">
        <v>123</v>
      </c>
      <c r="C9" s="2"/>
      <c r="E9" s="17"/>
      <c r="F9" s="17"/>
      <c r="G9" s="17"/>
      <c r="H9" s="17"/>
      <c r="I9" s="17"/>
      <c r="J9" s="17"/>
      <c r="K9" s="17"/>
      <c r="L9" s="17"/>
    </row>
    <row r="10" spans="1:12" ht="15" hidden="1" customHeight="1" outlineLevel="1">
      <c r="A10" s="3">
        <v>1203</v>
      </c>
      <c r="B10" s="1" t="s">
        <v>3</v>
      </c>
      <c r="C10" s="2">
        <v>400</v>
      </c>
      <c r="E10" s="17"/>
      <c r="F10" s="17"/>
      <c r="G10" s="17"/>
      <c r="H10" s="17"/>
      <c r="I10" s="17"/>
      <c r="J10" s="17"/>
      <c r="K10" s="17"/>
      <c r="L10" s="17"/>
    </row>
    <row r="11" spans="1:12" ht="15" customHeight="1" collapsed="1">
      <c r="A11" s="183" t="s">
        <v>125</v>
      </c>
      <c r="B11" s="184"/>
      <c r="C11" s="21">
        <f>SUM(C12:C37)</f>
        <v>336000</v>
      </c>
      <c r="E11" s="39" t="s">
        <v>54</v>
      </c>
      <c r="F11" s="41"/>
      <c r="G11" s="42"/>
      <c r="H11" s="40" t="b">
        <f>AND(F11=G11)</f>
        <v>1</v>
      </c>
      <c r="I11" s="17"/>
      <c r="J11" s="17"/>
      <c r="K11" s="17"/>
      <c r="L11" s="17"/>
    </row>
    <row r="12" spans="1:12" hidden="1" outlineLevel="1">
      <c r="A12" s="3">
        <v>2101</v>
      </c>
      <c r="B12" s="1" t="s">
        <v>4</v>
      </c>
      <c r="C12" s="2">
        <v>330000</v>
      </c>
    </row>
    <row r="13" spans="1:12" hidden="1" outlineLevel="1">
      <c r="A13" s="3">
        <v>2102</v>
      </c>
      <c r="B13" s="1" t="s">
        <v>126</v>
      </c>
      <c r="C13" s="2"/>
    </row>
    <row r="14" spans="1:12" hidden="1" outlineLevel="1">
      <c r="A14" s="3">
        <v>2201</v>
      </c>
      <c r="B14" s="1" t="s">
        <v>5</v>
      </c>
      <c r="C14" s="2">
        <v>3000</v>
      </c>
    </row>
    <row r="15" spans="1:12" hidden="1" outlineLevel="1">
      <c r="A15" s="3">
        <v>2201</v>
      </c>
      <c r="B15" s="1" t="s">
        <v>127</v>
      </c>
      <c r="C15" s="2">
        <v>0</v>
      </c>
    </row>
    <row r="16" spans="1:12" hidden="1" outlineLevel="1">
      <c r="A16" s="3">
        <v>2201</v>
      </c>
      <c r="B16" s="1" t="s">
        <v>128</v>
      </c>
      <c r="C16" s="2"/>
    </row>
    <row r="17" spans="1:3" hidden="1" outlineLevel="1">
      <c r="A17" s="3">
        <v>2202</v>
      </c>
      <c r="B17" s="1" t="s">
        <v>129</v>
      </c>
      <c r="C17" s="2"/>
    </row>
    <row r="18" spans="1:3" hidden="1" outlineLevel="1">
      <c r="A18" s="3">
        <v>2203</v>
      </c>
      <c r="B18" s="1" t="s">
        <v>130</v>
      </c>
      <c r="C18" s="2">
        <v>0</v>
      </c>
    </row>
    <row r="19" spans="1:3" hidden="1" outlineLevel="1">
      <c r="A19" s="3">
        <v>2204</v>
      </c>
      <c r="B19" s="1" t="s">
        <v>131</v>
      </c>
      <c r="C19" s="2"/>
    </row>
    <row r="20" spans="1:3" hidden="1" outlineLevel="1">
      <c r="A20" s="3">
        <v>2299</v>
      </c>
      <c r="B20" s="1" t="s">
        <v>132</v>
      </c>
      <c r="C20" s="2"/>
    </row>
    <row r="21" spans="1:3" hidden="1" outlineLevel="1">
      <c r="A21" s="3">
        <v>2301</v>
      </c>
      <c r="B21" s="1" t="s">
        <v>133</v>
      </c>
      <c r="C21" s="2"/>
    </row>
    <row r="22" spans="1:3" hidden="1" outlineLevel="1">
      <c r="A22" s="3">
        <v>2302</v>
      </c>
      <c r="B22" s="1" t="s">
        <v>134</v>
      </c>
      <c r="C22" s="2"/>
    </row>
    <row r="23" spans="1:3" hidden="1" outlineLevel="1">
      <c r="A23" s="3">
        <v>2303</v>
      </c>
      <c r="B23" s="1" t="s">
        <v>135</v>
      </c>
      <c r="C23" s="2"/>
    </row>
    <row r="24" spans="1:3" hidden="1" outlineLevel="1">
      <c r="A24" s="3">
        <v>2304</v>
      </c>
      <c r="B24" s="1" t="s">
        <v>136</v>
      </c>
      <c r="C24" s="2"/>
    </row>
    <row r="25" spans="1:3" hidden="1" outlineLevel="1">
      <c r="A25" s="3">
        <v>2305</v>
      </c>
      <c r="B25" s="1" t="s">
        <v>137</v>
      </c>
      <c r="C25" s="2"/>
    </row>
    <row r="26" spans="1:3" hidden="1" outlineLevel="1">
      <c r="A26" s="3">
        <v>2306</v>
      </c>
      <c r="B26" s="1" t="s">
        <v>138</v>
      </c>
      <c r="C26" s="2"/>
    </row>
    <row r="27" spans="1:3" hidden="1" outlineLevel="1">
      <c r="A27" s="3">
        <v>2307</v>
      </c>
      <c r="B27" s="1" t="s">
        <v>139</v>
      </c>
      <c r="C27" s="2"/>
    </row>
    <row r="28" spans="1:3" hidden="1" outlineLevel="1">
      <c r="A28" s="3">
        <v>2308</v>
      </c>
      <c r="B28" s="1" t="s">
        <v>140</v>
      </c>
      <c r="C28" s="2"/>
    </row>
    <row r="29" spans="1:3" hidden="1" outlineLevel="1">
      <c r="A29" s="3">
        <v>2401</v>
      </c>
      <c r="B29" s="1" t="s">
        <v>141</v>
      </c>
      <c r="C29" s="2"/>
    </row>
    <row r="30" spans="1:3" ht="12.75" hidden="1" customHeight="1" outlineLevel="1">
      <c r="A30" s="3">
        <v>2401</v>
      </c>
      <c r="B30" s="1" t="s">
        <v>142</v>
      </c>
      <c r="C30" s="2"/>
    </row>
    <row r="31" spans="1:3" hidden="1" outlineLevel="1">
      <c r="A31" s="3">
        <v>2401</v>
      </c>
      <c r="B31" s="1" t="s">
        <v>143</v>
      </c>
      <c r="C31" s="2"/>
    </row>
    <row r="32" spans="1:3" hidden="1" outlineLevel="1">
      <c r="A32" s="3">
        <v>2402</v>
      </c>
      <c r="B32" s="1" t="s">
        <v>6</v>
      </c>
      <c r="C32" s="2"/>
    </row>
    <row r="33" spans="1:8" hidden="1" outlineLevel="1">
      <c r="A33" s="3">
        <v>2403</v>
      </c>
      <c r="B33" s="1" t="s">
        <v>144</v>
      </c>
      <c r="C33" s="2"/>
    </row>
    <row r="34" spans="1:8" hidden="1" outlineLevel="1">
      <c r="A34" s="3">
        <v>2404</v>
      </c>
      <c r="B34" s="1" t="s">
        <v>7</v>
      </c>
      <c r="C34" s="2">
        <v>2500</v>
      </c>
    </row>
    <row r="35" spans="1:8" hidden="1" outlineLevel="1">
      <c r="A35" s="3">
        <v>2405</v>
      </c>
      <c r="B35" s="1" t="s">
        <v>8</v>
      </c>
      <c r="C35" s="2"/>
    </row>
    <row r="36" spans="1:8" hidden="1" outlineLevel="1">
      <c r="A36" s="3">
        <v>2406</v>
      </c>
      <c r="B36" s="1" t="s">
        <v>9</v>
      </c>
      <c r="C36" s="2">
        <v>500</v>
      </c>
    </row>
    <row r="37" spans="1:8" hidden="1" outlineLevel="1">
      <c r="A37" s="3">
        <v>2499</v>
      </c>
      <c r="B37" s="1" t="s">
        <v>10</v>
      </c>
      <c r="C37" s="15"/>
    </row>
    <row r="38" spans="1:8" collapsed="1">
      <c r="A38" s="183" t="s">
        <v>145</v>
      </c>
      <c r="B38" s="184"/>
      <c r="C38" s="21">
        <f>SUM(C39:C60)</f>
        <v>53000</v>
      </c>
      <c r="E38" s="39" t="s">
        <v>55</v>
      </c>
      <c r="F38" s="41"/>
      <c r="G38" s="42"/>
      <c r="H38" s="40" t="b">
        <f>AND(F38=G38)</f>
        <v>1</v>
      </c>
    </row>
    <row r="39" spans="1:8" hidden="1" outlineLevel="1">
      <c r="A39" s="20">
        <v>3101</v>
      </c>
      <c r="B39" s="20" t="s">
        <v>11</v>
      </c>
      <c r="C39" s="2">
        <v>9000</v>
      </c>
    </row>
    <row r="40" spans="1:8" hidden="1" outlineLevel="1">
      <c r="A40" s="20">
        <v>3102</v>
      </c>
      <c r="B40" s="20" t="s">
        <v>12</v>
      </c>
      <c r="C40" s="2">
        <v>2500</v>
      </c>
    </row>
    <row r="41" spans="1:8" hidden="1" outlineLevel="1">
      <c r="A41" s="20">
        <v>3103</v>
      </c>
      <c r="B41" s="20" t="s">
        <v>13</v>
      </c>
      <c r="C41" s="2">
        <v>9500</v>
      </c>
    </row>
    <row r="42" spans="1:8" hidden="1" outlineLevel="1">
      <c r="A42" s="20">
        <v>3199</v>
      </c>
      <c r="B42" s="20" t="s">
        <v>14</v>
      </c>
      <c r="C42" s="2">
        <v>500</v>
      </c>
    </row>
    <row r="43" spans="1:8" hidden="1" outlineLevel="1">
      <c r="A43" s="20">
        <v>3201</v>
      </c>
      <c r="B43" s="20" t="s">
        <v>146</v>
      </c>
      <c r="C43" s="2"/>
    </row>
    <row r="44" spans="1:8" hidden="1" outlineLevel="1">
      <c r="A44" s="20">
        <v>3202</v>
      </c>
      <c r="B44" s="20" t="s">
        <v>15</v>
      </c>
      <c r="C44" s="2">
        <v>100</v>
      </c>
    </row>
    <row r="45" spans="1:8" hidden="1" outlineLevel="1">
      <c r="A45" s="20">
        <v>3203</v>
      </c>
      <c r="B45" s="20" t="s">
        <v>16</v>
      </c>
      <c r="C45" s="2">
        <v>1400</v>
      </c>
    </row>
    <row r="46" spans="1:8" hidden="1" outlineLevel="1">
      <c r="A46" s="20">
        <v>3204</v>
      </c>
      <c r="B46" s="20" t="s">
        <v>147</v>
      </c>
      <c r="C46" s="2">
        <v>0</v>
      </c>
    </row>
    <row r="47" spans="1:8" hidden="1" outlineLevel="1">
      <c r="A47" s="20">
        <v>3205</v>
      </c>
      <c r="B47" s="20" t="s">
        <v>148</v>
      </c>
      <c r="C47" s="2">
        <v>0</v>
      </c>
    </row>
    <row r="48" spans="1:8" hidden="1" outlineLevel="1">
      <c r="A48" s="20">
        <v>3206</v>
      </c>
      <c r="B48" s="20" t="s">
        <v>17</v>
      </c>
      <c r="C48" s="2">
        <v>3000</v>
      </c>
    </row>
    <row r="49" spans="1:8" hidden="1" outlineLevel="1">
      <c r="A49" s="20">
        <v>3207</v>
      </c>
      <c r="B49" s="20" t="s">
        <v>149</v>
      </c>
      <c r="C49" s="2"/>
    </row>
    <row r="50" spans="1:8" hidden="1" outlineLevel="1">
      <c r="A50" s="20">
        <v>3208</v>
      </c>
      <c r="B50" s="20" t="s">
        <v>150</v>
      </c>
      <c r="C50" s="2">
        <v>0</v>
      </c>
    </row>
    <row r="51" spans="1:8" hidden="1" outlineLevel="1">
      <c r="A51" s="20">
        <v>3209</v>
      </c>
      <c r="B51" s="20" t="s">
        <v>151</v>
      </c>
      <c r="C51" s="2"/>
    </row>
    <row r="52" spans="1:8" hidden="1" outlineLevel="1">
      <c r="A52" s="20">
        <v>3299</v>
      </c>
      <c r="B52" s="20" t="s">
        <v>152</v>
      </c>
      <c r="C52" s="2">
        <v>100</v>
      </c>
    </row>
    <row r="53" spans="1:8" hidden="1" outlineLevel="1">
      <c r="A53" s="20">
        <v>3301</v>
      </c>
      <c r="B53" s="20" t="s">
        <v>18</v>
      </c>
      <c r="C53" s="2">
        <v>9000</v>
      </c>
    </row>
    <row r="54" spans="1:8" hidden="1" outlineLevel="1">
      <c r="A54" s="20">
        <v>3302</v>
      </c>
      <c r="B54" s="20" t="s">
        <v>19</v>
      </c>
      <c r="C54" s="2">
        <v>2500</v>
      </c>
    </row>
    <row r="55" spans="1:8" hidden="1" outlineLevel="1">
      <c r="A55" s="20">
        <v>3303</v>
      </c>
      <c r="B55" s="20" t="s">
        <v>153</v>
      </c>
      <c r="C55" s="2">
        <v>15000</v>
      </c>
    </row>
    <row r="56" spans="1:8" hidden="1" outlineLevel="1">
      <c r="A56" s="20">
        <v>3303</v>
      </c>
      <c r="B56" s="20" t="s">
        <v>154</v>
      </c>
      <c r="C56" s="2"/>
    </row>
    <row r="57" spans="1:8" hidden="1" outlineLevel="1">
      <c r="A57" s="20">
        <v>3304</v>
      </c>
      <c r="B57" s="20" t="s">
        <v>155</v>
      </c>
      <c r="C57" s="2"/>
    </row>
    <row r="58" spans="1:8" hidden="1" outlineLevel="1">
      <c r="A58" s="20">
        <v>3305</v>
      </c>
      <c r="B58" s="20" t="s">
        <v>156</v>
      </c>
      <c r="C58" s="2"/>
    </row>
    <row r="59" spans="1:8" hidden="1" outlineLevel="1">
      <c r="A59" s="20">
        <v>3306</v>
      </c>
      <c r="B59" s="20" t="s">
        <v>157</v>
      </c>
      <c r="C59" s="2"/>
    </row>
    <row r="60" spans="1:8" hidden="1" outlineLevel="1">
      <c r="A60" s="20">
        <v>3399</v>
      </c>
      <c r="B60" s="20" t="s">
        <v>104</v>
      </c>
      <c r="C60" s="2">
        <v>400</v>
      </c>
    </row>
    <row r="61" spans="1:8" collapsed="1">
      <c r="A61" s="183" t="s">
        <v>158</v>
      </c>
      <c r="B61" s="184"/>
      <c r="C61" s="22">
        <f>SUM(C62:C66)</f>
        <v>0</v>
      </c>
      <c r="E61" s="39" t="s">
        <v>105</v>
      </c>
      <c r="F61" s="41"/>
      <c r="G61" s="42"/>
      <c r="H61" s="40" t="b">
        <f>AND(F61=G61)</f>
        <v>1</v>
      </c>
    </row>
    <row r="62" spans="1:8" hidden="1" outlineLevel="1">
      <c r="A62" s="3">
        <v>4001</v>
      </c>
      <c r="B62" s="1" t="s">
        <v>159</v>
      </c>
      <c r="C62" s="2"/>
    </row>
    <row r="63" spans="1:8" hidden="1" outlineLevel="1">
      <c r="A63" s="3">
        <v>4002</v>
      </c>
      <c r="B63" s="1" t="s">
        <v>160</v>
      </c>
      <c r="C63" s="2"/>
    </row>
    <row r="64" spans="1:8" hidden="1" outlineLevel="1">
      <c r="A64" s="3">
        <v>4003</v>
      </c>
      <c r="B64" s="1" t="s">
        <v>106</v>
      </c>
      <c r="C64" s="2"/>
    </row>
    <row r="65" spans="1:8" hidden="1" outlineLevel="1">
      <c r="A65" s="14">
        <v>4004</v>
      </c>
      <c r="B65" s="1" t="s">
        <v>161</v>
      </c>
      <c r="C65" s="2"/>
    </row>
    <row r="66" spans="1:8" hidden="1" outlineLevel="1">
      <c r="A66" s="14">
        <v>4099</v>
      </c>
      <c r="B66" s="1" t="s">
        <v>162</v>
      </c>
      <c r="C66" s="2"/>
    </row>
    <row r="67" spans="1:8" collapsed="1">
      <c r="A67" s="187" t="s">
        <v>579</v>
      </c>
      <c r="B67" s="187"/>
      <c r="C67" s="25">
        <f>C97+C68</f>
        <v>553600</v>
      </c>
      <c r="E67" s="39" t="s">
        <v>59</v>
      </c>
      <c r="F67" s="41"/>
      <c r="G67" s="42"/>
      <c r="H67" s="40" t="b">
        <f>AND(F67=G67)</f>
        <v>1</v>
      </c>
    </row>
    <row r="68" spans="1:8">
      <c r="A68" s="183" t="s">
        <v>163</v>
      </c>
      <c r="B68" s="184"/>
      <c r="C68" s="21">
        <f>SUM(C69:C96)</f>
        <v>31000</v>
      </c>
      <c r="E68" s="39" t="s">
        <v>56</v>
      </c>
      <c r="F68" s="41"/>
      <c r="G68" s="42"/>
      <c r="H68" s="40" t="b">
        <f>AND(F68=G68)</f>
        <v>1</v>
      </c>
    </row>
    <row r="69" spans="1:8" ht="15" hidden="1" customHeight="1" outlineLevel="1">
      <c r="A69" s="3">
        <v>5101</v>
      </c>
      <c r="B69" s="2" t="s">
        <v>164</v>
      </c>
      <c r="C69" s="2"/>
    </row>
    <row r="70" spans="1:8" ht="15" hidden="1" customHeight="1" outlineLevel="1">
      <c r="A70" s="3">
        <v>5102</v>
      </c>
      <c r="B70" s="2" t="s">
        <v>165</v>
      </c>
      <c r="C70" s="2"/>
    </row>
    <row r="71" spans="1:8" ht="15" hidden="1" customHeight="1" outlineLevel="1">
      <c r="A71" s="3">
        <v>5102</v>
      </c>
      <c r="B71" s="2" t="s">
        <v>22</v>
      </c>
      <c r="C71" s="2"/>
    </row>
    <row r="72" spans="1:8" ht="15" hidden="1" customHeight="1" outlineLevel="1">
      <c r="A72" s="3">
        <v>5102</v>
      </c>
      <c r="B72" s="2" t="s">
        <v>166</v>
      </c>
      <c r="C72" s="2"/>
    </row>
    <row r="73" spans="1:8" ht="15" hidden="1" customHeight="1" outlineLevel="1">
      <c r="A73" s="3">
        <v>5103</v>
      </c>
      <c r="B73" s="2" t="s">
        <v>167</v>
      </c>
      <c r="C73" s="2">
        <v>0</v>
      </c>
    </row>
    <row r="74" spans="1:8" ht="15" hidden="1" customHeight="1" outlineLevel="1">
      <c r="A74" s="3">
        <v>5104</v>
      </c>
      <c r="B74" s="2" t="s">
        <v>168</v>
      </c>
      <c r="C74" s="2"/>
    </row>
    <row r="75" spans="1:8" ht="15" hidden="1" customHeight="1" outlineLevel="1">
      <c r="A75" s="3">
        <v>5105</v>
      </c>
      <c r="B75" s="2" t="s">
        <v>169</v>
      </c>
      <c r="C75" s="2"/>
    </row>
    <row r="76" spans="1:8" ht="15" hidden="1" customHeight="1" outlineLevel="1">
      <c r="A76" s="3">
        <v>5106</v>
      </c>
      <c r="B76" s="2" t="s">
        <v>170</v>
      </c>
      <c r="C76" s="2"/>
    </row>
    <row r="77" spans="1:8" ht="15" hidden="1" customHeight="1" outlineLevel="1">
      <c r="A77" s="3">
        <v>5107</v>
      </c>
      <c r="B77" s="2" t="s">
        <v>171</v>
      </c>
      <c r="C77" s="2"/>
    </row>
    <row r="78" spans="1:8" ht="15" hidden="1" customHeight="1" outlineLevel="1">
      <c r="A78" s="3">
        <v>5199</v>
      </c>
      <c r="B78" s="2" t="s">
        <v>173</v>
      </c>
      <c r="C78" s="2"/>
    </row>
    <row r="79" spans="1:8" ht="15" hidden="1" customHeight="1" outlineLevel="1">
      <c r="A79" s="3">
        <v>5201</v>
      </c>
      <c r="B79" s="2" t="s">
        <v>20</v>
      </c>
      <c r="C79" s="18">
        <v>30000</v>
      </c>
    </row>
    <row r="80" spans="1:8" ht="15" hidden="1" customHeight="1" outlineLevel="1">
      <c r="A80" s="3">
        <v>5202</v>
      </c>
      <c r="B80" s="2" t="s">
        <v>172</v>
      </c>
      <c r="C80" s="2"/>
    </row>
    <row r="81" spans="1:3" ht="15" hidden="1" customHeight="1" outlineLevel="1">
      <c r="A81" s="3">
        <v>5203</v>
      </c>
      <c r="B81" s="2" t="s">
        <v>21</v>
      </c>
      <c r="C81" s="2"/>
    </row>
    <row r="82" spans="1:3" ht="15" hidden="1" customHeight="1" outlineLevel="1">
      <c r="A82" s="3">
        <v>5204</v>
      </c>
      <c r="B82" s="2" t="s">
        <v>174</v>
      </c>
      <c r="C82" s="2"/>
    </row>
    <row r="83" spans="1:3" s="16" customFormat="1" ht="15" hidden="1" customHeight="1" outlineLevel="1">
      <c r="A83" s="3">
        <v>5205</v>
      </c>
      <c r="B83" s="2" t="s">
        <v>175</v>
      </c>
      <c r="C83" s="2"/>
    </row>
    <row r="84" spans="1:3" ht="15" hidden="1" customHeight="1" outlineLevel="1">
      <c r="A84" s="3">
        <v>5206</v>
      </c>
      <c r="B84" s="2" t="s">
        <v>176</v>
      </c>
      <c r="C84" s="2"/>
    </row>
    <row r="85" spans="1:3" ht="15" hidden="1" customHeight="1" outlineLevel="1">
      <c r="A85" s="3">
        <v>5206</v>
      </c>
      <c r="B85" s="2" t="s">
        <v>177</v>
      </c>
      <c r="C85" s="2"/>
    </row>
    <row r="86" spans="1:3" ht="15" hidden="1" customHeight="1" outlineLevel="1">
      <c r="A86" s="3">
        <v>5206</v>
      </c>
      <c r="B86" s="2" t="s">
        <v>178</v>
      </c>
      <c r="C86" s="2"/>
    </row>
    <row r="87" spans="1:3" ht="15" hidden="1" customHeight="1" outlineLevel="1">
      <c r="A87" s="3">
        <v>5207</v>
      </c>
      <c r="B87" s="2" t="s">
        <v>179</v>
      </c>
      <c r="C87" s="2"/>
    </row>
    <row r="88" spans="1:3" ht="15" hidden="1" customHeight="1" outlineLevel="1">
      <c r="A88" s="3">
        <v>5208</v>
      </c>
      <c r="B88" s="2" t="s">
        <v>180</v>
      </c>
      <c r="C88" s="2"/>
    </row>
    <row r="89" spans="1:3" ht="15" hidden="1" customHeight="1" outlineLevel="1">
      <c r="A89" s="3">
        <v>5209</v>
      </c>
      <c r="B89" s="2" t="s">
        <v>107</v>
      </c>
      <c r="C89" s="2"/>
    </row>
    <row r="90" spans="1:3" ht="15" hidden="1" customHeight="1" outlineLevel="1">
      <c r="A90" s="3">
        <v>5210</v>
      </c>
      <c r="B90" s="2" t="s">
        <v>108</v>
      </c>
      <c r="C90" s="2"/>
    </row>
    <row r="91" spans="1:3" ht="15" hidden="1" customHeight="1" outlineLevel="1">
      <c r="A91" s="3">
        <v>5211</v>
      </c>
      <c r="B91" s="2" t="s">
        <v>23</v>
      </c>
      <c r="C91" s="2"/>
    </row>
    <row r="92" spans="1:3" ht="15" hidden="1" customHeight="1" outlineLevel="1">
      <c r="A92" s="3">
        <v>5212</v>
      </c>
      <c r="B92" s="2" t="s">
        <v>181</v>
      </c>
      <c r="C92" s="2"/>
    </row>
    <row r="93" spans="1:3" ht="15" hidden="1" customHeight="1" outlineLevel="1">
      <c r="A93" s="3">
        <v>5299</v>
      </c>
      <c r="B93" s="2" t="s">
        <v>182</v>
      </c>
      <c r="C93" s="2"/>
    </row>
    <row r="94" spans="1:3" ht="15" hidden="1" customHeight="1" outlineLevel="1">
      <c r="A94" s="3">
        <v>5301</v>
      </c>
      <c r="B94" s="2" t="s">
        <v>109</v>
      </c>
      <c r="C94" s="2">
        <v>1000</v>
      </c>
    </row>
    <row r="95" spans="1:3" ht="13.5" hidden="1" customHeight="1" outlineLevel="1">
      <c r="A95" s="3">
        <v>5302</v>
      </c>
      <c r="B95" s="2" t="s">
        <v>24</v>
      </c>
      <c r="C95" s="2">
        <v>0</v>
      </c>
    </row>
    <row r="96" spans="1:3" ht="13.5" hidden="1" customHeight="1" outlineLevel="1">
      <c r="A96" s="3">
        <v>5399</v>
      </c>
      <c r="B96" s="2" t="s">
        <v>183</v>
      </c>
      <c r="C96" s="2"/>
    </row>
    <row r="97" spans="1:8" collapsed="1">
      <c r="A97" s="19" t="s">
        <v>184</v>
      </c>
      <c r="B97" s="24"/>
      <c r="C97" s="21">
        <f>SUM(C98:C113)</f>
        <v>522600</v>
      </c>
      <c r="E97" s="39" t="s">
        <v>58</v>
      </c>
      <c r="F97" s="41"/>
      <c r="G97" s="42"/>
      <c r="H97" s="40" t="b">
        <f>AND(F97=G97)</f>
        <v>1</v>
      </c>
    </row>
    <row r="98" spans="1:8" ht="15" hidden="1" customHeight="1" outlineLevel="1">
      <c r="A98" s="3">
        <v>6001</v>
      </c>
      <c r="B98" s="1" t="s">
        <v>25</v>
      </c>
      <c r="C98" s="2">
        <v>200000</v>
      </c>
    </row>
    <row r="99" spans="1:8" ht="15" hidden="1" customHeight="1" outlineLevel="1">
      <c r="A99" s="3">
        <v>6002</v>
      </c>
      <c r="B99" s="1" t="s">
        <v>185</v>
      </c>
      <c r="C99" s="2">
        <v>70000</v>
      </c>
    </row>
    <row r="100" spans="1:8" ht="15" hidden="1" customHeight="1" outlineLevel="1">
      <c r="A100" s="3">
        <v>6003</v>
      </c>
      <c r="B100" s="1" t="s">
        <v>186</v>
      </c>
      <c r="C100" s="2">
        <v>250000</v>
      </c>
    </row>
    <row r="101" spans="1:8" ht="15" hidden="1" customHeight="1" outlineLevel="1">
      <c r="A101" s="3">
        <v>6004</v>
      </c>
      <c r="B101" s="1" t="s">
        <v>187</v>
      </c>
      <c r="C101" s="2"/>
    </row>
    <row r="102" spans="1:8" ht="15" hidden="1" customHeight="1" outlineLevel="1">
      <c r="A102" s="3">
        <v>6005</v>
      </c>
      <c r="B102" s="1" t="s">
        <v>188</v>
      </c>
      <c r="C102" s="2"/>
    </row>
    <row r="103" spans="1:8" hidden="1" outlineLevel="1">
      <c r="A103" s="3">
        <v>6006</v>
      </c>
      <c r="B103" s="1" t="s">
        <v>26</v>
      </c>
      <c r="C103" s="2">
        <v>500</v>
      </c>
    </row>
    <row r="104" spans="1:8" ht="15" hidden="1" customHeight="1" outlineLevel="1">
      <c r="A104" s="3">
        <v>6007</v>
      </c>
      <c r="B104" s="1" t="s">
        <v>27</v>
      </c>
      <c r="C104" s="2">
        <v>0</v>
      </c>
    </row>
    <row r="105" spans="1:8" hidden="1" outlineLevel="1">
      <c r="A105" s="3">
        <v>6008</v>
      </c>
      <c r="B105" s="1" t="s">
        <v>110</v>
      </c>
      <c r="C105" s="2"/>
    </row>
    <row r="106" spans="1:8" hidden="1" outlineLevel="1">
      <c r="A106" s="3">
        <v>6009</v>
      </c>
      <c r="B106" s="1" t="s">
        <v>28</v>
      </c>
      <c r="C106" s="2">
        <v>1200</v>
      </c>
    </row>
    <row r="107" spans="1:8" hidden="1" outlineLevel="1">
      <c r="A107" s="3">
        <v>6010</v>
      </c>
      <c r="B107" s="1" t="s">
        <v>189</v>
      </c>
      <c r="C107" s="2"/>
    </row>
    <row r="108" spans="1:8" hidden="1" outlineLevel="1">
      <c r="A108" s="3">
        <v>6011</v>
      </c>
      <c r="B108" s="1" t="s">
        <v>190</v>
      </c>
      <c r="C108" s="2"/>
    </row>
    <row r="109" spans="1:8" hidden="1" outlineLevel="1">
      <c r="A109" s="3">
        <v>6099</v>
      </c>
      <c r="B109" s="1" t="s">
        <v>191</v>
      </c>
      <c r="C109" s="2"/>
    </row>
    <row r="110" spans="1:8" hidden="1" outlineLevel="1">
      <c r="A110" s="3">
        <v>6099</v>
      </c>
      <c r="B110" s="1" t="s">
        <v>192</v>
      </c>
      <c r="C110" s="2">
        <v>0</v>
      </c>
    </row>
    <row r="111" spans="1:8" hidden="1" outlineLevel="1">
      <c r="A111" s="3">
        <v>6099</v>
      </c>
      <c r="B111" s="1" t="s">
        <v>193</v>
      </c>
      <c r="C111" s="2"/>
    </row>
    <row r="112" spans="1:8" hidden="1" outlineLevel="1">
      <c r="A112" s="3">
        <v>6099</v>
      </c>
      <c r="B112" s="1" t="s">
        <v>194</v>
      </c>
      <c r="C112" s="2"/>
    </row>
    <row r="113" spans="1:8" hidden="1" outlineLevel="1">
      <c r="A113" s="8">
        <v>6099</v>
      </c>
      <c r="B113" s="1" t="s">
        <v>29</v>
      </c>
      <c r="C113" s="2">
        <v>900</v>
      </c>
    </row>
    <row r="114" spans="1:8" collapsed="1">
      <c r="A114" s="188" t="s">
        <v>62</v>
      </c>
      <c r="B114" s="189"/>
      <c r="C114" s="26">
        <f>C115+C129+C140</f>
        <v>1024653</v>
      </c>
      <c r="E114" s="39" t="s">
        <v>62</v>
      </c>
      <c r="F114" s="41"/>
      <c r="G114" s="42"/>
      <c r="H114" s="40" t="b">
        <f>AND(F114=G114)</f>
        <v>1</v>
      </c>
    </row>
    <row r="115" spans="1:8">
      <c r="A115" s="185" t="s">
        <v>580</v>
      </c>
      <c r="B115" s="186"/>
      <c r="C115" s="23">
        <f>C116+C123</f>
        <v>912391</v>
      </c>
      <c r="E115" s="39" t="s">
        <v>61</v>
      </c>
      <c r="F115" s="41"/>
      <c r="G115" s="42"/>
      <c r="H115" s="40" t="b">
        <f>AND(F115=G115)</f>
        <v>1</v>
      </c>
    </row>
    <row r="116" spans="1:8" ht="15" customHeight="1">
      <c r="A116" s="183" t="s">
        <v>195</v>
      </c>
      <c r="B116" s="184"/>
      <c r="C116" s="21">
        <f>SUM(C117:C122)</f>
        <v>623214</v>
      </c>
      <c r="E116" s="39" t="s">
        <v>583</v>
      </c>
      <c r="F116" s="41"/>
      <c r="G116" s="42"/>
      <c r="H116" s="40" t="b">
        <f>AND(F116=G116)</f>
        <v>1</v>
      </c>
    </row>
    <row r="117" spans="1:8" ht="15" hidden="1" customHeight="1" outlineLevel="1">
      <c r="A117" s="3">
        <v>7001</v>
      </c>
      <c r="B117" s="1" t="s">
        <v>196</v>
      </c>
      <c r="C117" s="2">
        <v>623214</v>
      </c>
    </row>
    <row r="118" spans="1:8" ht="15" hidden="1" customHeight="1" outlineLevel="1">
      <c r="A118" s="3">
        <v>7001</v>
      </c>
      <c r="B118" s="1" t="s">
        <v>197</v>
      </c>
      <c r="C118" s="2">
        <v>0</v>
      </c>
    </row>
    <row r="119" spans="1:8" ht="15" hidden="1" customHeight="1" outlineLevel="1">
      <c r="A119" s="3">
        <v>7001</v>
      </c>
      <c r="B119" s="1" t="s">
        <v>198</v>
      </c>
      <c r="C119" s="2">
        <v>0</v>
      </c>
    </row>
    <row r="120" spans="1:8" ht="15" hidden="1" customHeight="1" outlineLevel="1">
      <c r="A120" s="3">
        <v>7001</v>
      </c>
      <c r="B120" s="1" t="s">
        <v>199</v>
      </c>
      <c r="C120" s="2">
        <v>0</v>
      </c>
    </row>
    <row r="121" spans="1:8" ht="15" hidden="1" customHeight="1" outlineLevel="1">
      <c r="A121" s="3">
        <v>7002</v>
      </c>
      <c r="B121" s="1" t="s">
        <v>200</v>
      </c>
      <c r="C121" s="2">
        <v>0</v>
      </c>
    </row>
    <row r="122" spans="1:8" ht="15" hidden="1" customHeight="1" outlineLevel="1">
      <c r="A122" s="3">
        <v>7002</v>
      </c>
      <c r="B122" s="1" t="s">
        <v>201</v>
      </c>
      <c r="C122" s="2">
        <v>0</v>
      </c>
    </row>
    <row r="123" spans="1:8" collapsed="1">
      <c r="A123" s="183" t="s">
        <v>202</v>
      </c>
      <c r="B123" s="184"/>
      <c r="C123" s="21">
        <f>SUM(C124:C128)</f>
        <v>289177</v>
      </c>
      <c r="E123" s="39" t="s">
        <v>584</v>
      </c>
      <c r="F123" s="41"/>
      <c r="G123" s="42"/>
      <c r="H123" s="40" t="b">
        <f>AND(F123=G123)</f>
        <v>1</v>
      </c>
    </row>
    <row r="124" spans="1:8" ht="15" hidden="1" customHeight="1" outlineLevel="1">
      <c r="A124" s="3">
        <v>8001</v>
      </c>
      <c r="B124" s="1" t="s">
        <v>203</v>
      </c>
      <c r="C124" s="2">
        <v>289177</v>
      </c>
    </row>
    <row r="125" spans="1:8" ht="15" hidden="1" customHeight="1" outlineLevel="1">
      <c r="A125" s="3">
        <v>8002</v>
      </c>
      <c r="B125" s="1" t="s">
        <v>204</v>
      </c>
      <c r="C125" s="2">
        <v>0</v>
      </c>
    </row>
    <row r="126" spans="1:8" ht="15" hidden="1" customHeight="1" outlineLevel="1">
      <c r="A126" s="3">
        <v>8003</v>
      </c>
      <c r="B126" s="1" t="s">
        <v>205</v>
      </c>
      <c r="C126" s="2">
        <v>0</v>
      </c>
    </row>
    <row r="127" spans="1:8" ht="15" hidden="1" customHeight="1" outlineLevel="1">
      <c r="A127" s="3">
        <v>8004</v>
      </c>
      <c r="B127" s="1" t="s">
        <v>206</v>
      </c>
      <c r="C127" s="2">
        <v>0</v>
      </c>
    </row>
    <row r="128" spans="1:8" ht="15" hidden="1" customHeight="1" outlineLevel="1">
      <c r="A128" s="3">
        <v>8005</v>
      </c>
      <c r="B128" s="1" t="s">
        <v>207</v>
      </c>
      <c r="C128" s="2">
        <v>0</v>
      </c>
    </row>
    <row r="129" spans="1:8" collapsed="1">
      <c r="A129" s="185" t="s">
        <v>581</v>
      </c>
      <c r="B129" s="186"/>
      <c r="C129" s="23">
        <f>C130+C134+C137</f>
        <v>112262</v>
      </c>
      <c r="E129" s="39" t="s">
        <v>66</v>
      </c>
      <c r="F129" s="41"/>
      <c r="G129" s="42"/>
      <c r="H129" s="40" t="b">
        <f>AND(F129=G129)</f>
        <v>1</v>
      </c>
    </row>
    <row r="130" spans="1:8">
      <c r="A130" s="183" t="s">
        <v>208</v>
      </c>
      <c r="B130" s="184"/>
      <c r="C130" s="21">
        <f>SUM(C131:C133)</f>
        <v>112262</v>
      </c>
      <c r="E130" s="39" t="s">
        <v>585</v>
      </c>
      <c r="F130" s="41"/>
      <c r="G130" s="42"/>
      <c r="H130" s="40" t="b">
        <f>AND(F130=G130)</f>
        <v>1</v>
      </c>
    </row>
    <row r="131" spans="1:8" ht="15" hidden="1" customHeight="1" outlineLevel="1">
      <c r="A131" s="3">
        <v>9001</v>
      </c>
      <c r="B131" s="1" t="s">
        <v>209</v>
      </c>
      <c r="C131" s="2">
        <v>112262</v>
      </c>
    </row>
    <row r="132" spans="1:8" ht="15" hidden="1" customHeight="1" outlineLevel="1">
      <c r="A132" s="3">
        <v>9002</v>
      </c>
      <c r="B132" s="1" t="s">
        <v>210</v>
      </c>
      <c r="C132" s="2">
        <v>0</v>
      </c>
    </row>
    <row r="133" spans="1:8" ht="15" hidden="1" customHeight="1" outlineLevel="1">
      <c r="A133" s="3">
        <v>9003</v>
      </c>
      <c r="B133" s="1" t="s">
        <v>211</v>
      </c>
      <c r="C133" s="2">
        <v>0</v>
      </c>
    </row>
    <row r="134" spans="1:8" collapsed="1">
      <c r="A134" s="183" t="s">
        <v>212</v>
      </c>
      <c r="B134" s="184"/>
      <c r="C134" s="21">
        <f>SUM(C135:C136)</f>
        <v>0</v>
      </c>
      <c r="E134" s="39" t="s">
        <v>63</v>
      </c>
      <c r="F134" s="41"/>
      <c r="G134" s="42"/>
      <c r="H134" s="40" t="b">
        <f>AND(F134=G134)</f>
        <v>1</v>
      </c>
    </row>
    <row r="135" spans="1:8" ht="15" hidden="1" customHeight="1" outlineLevel="1">
      <c r="A135" s="3">
        <v>10001</v>
      </c>
      <c r="B135" s="1" t="s">
        <v>213</v>
      </c>
      <c r="C135" s="2">
        <v>0</v>
      </c>
    </row>
    <row r="136" spans="1:8" ht="15" hidden="1" customHeight="1" outlineLevel="1">
      <c r="A136" s="3">
        <v>10002</v>
      </c>
      <c r="B136" s="1" t="s">
        <v>215</v>
      </c>
      <c r="C136" s="2">
        <v>0</v>
      </c>
    </row>
    <row r="137" spans="1:8" collapsed="1">
      <c r="A137" s="183" t="s">
        <v>214</v>
      </c>
      <c r="B137" s="184"/>
      <c r="C137" s="21">
        <f>SUM(C138:C139)</f>
        <v>0</v>
      </c>
      <c r="E137" s="39" t="s">
        <v>586</v>
      </c>
      <c r="F137" s="41"/>
      <c r="G137" s="42"/>
      <c r="H137" s="40" t="b">
        <f>AND(F137=G137)</f>
        <v>1</v>
      </c>
    </row>
    <row r="138" spans="1:8" ht="15" hidden="1" customHeight="1" outlineLevel="1">
      <c r="A138" s="3">
        <v>11001</v>
      </c>
      <c r="B138" s="1" t="s">
        <v>213</v>
      </c>
      <c r="C138" s="2">
        <v>0</v>
      </c>
    </row>
    <row r="139" spans="1:8" ht="15" hidden="1" customHeight="1" outlineLevel="1">
      <c r="A139" s="3">
        <v>11002</v>
      </c>
      <c r="B139" s="1" t="s">
        <v>215</v>
      </c>
      <c r="C139" s="2">
        <v>0</v>
      </c>
    </row>
    <row r="140" spans="1:8" collapsed="1">
      <c r="A140" s="185" t="s">
        <v>582</v>
      </c>
      <c r="B140" s="186"/>
      <c r="C140" s="27">
        <f>C141</f>
        <v>0</v>
      </c>
      <c r="E140" s="39" t="s">
        <v>216</v>
      </c>
      <c r="F140" s="41"/>
      <c r="G140" s="42"/>
      <c r="H140" s="40" t="b">
        <f>AND(F140=G140)</f>
        <v>1</v>
      </c>
    </row>
    <row r="141" spans="1:8">
      <c r="A141" s="183" t="s">
        <v>217</v>
      </c>
      <c r="B141" s="184"/>
      <c r="C141" s="21">
        <f>SUM(C142:C143)</f>
        <v>0</v>
      </c>
      <c r="E141" s="39" t="s">
        <v>587</v>
      </c>
      <c r="F141" s="41"/>
      <c r="G141" s="42"/>
      <c r="H141" s="40" t="b">
        <f>AND(F141=G141)</f>
        <v>1</v>
      </c>
    </row>
    <row r="142" spans="1:8" hidden="1" outlineLevel="1">
      <c r="A142" s="3"/>
      <c r="B142" s="1"/>
      <c r="C142" s="2">
        <v>0</v>
      </c>
    </row>
    <row r="143" spans="1:8" hidden="1" outlineLevel="1">
      <c r="A143" s="3"/>
      <c r="B143" s="1"/>
      <c r="C143" s="2">
        <v>0</v>
      </c>
    </row>
    <row r="144" spans="1:8" collapsed="1"/>
    <row r="146" spans="1:8" ht="18.75">
      <c r="A146" s="182" t="s">
        <v>67</v>
      </c>
      <c r="B146" s="182"/>
      <c r="C146" s="182"/>
      <c r="E146" s="47" t="s">
        <v>589</v>
      </c>
      <c r="F146" s="48">
        <f>C147+C449</f>
        <v>2022653</v>
      </c>
      <c r="G146" s="49">
        <v>1764856</v>
      </c>
      <c r="H146" s="50" t="b">
        <f>AND(F146=G146)</f>
        <v>0</v>
      </c>
    </row>
    <row r="147" spans="1:8">
      <c r="A147" s="174" t="s">
        <v>60</v>
      </c>
      <c r="B147" s="175"/>
      <c r="C147" s="37">
        <f>C148+C440</f>
        <v>929567</v>
      </c>
      <c r="E147" s="39" t="s">
        <v>60</v>
      </c>
      <c r="F147" s="41"/>
      <c r="G147" s="42"/>
      <c r="H147" s="40" t="b">
        <f>AND(F147=G147)</f>
        <v>1</v>
      </c>
    </row>
    <row r="148" spans="1:8">
      <c r="A148" s="170" t="s">
        <v>266</v>
      </c>
      <c r="B148" s="171"/>
      <c r="C148" s="36">
        <f>C149+C229+C373+C437</f>
        <v>861792</v>
      </c>
      <c r="E148" s="39" t="s">
        <v>57</v>
      </c>
      <c r="F148" s="41"/>
      <c r="G148" s="42"/>
      <c r="H148" s="40" t="b">
        <f>AND(F148=G148)</f>
        <v>1</v>
      </c>
    </row>
    <row r="149" spans="1:8">
      <c r="A149" s="168" t="s">
        <v>267</v>
      </c>
      <c r="B149" s="169"/>
      <c r="C149" s="33">
        <f>C150+C153+C204</f>
        <v>486631</v>
      </c>
      <c r="E149" s="39" t="s">
        <v>590</v>
      </c>
      <c r="F149" s="41"/>
      <c r="G149" s="42"/>
      <c r="H149" s="40" t="b">
        <f>AND(F149=G149)</f>
        <v>1</v>
      </c>
    </row>
    <row r="150" spans="1:8" hidden="1" outlineLevel="1">
      <c r="A150" s="172" t="s">
        <v>268</v>
      </c>
      <c r="B150" s="173"/>
      <c r="C150" s="32">
        <f>SUM(C151:C152)</f>
        <v>3456</v>
      </c>
    </row>
    <row r="151" spans="1:8" hidden="1" outlineLevel="2">
      <c r="A151" s="7">
        <v>1100</v>
      </c>
      <c r="B151" s="4" t="s">
        <v>32</v>
      </c>
      <c r="C151" s="5">
        <v>960</v>
      </c>
    </row>
    <row r="152" spans="1:8" hidden="1" outlineLevel="2">
      <c r="A152" s="6">
        <v>1100</v>
      </c>
      <c r="B152" s="4" t="s">
        <v>33</v>
      </c>
      <c r="C152" s="5">
        <v>2496</v>
      </c>
    </row>
    <row r="153" spans="1:8" hidden="1" outlineLevel="1">
      <c r="A153" s="172" t="s">
        <v>269</v>
      </c>
      <c r="B153" s="173"/>
      <c r="C153" s="32">
        <f>C154+C155+C179+C186+C188+C192+C195+C198+C203</f>
        <v>441944</v>
      </c>
    </row>
    <row r="154" spans="1:8" hidden="1" outlineLevel="2">
      <c r="A154" s="6">
        <v>1101</v>
      </c>
      <c r="B154" s="4" t="s">
        <v>34</v>
      </c>
      <c r="C154" s="5">
        <v>166000</v>
      </c>
    </row>
    <row r="155" spans="1:8" hidden="1" outlineLevel="2">
      <c r="A155" s="6">
        <v>1101</v>
      </c>
      <c r="B155" s="4" t="s">
        <v>35</v>
      </c>
      <c r="C155" s="5">
        <v>188706</v>
      </c>
    </row>
    <row r="156" spans="1:8" hidden="1" outlineLevel="3">
      <c r="A156" s="29"/>
      <c r="B156" s="28" t="s">
        <v>218</v>
      </c>
      <c r="C156" s="30"/>
    </row>
    <row r="157" spans="1:8" hidden="1" outlineLevel="3">
      <c r="A157" s="29"/>
      <c r="B157" s="28" t="s">
        <v>219</v>
      </c>
      <c r="C157" s="30"/>
    </row>
    <row r="158" spans="1:8" hidden="1" outlineLevel="3">
      <c r="A158" s="29"/>
      <c r="B158" s="28" t="s">
        <v>220</v>
      </c>
      <c r="C158" s="30"/>
    </row>
    <row r="159" spans="1:8" hidden="1" outlineLevel="3">
      <c r="A159" s="29"/>
      <c r="B159" s="28" t="s">
        <v>221</v>
      </c>
      <c r="C159" s="30"/>
    </row>
    <row r="160" spans="1:8" hidden="1" outlineLevel="3">
      <c r="A160" s="29"/>
      <c r="B160" s="28" t="s">
        <v>222</v>
      </c>
      <c r="C160" s="30"/>
    </row>
    <row r="161" spans="1:3" hidden="1" outlineLevel="3">
      <c r="A161" s="29"/>
      <c r="B161" s="28" t="s">
        <v>223</v>
      </c>
      <c r="C161" s="30"/>
    </row>
    <row r="162" spans="1:3" hidden="1" outlineLevel="3">
      <c r="A162" s="29"/>
      <c r="B162" s="28" t="s">
        <v>224</v>
      </c>
      <c r="C162" s="30"/>
    </row>
    <row r="163" spans="1:3" hidden="1" outlineLevel="3">
      <c r="A163" s="29"/>
      <c r="B163" s="28" t="s">
        <v>225</v>
      </c>
      <c r="C163" s="30"/>
    </row>
    <row r="164" spans="1:3" hidden="1" outlineLevel="3">
      <c r="A164" s="29"/>
      <c r="B164" s="28" t="s">
        <v>226</v>
      </c>
      <c r="C164" s="30"/>
    </row>
    <row r="165" spans="1:3" hidden="1" outlineLevel="3">
      <c r="A165" s="29"/>
      <c r="B165" s="28" t="s">
        <v>227</v>
      </c>
      <c r="C165" s="30"/>
    </row>
    <row r="166" spans="1:3" hidden="1" outlineLevel="3">
      <c r="A166" s="29"/>
      <c r="B166" s="28" t="s">
        <v>228</v>
      </c>
      <c r="C166" s="30"/>
    </row>
    <row r="167" spans="1:3" hidden="1" outlineLevel="3">
      <c r="A167" s="29"/>
      <c r="B167" s="28" t="s">
        <v>229</v>
      </c>
      <c r="C167" s="30"/>
    </row>
    <row r="168" spans="1:3" hidden="1" outlineLevel="3">
      <c r="A168" s="29"/>
      <c r="B168" s="28" t="s">
        <v>230</v>
      </c>
      <c r="C168" s="30"/>
    </row>
    <row r="169" spans="1:3" hidden="1" outlineLevel="3">
      <c r="A169" s="29"/>
      <c r="B169" s="28" t="s">
        <v>231</v>
      </c>
      <c r="C169" s="30"/>
    </row>
    <row r="170" spans="1:3" hidden="1" outlineLevel="3">
      <c r="A170" s="29"/>
      <c r="B170" s="28" t="s">
        <v>232</v>
      </c>
      <c r="C170" s="30"/>
    </row>
    <row r="171" spans="1:3" hidden="1" outlineLevel="3">
      <c r="A171" s="29"/>
      <c r="B171" s="28" t="s">
        <v>233</v>
      </c>
      <c r="C171" s="30"/>
    </row>
    <row r="172" spans="1:3" hidden="1" outlineLevel="3">
      <c r="A172" s="29"/>
      <c r="B172" s="28" t="s">
        <v>234</v>
      </c>
      <c r="C172" s="30"/>
    </row>
    <row r="173" spans="1:3" hidden="1" outlineLevel="3">
      <c r="A173" s="29"/>
      <c r="B173" s="28" t="s">
        <v>235</v>
      </c>
      <c r="C173" s="30"/>
    </row>
    <row r="174" spans="1:3" hidden="1" outlineLevel="3">
      <c r="A174" s="29"/>
      <c r="B174" s="28" t="s">
        <v>236</v>
      </c>
      <c r="C174" s="30"/>
    </row>
    <row r="175" spans="1:3" hidden="1" outlineLevel="3">
      <c r="A175" s="29"/>
      <c r="B175" s="28" t="s">
        <v>237</v>
      </c>
      <c r="C175" s="30"/>
    </row>
    <row r="176" spans="1:3" hidden="1" outlineLevel="3">
      <c r="A176" s="29"/>
      <c r="B176" s="28" t="s">
        <v>238</v>
      </c>
      <c r="C176" s="30"/>
    </row>
    <row r="177" spans="1:3" hidden="1" outlineLevel="3">
      <c r="A177" s="29"/>
      <c r="B177" s="28" t="s">
        <v>239</v>
      </c>
      <c r="C177" s="30"/>
    </row>
    <row r="178" spans="1:3" hidden="1" outlineLevel="3">
      <c r="A178" s="29"/>
      <c r="B178" s="28" t="s">
        <v>240</v>
      </c>
      <c r="C178" s="30"/>
    </row>
    <row r="179" spans="1:3" hidden="1" outlineLevel="2">
      <c r="A179" s="6">
        <v>1101</v>
      </c>
      <c r="B179" s="4" t="s">
        <v>36</v>
      </c>
      <c r="C179" s="5">
        <v>3720</v>
      </c>
    </row>
    <row r="180" spans="1:3" hidden="1" outlineLevel="3">
      <c r="A180" s="29"/>
      <c r="B180" s="28" t="s">
        <v>241</v>
      </c>
      <c r="C180" s="30"/>
    </row>
    <row r="181" spans="1:3" hidden="1" outlineLevel="3">
      <c r="A181" s="29"/>
      <c r="B181" s="28" t="s">
        <v>242</v>
      </c>
      <c r="C181" s="30"/>
    </row>
    <row r="182" spans="1:3" hidden="1" outlineLevel="3">
      <c r="A182" s="29"/>
      <c r="B182" s="28" t="s">
        <v>243</v>
      </c>
      <c r="C182" s="30"/>
    </row>
    <row r="183" spans="1:3" hidden="1" outlineLevel="3">
      <c r="A183" s="29"/>
      <c r="B183" s="28" t="s">
        <v>244</v>
      </c>
      <c r="C183" s="30"/>
    </row>
    <row r="184" spans="1:3" hidden="1" outlineLevel="3">
      <c r="A184" s="29"/>
      <c r="B184" s="28" t="s">
        <v>245</v>
      </c>
      <c r="C184" s="30"/>
    </row>
    <row r="185" spans="1:3" hidden="1" outlineLevel="3">
      <c r="A185" s="29"/>
      <c r="B185" s="28" t="s">
        <v>246</v>
      </c>
      <c r="C185" s="30"/>
    </row>
    <row r="186" spans="1:3" hidden="1" outlineLevel="2">
      <c r="A186" s="6">
        <v>1101</v>
      </c>
      <c r="B186" s="4" t="s">
        <v>247</v>
      </c>
      <c r="C186" s="5">
        <v>600</v>
      </c>
    </row>
    <row r="187" spans="1:3" hidden="1" outlineLevel="3">
      <c r="A187" s="29"/>
      <c r="B187" s="28" t="s">
        <v>111</v>
      </c>
      <c r="C187" s="30"/>
    </row>
    <row r="188" spans="1:3" hidden="1" outlineLevel="2">
      <c r="A188" s="6">
        <v>1101</v>
      </c>
      <c r="B188" s="4" t="s">
        <v>37</v>
      </c>
      <c r="C188" s="5">
        <v>13418</v>
      </c>
    </row>
    <row r="189" spans="1:3" hidden="1" outlineLevel="3">
      <c r="A189" s="29"/>
      <c r="B189" s="28" t="s">
        <v>248</v>
      </c>
      <c r="C189" s="30"/>
    </row>
    <row r="190" spans="1:3" hidden="1" outlineLevel="3">
      <c r="A190" s="29"/>
      <c r="B190" s="28" t="s">
        <v>249</v>
      </c>
      <c r="C190" s="30"/>
    </row>
    <row r="191" spans="1:3" hidden="1" outlineLevel="3">
      <c r="A191" s="29"/>
      <c r="B191" s="28" t="s">
        <v>250</v>
      </c>
      <c r="C191" s="30"/>
    </row>
    <row r="192" spans="1:3" hidden="1" outlineLevel="2">
      <c r="A192" s="6">
        <v>1101</v>
      </c>
      <c r="B192" s="4" t="s">
        <v>251</v>
      </c>
      <c r="C192" s="5">
        <f>SUM(C193:C194)</f>
        <v>0</v>
      </c>
    </row>
    <row r="193" spans="1:3" hidden="1" outlineLevel="3">
      <c r="A193" s="29"/>
      <c r="B193" s="28" t="s">
        <v>252</v>
      </c>
      <c r="C193" s="30">
        <v>0</v>
      </c>
    </row>
    <row r="194" spans="1:3" hidden="1" outlineLevel="3">
      <c r="A194" s="29"/>
      <c r="B194" s="28" t="s">
        <v>253</v>
      </c>
      <c r="C194" s="30">
        <v>0</v>
      </c>
    </row>
    <row r="195" spans="1:3" hidden="1" outlineLevel="2">
      <c r="A195" s="6">
        <v>1101</v>
      </c>
      <c r="B195" s="4" t="s">
        <v>38</v>
      </c>
      <c r="C195" s="5">
        <v>5000</v>
      </c>
    </row>
    <row r="196" spans="1:3" hidden="1" outlineLevel="3">
      <c r="A196" s="29"/>
      <c r="B196" s="28" t="s">
        <v>254</v>
      </c>
      <c r="C196" s="30"/>
    </row>
    <row r="197" spans="1:3" hidden="1" outlineLevel="3">
      <c r="A197" s="29"/>
      <c r="B197" s="28" t="s">
        <v>255</v>
      </c>
      <c r="C197" s="30"/>
    </row>
    <row r="198" spans="1:3" hidden="1" outlineLevel="2">
      <c r="A198" s="6">
        <v>1101</v>
      </c>
      <c r="B198" s="4" t="s">
        <v>39</v>
      </c>
      <c r="C198" s="5">
        <v>64500</v>
      </c>
    </row>
    <row r="199" spans="1:3" hidden="1" outlineLevel="3">
      <c r="A199" s="29"/>
      <c r="B199" s="28" t="s">
        <v>256</v>
      </c>
      <c r="C199" s="30"/>
    </row>
    <row r="200" spans="1:3" hidden="1" outlineLevel="3">
      <c r="A200" s="29"/>
      <c r="B200" s="28" t="s">
        <v>257</v>
      </c>
      <c r="C200" s="30"/>
    </row>
    <row r="201" spans="1:3" hidden="1" outlineLevel="3">
      <c r="A201" s="29"/>
      <c r="B201" s="28" t="s">
        <v>258</v>
      </c>
      <c r="C201" s="30"/>
    </row>
    <row r="202" spans="1:3" hidden="1" outlineLevel="3">
      <c r="A202" s="29"/>
      <c r="B202" s="28" t="s">
        <v>259</v>
      </c>
      <c r="C202" s="30"/>
    </row>
    <row r="203" spans="1:3" hidden="1" outlineLevel="2">
      <c r="A203" s="6">
        <v>1101</v>
      </c>
      <c r="B203" s="4" t="s">
        <v>112</v>
      </c>
      <c r="C203" s="5"/>
    </row>
    <row r="204" spans="1:3" hidden="1" outlineLevel="1">
      <c r="A204" s="172" t="s">
        <v>601</v>
      </c>
      <c r="B204" s="173"/>
      <c r="C204" s="32">
        <f>C205+C215+C221+C226+C227+C228+C218</f>
        <v>41231</v>
      </c>
    </row>
    <row r="205" spans="1:3" hidden="1" outlineLevel="2">
      <c r="A205" s="6">
        <v>1102</v>
      </c>
      <c r="B205" s="4" t="s">
        <v>65</v>
      </c>
      <c r="C205" s="5">
        <f>SUM(C206:C214)</f>
        <v>0</v>
      </c>
    </row>
    <row r="206" spans="1:3" hidden="1" outlineLevel="3">
      <c r="A206" s="29"/>
      <c r="B206" s="28" t="s">
        <v>260</v>
      </c>
      <c r="C206" s="30"/>
    </row>
    <row r="207" spans="1:3" hidden="1" outlineLevel="3">
      <c r="A207" s="29"/>
      <c r="B207" s="28" t="s">
        <v>218</v>
      </c>
      <c r="C207" s="30"/>
    </row>
    <row r="208" spans="1:3" hidden="1" outlineLevel="3">
      <c r="A208" s="29"/>
      <c r="B208" s="28" t="s">
        <v>261</v>
      </c>
      <c r="C208" s="30"/>
    </row>
    <row r="209" spans="1:3" hidden="1" outlineLevel="3">
      <c r="A209" s="29"/>
      <c r="B209" s="28" t="s">
        <v>248</v>
      </c>
      <c r="C209" s="30"/>
    </row>
    <row r="210" spans="1:3" hidden="1" outlineLevel="3">
      <c r="A210" s="29"/>
      <c r="B210" s="28" t="s">
        <v>262</v>
      </c>
      <c r="C210" s="30"/>
    </row>
    <row r="211" spans="1:3" hidden="1" outlineLevel="3">
      <c r="A211" s="29"/>
      <c r="B211" s="28" t="s">
        <v>252</v>
      </c>
      <c r="C211" s="30"/>
    </row>
    <row r="212" spans="1:3" hidden="1" outlineLevel="3">
      <c r="A212" s="29"/>
      <c r="B212" s="28" t="s">
        <v>253</v>
      </c>
      <c r="C212" s="30"/>
    </row>
    <row r="213" spans="1:3" hidden="1" outlineLevel="3">
      <c r="A213" s="29"/>
      <c r="B213" s="28" t="s">
        <v>238</v>
      </c>
      <c r="C213" s="30"/>
    </row>
    <row r="214" spans="1:3" hidden="1" outlineLevel="3">
      <c r="A214" s="29"/>
      <c r="B214" s="28" t="s">
        <v>239</v>
      </c>
      <c r="C214" s="30"/>
    </row>
    <row r="215" spans="1:3" hidden="1" outlineLevel="2">
      <c r="A215" s="6">
        <v>1102</v>
      </c>
      <c r="B215" s="4" t="s">
        <v>263</v>
      </c>
      <c r="C215" s="5">
        <v>36116</v>
      </c>
    </row>
    <row r="216" spans="1:3" hidden="1" outlineLevel="3">
      <c r="A216" s="29"/>
      <c r="B216" s="28" t="s">
        <v>264</v>
      </c>
      <c r="C216" s="30">
        <v>0</v>
      </c>
    </row>
    <row r="217" spans="1:3" hidden="1" outlineLevel="3">
      <c r="A217" s="29"/>
      <c r="B217" s="28" t="s">
        <v>265</v>
      </c>
      <c r="C217" s="30">
        <v>0</v>
      </c>
    </row>
    <row r="218" spans="1:3" hidden="1" outlineLevel="2">
      <c r="A218" s="6">
        <v>1102</v>
      </c>
      <c r="B218" s="4" t="s">
        <v>38</v>
      </c>
      <c r="C218" s="5">
        <f>SUM(C219:C220)</f>
        <v>0</v>
      </c>
    </row>
    <row r="219" spans="1:3" hidden="1" outlineLevel="3">
      <c r="A219" s="29"/>
      <c r="B219" s="28" t="s">
        <v>254</v>
      </c>
      <c r="C219" s="30"/>
    </row>
    <row r="220" spans="1:3" hidden="1" outlineLevel="3">
      <c r="A220" s="29"/>
      <c r="B220" s="28" t="s">
        <v>255</v>
      </c>
      <c r="C220" s="30"/>
    </row>
    <row r="221" spans="1:3" hidden="1" outlineLevel="2">
      <c r="A221" s="6">
        <v>1102</v>
      </c>
      <c r="B221" s="4" t="s">
        <v>39</v>
      </c>
      <c r="C221" s="5">
        <v>5115</v>
      </c>
    </row>
    <row r="222" spans="1:3" hidden="1" outlineLevel="3">
      <c r="A222" s="29"/>
      <c r="B222" s="28" t="s">
        <v>256</v>
      </c>
      <c r="C222" s="30"/>
    </row>
    <row r="223" spans="1:3" hidden="1" outlineLevel="3">
      <c r="A223" s="29"/>
      <c r="B223" s="28" t="s">
        <v>257</v>
      </c>
      <c r="C223" s="30"/>
    </row>
    <row r="224" spans="1:3" hidden="1" outlineLevel="3">
      <c r="A224" s="29"/>
      <c r="B224" s="28" t="s">
        <v>258</v>
      </c>
      <c r="C224" s="30"/>
    </row>
    <row r="225" spans="1:8" hidden="1" outlineLevel="3">
      <c r="A225" s="29"/>
      <c r="B225" s="28" t="s">
        <v>259</v>
      </c>
      <c r="C225" s="30"/>
    </row>
    <row r="226" spans="1:8" hidden="1" outlineLevel="2">
      <c r="A226" s="6">
        <v>1102</v>
      </c>
      <c r="B226" s="4" t="s">
        <v>453</v>
      </c>
      <c r="C226" s="5">
        <v>0</v>
      </c>
    </row>
    <row r="227" spans="1:8" hidden="1" outlineLevel="2">
      <c r="A227" s="6">
        <v>1102</v>
      </c>
      <c r="B227" s="4" t="s">
        <v>452</v>
      </c>
      <c r="C227" s="5">
        <v>0</v>
      </c>
    </row>
    <row r="228" spans="1:8" hidden="1" outlineLevel="2">
      <c r="A228" s="6">
        <v>1102</v>
      </c>
      <c r="B228" s="4" t="s">
        <v>454</v>
      </c>
      <c r="C228" s="5">
        <v>0</v>
      </c>
    </row>
    <row r="229" spans="1:8" collapsed="1">
      <c r="A229" s="168" t="s">
        <v>270</v>
      </c>
      <c r="B229" s="169"/>
      <c r="C229" s="33">
        <f>C230+C334+C372</f>
        <v>345641</v>
      </c>
      <c r="E229" s="39" t="s">
        <v>591</v>
      </c>
      <c r="F229" s="41"/>
      <c r="G229" s="42"/>
      <c r="H229" s="40" t="b">
        <f>AND(F229=G229)</f>
        <v>1</v>
      </c>
    </row>
    <row r="230" spans="1:8" hidden="1" outlineLevel="1">
      <c r="A230" s="172" t="s">
        <v>271</v>
      </c>
      <c r="B230" s="173"/>
      <c r="C230" s="32">
        <f>C231+C232+C233+C234+C237+C238+C243+C246+C247+C252+C257+BE290516+C261+C262+C263+C266+C267+C268+C272+C278+C281+C282+C285+C288+C289+C294+C297+C298+C299+C302+C305+C306+C309+C310+C311+C312+C319+C333+C258</f>
        <v>316141</v>
      </c>
    </row>
    <row r="231" spans="1:8" hidden="1" outlineLevel="2">
      <c r="A231" s="6">
        <v>2201</v>
      </c>
      <c r="B231" s="34" t="s">
        <v>272</v>
      </c>
      <c r="C231" s="5">
        <v>0</v>
      </c>
    </row>
    <row r="232" spans="1:8" hidden="1" outlineLevel="2">
      <c r="A232" s="6">
        <v>2201</v>
      </c>
      <c r="B232" s="4" t="s">
        <v>40</v>
      </c>
      <c r="C232" s="5">
        <v>10000</v>
      </c>
    </row>
    <row r="233" spans="1:8" hidden="1" outlineLevel="2">
      <c r="A233" s="6">
        <v>2201</v>
      </c>
      <c r="B233" s="4" t="s">
        <v>41</v>
      </c>
      <c r="C233" s="5">
        <v>50000</v>
      </c>
    </row>
    <row r="234" spans="1:8" hidden="1" outlineLevel="2">
      <c r="A234" s="6">
        <v>2201</v>
      </c>
      <c r="B234" s="4" t="s">
        <v>273</v>
      </c>
      <c r="C234" s="5">
        <f>SUM(C235:C236)</f>
        <v>6500</v>
      </c>
    </row>
    <row r="235" spans="1:8" hidden="1" outlineLevel="3">
      <c r="A235" s="29"/>
      <c r="B235" s="28" t="s">
        <v>274</v>
      </c>
      <c r="C235" s="30">
        <v>4000</v>
      </c>
    </row>
    <row r="236" spans="1:8" hidden="1" outlineLevel="3">
      <c r="A236" s="29"/>
      <c r="B236" s="28" t="s">
        <v>275</v>
      </c>
      <c r="C236" s="30">
        <v>2500</v>
      </c>
    </row>
    <row r="237" spans="1:8" hidden="1" outlineLevel="2">
      <c r="A237" s="6">
        <v>2201</v>
      </c>
      <c r="B237" s="4" t="s">
        <v>276</v>
      </c>
      <c r="C237" s="5">
        <v>5000</v>
      </c>
    </row>
    <row r="238" spans="1:8" hidden="1" outlineLevel="2">
      <c r="A238" s="6">
        <v>2201</v>
      </c>
      <c r="B238" s="4" t="s">
        <v>277</v>
      </c>
      <c r="C238" s="5">
        <f>SUM(C239:C242)</f>
        <v>30200</v>
      </c>
    </row>
    <row r="239" spans="1:8" hidden="1" outlineLevel="3">
      <c r="A239" s="29"/>
      <c r="B239" s="28" t="s">
        <v>278</v>
      </c>
      <c r="C239" s="30">
        <v>30000</v>
      </c>
    </row>
    <row r="240" spans="1:8" hidden="1" outlineLevel="3">
      <c r="A240" s="29"/>
      <c r="B240" s="28" t="s">
        <v>279</v>
      </c>
      <c r="C240" s="30">
        <v>200</v>
      </c>
    </row>
    <row r="241" spans="1:3" hidden="1" outlineLevel="3">
      <c r="A241" s="29"/>
      <c r="B241" s="28" t="s">
        <v>280</v>
      </c>
      <c r="C241" s="30">
        <v>0</v>
      </c>
    </row>
    <row r="242" spans="1:3" hidden="1" outlineLevel="3">
      <c r="A242" s="29"/>
      <c r="B242" s="28" t="s">
        <v>281</v>
      </c>
      <c r="C242" s="30">
        <v>0</v>
      </c>
    </row>
    <row r="243" spans="1:3" hidden="1" outlineLevel="2">
      <c r="A243" s="6">
        <v>2201</v>
      </c>
      <c r="B243" s="4" t="s">
        <v>282</v>
      </c>
      <c r="C243" s="5">
        <f>SUM(C244:C245)</f>
        <v>300</v>
      </c>
    </row>
    <row r="244" spans="1:3" hidden="1" outlineLevel="3">
      <c r="A244" s="29"/>
      <c r="B244" s="28" t="s">
        <v>42</v>
      </c>
      <c r="C244" s="30">
        <v>300</v>
      </c>
    </row>
    <row r="245" spans="1:3" hidden="1" outlineLevel="3">
      <c r="A245" s="29"/>
      <c r="B245" s="28" t="s">
        <v>283</v>
      </c>
      <c r="C245" s="30">
        <v>0</v>
      </c>
    </row>
    <row r="246" spans="1:3" hidden="1" outlineLevel="2">
      <c r="A246" s="6">
        <v>2201</v>
      </c>
      <c r="B246" s="4" t="s">
        <v>284</v>
      </c>
      <c r="C246" s="5">
        <v>1000</v>
      </c>
    </row>
    <row r="247" spans="1:3" hidden="1" outlineLevel="2">
      <c r="A247" s="6">
        <v>2201</v>
      </c>
      <c r="B247" s="4" t="s">
        <v>285</v>
      </c>
      <c r="C247" s="5">
        <f>SUM(C248:C251)</f>
        <v>5000</v>
      </c>
    </row>
    <row r="248" spans="1:3" hidden="1" outlineLevel="3">
      <c r="A248" s="29"/>
      <c r="B248" s="28" t="s">
        <v>286</v>
      </c>
      <c r="C248" s="30">
        <v>5000</v>
      </c>
    </row>
    <row r="249" spans="1:3" hidden="1" outlineLevel="3">
      <c r="A249" s="29"/>
      <c r="B249" s="28" t="s">
        <v>287</v>
      </c>
      <c r="C249" s="30"/>
    </row>
    <row r="250" spans="1:3" hidden="1" outlineLevel="3">
      <c r="A250" s="29"/>
      <c r="B250" s="28" t="s">
        <v>288</v>
      </c>
      <c r="C250" s="30"/>
    </row>
    <row r="251" spans="1:3" hidden="1" outlineLevel="3">
      <c r="A251" s="29"/>
      <c r="B251" s="28" t="s">
        <v>289</v>
      </c>
      <c r="C251" s="30"/>
    </row>
    <row r="252" spans="1:3" hidden="1" outlineLevel="2">
      <c r="A252" s="6">
        <v>2201</v>
      </c>
      <c r="B252" s="4" t="s">
        <v>290</v>
      </c>
      <c r="C252" s="5">
        <f>SUM(C253:C256)</f>
        <v>30900</v>
      </c>
    </row>
    <row r="253" spans="1:3" hidden="1" outlineLevel="3">
      <c r="A253" s="29"/>
      <c r="B253" s="28" t="s">
        <v>291</v>
      </c>
      <c r="C253" s="30">
        <v>10000</v>
      </c>
    </row>
    <row r="254" spans="1:3" hidden="1" outlineLevel="3">
      <c r="A254" s="29"/>
      <c r="B254" s="28" t="s">
        <v>292</v>
      </c>
      <c r="C254" s="30">
        <v>20000</v>
      </c>
    </row>
    <row r="255" spans="1:3" hidden="1" outlineLevel="3">
      <c r="A255" s="29"/>
      <c r="B255" s="28" t="s">
        <v>293</v>
      </c>
      <c r="C255" s="30">
        <v>900</v>
      </c>
    </row>
    <row r="256" spans="1:3" hidden="1" outlineLevel="3">
      <c r="A256" s="29"/>
      <c r="B256" s="28" t="s">
        <v>294</v>
      </c>
      <c r="C256" s="30"/>
    </row>
    <row r="257" spans="1:3" hidden="1" outlineLevel="2">
      <c r="A257" s="6">
        <v>2201</v>
      </c>
      <c r="B257" s="4" t="s">
        <v>43</v>
      </c>
      <c r="C257" s="5">
        <v>500</v>
      </c>
    </row>
    <row r="258" spans="1:3" hidden="1" outlineLevel="2" collapsed="1">
      <c r="A258" s="6">
        <v>2201</v>
      </c>
      <c r="B258" s="4" t="s">
        <v>295</v>
      </c>
      <c r="C258" s="5">
        <f>SUM(C259:C260)</f>
        <v>0</v>
      </c>
    </row>
    <row r="259" spans="1:3" hidden="1" outlineLevel="3">
      <c r="A259" s="29"/>
      <c r="B259" s="28" t="s">
        <v>296</v>
      </c>
      <c r="C259" s="30">
        <v>0</v>
      </c>
    </row>
    <row r="260" spans="1:3" hidden="1" outlineLevel="3">
      <c r="A260" s="29"/>
      <c r="B260" s="28" t="s">
        <v>297</v>
      </c>
      <c r="C260" s="30">
        <v>0</v>
      </c>
    </row>
    <row r="261" spans="1:3" hidden="1" outlineLevel="2">
      <c r="A261" s="6">
        <v>2201</v>
      </c>
      <c r="B261" s="4" t="s">
        <v>44</v>
      </c>
      <c r="C261" s="5">
        <v>3000</v>
      </c>
    </row>
    <row r="262" spans="1:3" hidden="1" outlineLevel="2">
      <c r="A262" s="6">
        <v>2201</v>
      </c>
      <c r="B262" s="4" t="s">
        <v>45</v>
      </c>
      <c r="C262" s="5">
        <v>2980</v>
      </c>
    </row>
    <row r="263" spans="1:3" hidden="1" outlineLevel="2" collapsed="1">
      <c r="A263" s="6">
        <v>2201</v>
      </c>
      <c r="B263" s="4" t="s">
        <v>298</v>
      </c>
      <c r="C263" s="5">
        <f>SUM(C264:C265)</f>
        <v>170</v>
      </c>
    </row>
    <row r="264" spans="1:3" hidden="1" outlineLevel="3">
      <c r="A264" s="29"/>
      <c r="B264" s="28" t="s">
        <v>299</v>
      </c>
      <c r="C264" s="30">
        <v>170</v>
      </c>
    </row>
    <row r="265" spans="1:3" hidden="1" outlineLevel="3">
      <c r="A265" s="29"/>
      <c r="B265" s="28" t="s">
        <v>300</v>
      </c>
      <c r="C265" s="30">
        <v>0</v>
      </c>
    </row>
    <row r="266" spans="1:3" hidden="1" outlineLevel="2">
      <c r="A266" s="6">
        <v>2201</v>
      </c>
      <c r="B266" s="4" t="s">
        <v>301</v>
      </c>
      <c r="C266" s="5">
        <v>0</v>
      </c>
    </row>
    <row r="267" spans="1:3" hidden="1" outlineLevel="2" collapsed="1">
      <c r="A267" s="6">
        <v>2201</v>
      </c>
      <c r="B267" s="4" t="s">
        <v>302</v>
      </c>
      <c r="C267" s="5">
        <v>1000</v>
      </c>
    </row>
    <row r="268" spans="1:3" hidden="1" outlineLevel="2">
      <c r="A268" s="6">
        <v>2201</v>
      </c>
      <c r="B268" s="4" t="s">
        <v>303</v>
      </c>
      <c r="C268" s="5">
        <f>SUM(C269:C271)</f>
        <v>6500</v>
      </c>
    </row>
    <row r="269" spans="1:3" hidden="1" outlineLevel="3">
      <c r="A269" s="29"/>
      <c r="B269" s="28" t="s">
        <v>46</v>
      </c>
      <c r="C269" s="30">
        <v>3500</v>
      </c>
    </row>
    <row r="270" spans="1:3" hidden="1" outlineLevel="3">
      <c r="A270" s="29"/>
      <c r="B270" s="28" t="s">
        <v>113</v>
      </c>
      <c r="C270" s="30">
        <v>1000</v>
      </c>
    </row>
    <row r="271" spans="1:3" hidden="1" outlineLevel="3">
      <c r="A271" s="29"/>
      <c r="B271" s="28" t="s">
        <v>47</v>
      </c>
      <c r="C271" s="30">
        <v>2000</v>
      </c>
    </row>
    <row r="272" spans="1:3" hidden="1" outlineLevel="2">
      <c r="A272" s="6">
        <v>2201</v>
      </c>
      <c r="B272" s="4" t="s">
        <v>114</v>
      </c>
      <c r="C272" s="5">
        <f>SUM(C273:C277)</f>
        <v>3500</v>
      </c>
    </row>
    <row r="273" spans="1:3" hidden="1" outlineLevel="3">
      <c r="A273" s="29"/>
      <c r="B273" s="28" t="s">
        <v>304</v>
      </c>
      <c r="C273" s="30">
        <v>1000</v>
      </c>
    </row>
    <row r="274" spans="1:3" hidden="1" outlineLevel="3">
      <c r="A274" s="29"/>
      <c r="B274" s="28" t="s">
        <v>305</v>
      </c>
      <c r="C274" s="30"/>
    </row>
    <row r="275" spans="1:3" hidden="1" outlineLevel="3">
      <c r="A275" s="29"/>
      <c r="B275" s="28" t="s">
        <v>306</v>
      </c>
      <c r="C275" s="30"/>
    </row>
    <row r="276" spans="1:3" hidden="1" outlineLevel="3">
      <c r="A276" s="29"/>
      <c r="B276" s="28" t="s">
        <v>307</v>
      </c>
      <c r="C276" s="30">
        <v>2000</v>
      </c>
    </row>
    <row r="277" spans="1:3" hidden="1" outlineLevel="3">
      <c r="A277" s="29"/>
      <c r="B277" s="28" t="s">
        <v>308</v>
      </c>
      <c r="C277" s="30">
        <v>500</v>
      </c>
    </row>
    <row r="278" spans="1:3" hidden="1" outlineLevel="2">
      <c r="A278" s="6">
        <v>2201</v>
      </c>
      <c r="B278" s="4" t="s">
        <v>309</v>
      </c>
      <c r="C278" s="5">
        <f>SUM(C279:C280)</f>
        <v>1200</v>
      </c>
    </row>
    <row r="279" spans="1:3" hidden="1" outlineLevel="3">
      <c r="A279" s="29"/>
      <c r="B279" s="28" t="s">
        <v>48</v>
      </c>
      <c r="C279" s="30">
        <v>1200</v>
      </c>
    </row>
    <row r="280" spans="1:3" hidden="1" outlineLevel="3">
      <c r="A280" s="29"/>
      <c r="B280" s="28" t="s">
        <v>310</v>
      </c>
      <c r="C280" s="30">
        <v>0</v>
      </c>
    </row>
    <row r="281" spans="1:3" hidden="1" outlineLevel="2">
      <c r="A281" s="6">
        <v>2201</v>
      </c>
      <c r="B281" s="4" t="s">
        <v>311</v>
      </c>
      <c r="C281" s="5">
        <v>0</v>
      </c>
    </row>
    <row r="282" spans="1:3" hidden="1" outlineLevel="2" collapsed="1">
      <c r="A282" s="6">
        <v>2201</v>
      </c>
      <c r="B282" s="4" t="s">
        <v>312</v>
      </c>
      <c r="C282" s="5">
        <f>SUM(C283:C284)</f>
        <v>6000</v>
      </c>
    </row>
    <row r="283" spans="1:3" hidden="1" outlineLevel="3">
      <c r="A283" s="29"/>
      <c r="B283" s="28" t="s">
        <v>313</v>
      </c>
      <c r="C283" s="30">
        <v>0</v>
      </c>
    </row>
    <row r="284" spans="1:3" hidden="1" outlineLevel="3">
      <c r="A284" s="29"/>
      <c r="B284" s="28" t="s">
        <v>314</v>
      </c>
      <c r="C284" s="30">
        <v>6000</v>
      </c>
    </row>
    <row r="285" spans="1:3" hidden="1" outlineLevel="2">
      <c r="A285" s="6">
        <v>2201</v>
      </c>
      <c r="B285" s="4" t="s">
        <v>115</v>
      </c>
      <c r="C285" s="5">
        <f>SUM(C286:C287)</f>
        <v>500</v>
      </c>
    </row>
    <row r="286" spans="1:3" hidden="1" outlineLevel="3">
      <c r="A286" s="29"/>
      <c r="B286" s="28" t="s">
        <v>315</v>
      </c>
      <c r="C286" s="30">
        <v>500</v>
      </c>
    </row>
    <row r="287" spans="1:3" hidden="1" outlineLevel="3">
      <c r="A287" s="29"/>
      <c r="B287" s="28" t="s">
        <v>316</v>
      </c>
      <c r="C287" s="30">
        <v>0</v>
      </c>
    </row>
    <row r="288" spans="1:3" hidden="1" outlineLevel="2">
      <c r="A288" s="6">
        <v>2201</v>
      </c>
      <c r="B288" s="4" t="s">
        <v>317</v>
      </c>
      <c r="C288" s="5">
        <v>0</v>
      </c>
    </row>
    <row r="289" spans="1:3" hidden="1" outlineLevel="2" collapsed="1">
      <c r="A289" s="6">
        <v>2201</v>
      </c>
      <c r="B289" s="4" t="s">
        <v>116</v>
      </c>
      <c r="C289" s="5">
        <f>SUM(C290:C293)</f>
        <v>2000</v>
      </c>
    </row>
    <row r="290" spans="1:3" hidden="1" outlineLevel="3">
      <c r="A290" s="29"/>
      <c r="B290" s="28" t="s">
        <v>318</v>
      </c>
      <c r="C290" s="30">
        <v>1000</v>
      </c>
    </row>
    <row r="291" spans="1:3" hidden="1" outlineLevel="3">
      <c r="A291" s="29"/>
      <c r="B291" s="28" t="s">
        <v>319</v>
      </c>
      <c r="C291" s="30">
        <v>1000</v>
      </c>
    </row>
    <row r="292" spans="1:3" hidden="1" outlineLevel="3">
      <c r="A292" s="29"/>
      <c r="B292" s="28" t="s">
        <v>320</v>
      </c>
      <c r="C292" s="30">
        <v>0</v>
      </c>
    </row>
    <row r="293" spans="1:3" hidden="1" outlineLevel="3">
      <c r="A293" s="29"/>
      <c r="B293" s="28" t="s">
        <v>321</v>
      </c>
      <c r="C293" s="30">
        <v>0</v>
      </c>
    </row>
    <row r="294" spans="1:3" hidden="1" outlineLevel="2">
      <c r="A294" s="6">
        <v>2201</v>
      </c>
      <c r="B294" s="4" t="s">
        <v>322</v>
      </c>
      <c r="C294" s="5">
        <f>SUM(C295:C296)</f>
        <v>300</v>
      </c>
    </row>
    <row r="295" spans="1:3" hidden="1" outlineLevel="3">
      <c r="A295" s="29"/>
      <c r="B295" s="28" t="s">
        <v>323</v>
      </c>
      <c r="C295" s="30">
        <v>150</v>
      </c>
    </row>
    <row r="296" spans="1:3" hidden="1" outlineLevel="3">
      <c r="A296" s="29"/>
      <c r="B296" s="28" t="s">
        <v>324</v>
      </c>
      <c r="C296" s="30">
        <v>150</v>
      </c>
    </row>
    <row r="297" spans="1:3" hidden="1" outlineLevel="2">
      <c r="A297" s="6">
        <v>2201</v>
      </c>
      <c r="B297" s="4" t="s">
        <v>325</v>
      </c>
      <c r="C297" s="5">
        <v>0</v>
      </c>
    </row>
    <row r="298" spans="1:3" hidden="1" outlineLevel="2" collapsed="1">
      <c r="A298" s="6">
        <v>2201</v>
      </c>
      <c r="B298" s="4" t="s">
        <v>326</v>
      </c>
      <c r="C298" s="5">
        <v>0</v>
      </c>
    </row>
    <row r="299" spans="1:3" hidden="1" outlineLevel="2" collapsed="1">
      <c r="A299" s="6">
        <v>2201</v>
      </c>
      <c r="B299" s="4" t="s">
        <v>327</v>
      </c>
      <c r="C299" s="5">
        <f>SUM(C300:C301)</f>
        <v>2000</v>
      </c>
    </row>
    <row r="300" spans="1:3" hidden="1" outlineLevel="3" collapsed="1">
      <c r="A300" s="29"/>
      <c r="B300" s="28" t="s">
        <v>49</v>
      </c>
      <c r="C300" s="30">
        <v>2000</v>
      </c>
    </row>
    <row r="301" spans="1:3" hidden="1" outlineLevel="3">
      <c r="A301" s="29"/>
      <c r="B301" s="28" t="s">
        <v>50</v>
      </c>
      <c r="C301" s="30"/>
    </row>
    <row r="302" spans="1:3" hidden="1" outlineLevel="2">
      <c r="A302" s="6">
        <v>2201</v>
      </c>
      <c r="B302" s="4" t="s">
        <v>117</v>
      </c>
      <c r="C302" s="5">
        <f>SUM(C303:C304)</f>
        <v>1000</v>
      </c>
    </row>
    <row r="303" spans="1:3" hidden="1" outlineLevel="3" collapsed="1">
      <c r="A303" s="29"/>
      <c r="B303" s="28" t="s">
        <v>328</v>
      </c>
      <c r="C303" s="30">
        <v>1000</v>
      </c>
    </row>
    <row r="304" spans="1:3" hidden="1" outlineLevel="3">
      <c r="A304" s="29"/>
      <c r="B304" s="28" t="s">
        <v>329</v>
      </c>
      <c r="C304" s="30">
        <v>0</v>
      </c>
    </row>
    <row r="305" spans="1:3" hidden="1" outlineLevel="2">
      <c r="A305" s="6">
        <v>2201</v>
      </c>
      <c r="B305" s="4" t="s">
        <v>118</v>
      </c>
      <c r="C305" s="5">
        <v>500</v>
      </c>
    </row>
    <row r="306" spans="1:3" hidden="1" outlineLevel="2" collapsed="1">
      <c r="A306" s="6">
        <v>2201</v>
      </c>
      <c r="B306" s="4" t="s">
        <v>332</v>
      </c>
      <c r="C306" s="5">
        <f>SUM(C307:C308)</f>
        <v>0</v>
      </c>
    </row>
    <row r="307" spans="1:3" hidden="1" outlineLevel="3" collapsed="1">
      <c r="A307" s="29"/>
      <c r="B307" s="28" t="s">
        <v>330</v>
      </c>
      <c r="C307" s="30">
        <v>0</v>
      </c>
    </row>
    <row r="308" spans="1:3" hidden="1" outlineLevel="3">
      <c r="A308" s="29"/>
      <c r="B308" s="28" t="s">
        <v>331</v>
      </c>
      <c r="C308" s="30">
        <v>0</v>
      </c>
    </row>
    <row r="309" spans="1:3" hidden="1" outlineLevel="2">
      <c r="A309" s="6">
        <v>2201</v>
      </c>
      <c r="B309" s="4" t="s">
        <v>333</v>
      </c>
      <c r="C309" s="5">
        <v>0</v>
      </c>
    </row>
    <row r="310" spans="1:3" hidden="1" outlineLevel="2">
      <c r="A310" s="6">
        <v>2201</v>
      </c>
      <c r="B310" s="4" t="s">
        <v>334</v>
      </c>
      <c r="C310" s="5">
        <v>0</v>
      </c>
    </row>
    <row r="311" spans="1:3" hidden="1" outlineLevel="2" collapsed="1">
      <c r="A311" s="6">
        <v>2201</v>
      </c>
      <c r="B311" s="4" t="s">
        <v>335</v>
      </c>
      <c r="C311" s="5">
        <v>0</v>
      </c>
    </row>
    <row r="312" spans="1:3" hidden="1" outlineLevel="2" collapsed="1">
      <c r="A312" s="6">
        <v>2201</v>
      </c>
      <c r="B312" s="4" t="s">
        <v>119</v>
      </c>
      <c r="C312" s="5">
        <f>SUM(C313:C318)</f>
        <v>180</v>
      </c>
    </row>
    <row r="313" spans="1:3" hidden="1" outlineLevel="3">
      <c r="A313" s="29"/>
      <c r="B313" s="28" t="s">
        <v>336</v>
      </c>
      <c r="C313" s="30">
        <v>0</v>
      </c>
    </row>
    <row r="314" spans="1:3" hidden="1" outlineLevel="3">
      <c r="A314" s="29"/>
      <c r="B314" s="28" t="s">
        <v>337</v>
      </c>
      <c r="C314" s="30"/>
    </row>
    <row r="315" spans="1:3" hidden="1" outlineLevel="3">
      <c r="A315" s="29"/>
      <c r="B315" s="28" t="s">
        <v>338</v>
      </c>
      <c r="C315" s="30"/>
    </row>
    <row r="316" spans="1:3" hidden="1" outlineLevel="3">
      <c r="A316" s="29"/>
      <c r="B316" s="28" t="s">
        <v>339</v>
      </c>
      <c r="C316" s="30"/>
    </row>
    <row r="317" spans="1:3" hidden="1" outlineLevel="3">
      <c r="A317" s="29"/>
      <c r="B317" s="28" t="s">
        <v>340</v>
      </c>
      <c r="C317" s="30">
        <v>180</v>
      </c>
    </row>
    <row r="318" spans="1:3" hidden="1" outlineLevel="3">
      <c r="A318" s="29"/>
      <c r="B318" s="28" t="s">
        <v>341</v>
      </c>
      <c r="C318" s="30">
        <v>0</v>
      </c>
    </row>
    <row r="319" spans="1:3" hidden="1" outlineLevel="2">
      <c r="A319" s="6">
        <v>2201</v>
      </c>
      <c r="B319" s="4" t="s">
        <v>342</v>
      </c>
      <c r="C319" s="5">
        <f>SUM(C320:C332)</f>
        <v>145911</v>
      </c>
    </row>
    <row r="320" spans="1:3" hidden="1" outlineLevel="3">
      <c r="A320" s="29"/>
      <c r="B320" s="28" t="s">
        <v>343</v>
      </c>
      <c r="C320" s="30">
        <v>0</v>
      </c>
    </row>
    <row r="321" spans="1:3" hidden="1" outlineLevel="3">
      <c r="A321" s="29"/>
      <c r="B321" s="28" t="s">
        <v>344</v>
      </c>
      <c r="C321" s="30">
        <v>100</v>
      </c>
    </row>
    <row r="322" spans="1:3" hidden="1" outlineLevel="3">
      <c r="A322" s="29"/>
      <c r="B322" s="28" t="s">
        <v>345</v>
      </c>
      <c r="C322" s="30">
        <v>5000</v>
      </c>
    </row>
    <row r="323" spans="1:3" hidden="1" outlineLevel="3">
      <c r="A323" s="29"/>
      <c r="B323" s="28" t="s">
        <v>346</v>
      </c>
      <c r="C323" s="30">
        <v>5000</v>
      </c>
    </row>
    <row r="324" spans="1:3" hidden="1" outlineLevel="3">
      <c r="A324" s="29"/>
      <c r="B324" s="28" t="s">
        <v>347</v>
      </c>
      <c r="C324" s="30">
        <v>0</v>
      </c>
    </row>
    <row r="325" spans="1:3" hidden="1" outlineLevel="3">
      <c r="A325" s="29"/>
      <c r="B325" s="28" t="s">
        <v>348</v>
      </c>
      <c r="C325" s="30"/>
    </row>
    <row r="326" spans="1:3" hidden="1" outlineLevel="3">
      <c r="A326" s="29"/>
      <c r="B326" s="28" t="s">
        <v>349</v>
      </c>
      <c r="C326" s="30"/>
    </row>
    <row r="327" spans="1:3" hidden="1" outlineLevel="3">
      <c r="A327" s="29"/>
      <c r="B327" s="28" t="s">
        <v>350</v>
      </c>
      <c r="C327" s="30"/>
    </row>
    <row r="328" spans="1:3" hidden="1" outlineLevel="3">
      <c r="A328" s="29"/>
      <c r="B328" s="28" t="s">
        <v>351</v>
      </c>
      <c r="C328" s="30"/>
    </row>
    <row r="329" spans="1:3" hidden="1" outlineLevel="3">
      <c r="A329" s="29"/>
      <c r="B329" s="28" t="s">
        <v>352</v>
      </c>
      <c r="C329" s="30"/>
    </row>
    <row r="330" spans="1:3" hidden="1" outlineLevel="3">
      <c r="A330" s="29"/>
      <c r="B330" s="28" t="s">
        <v>353</v>
      </c>
      <c r="C330" s="30"/>
    </row>
    <row r="331" spans="1:3" hidden="1" outlineLevel="3">
      <c r="A331" s="29"/>
      <c r="B331" s="28" t="s">
        <v>354</v>
      </c>
      <c r="C331" s="30">
        <v>95811</v>
      </c>
    </row>
    <row r="332" spans="1:3" hidden="1" outlineLevel="3">
      <c r="A332" s="29"/>
      <c r="B332" s="28" t="s">
        <v>355</v>
      </c>
      <c r="C332" s="30">
        <v>40000</v>
      </c>
    </row>
    <row r="333" spans="1:3" ht="15" hidden="1" customHeight="1" outlineLevel="2">
      <c r="A333" s="6">
        <v>2201</v>
      </c>
      <c r="B333" s="4" t="s">
        <v>356</v>
      </c>
      <c r="C333" s="5">
        <v>0</v>
      </c>
    </row>
    <row r="334" spans="1:3" hidden="1" outlineLevel="1">
      <c r="A334" s="172" t="s">
        <v>357</v>
      </c>
      <c r="B334" s="173"/>
      <c r="C334" s="32">
        <f>C335+C344+C345+C349+C352+C353+C358+C364+C367+C370+C371</f>
        <v>29500</v>
      </c>
    </row>
    <row r="335" spans="1:3" ht="15" hidden="1" customHeight="1" outlineLevel="2">
      <c r="A335" s="6">
        <v>2202</v>
      </c>
      <c r="B335" s="4" t="s">
        <v>358</v>
      </c>
      <c r="C335" s="5">
        <f>SUM(C336:C339)</f>
        <v>1000</v>
      </c>
    </row>
    <row r="336" spans="1:3" ht="15" hidden="1" customHeight="1" outlineLevel="3">
      <c r="A336" s="28"/>
      <c r="B336" s="28" t="s">
        <v>359</v>
      </c>
      <c r="C336" s="30">
        <v>600</v>
      </c>
    </row>
    <row r="337" spans="1:3" ht="15" hidden="1" customHeight="1" outlineLevel="3">
      <c r="A337" s="28"/>
      <c r="B337" s="28" t="s">
        <v>360</v>
      </c>
      <c r="C337" s="30">
        <v>0</v>
      </c>
    </row>
    <row r="338" spans="1:3" ht="15" hidden="1" customHeight="1" outlineLevel="3">
      <c r="A338" s="28"/>
      <c r="B338" s="28" t="s">
        <v>361</v>
      </c>
      <c r="C338" s="30">
        <v>400</v>
      </c>
    </row>
    <row r="339" spans="1:3" ht="15" hidden="1" customHeight="1" outlineLevel="3">
      <c r="A339" s="28"/>
      <c r="B339" s="28" t="s">
        <v>362</v>
      </c>
      <c r="C339" s="30">
        <v>0</v>
      </c>
    </row>
    <row r="340" spans="1:3" ht="15" hidden="1" customHeight="1" outlineLevel="2">
      <c r="A340" s="6">
        <v>2202</v>
      </c>
      <c r="B340" s="4" t="s">
        <v>363</v>
      </c>
      <c r="C340" s="5">
        <f>SUM(C341:C343)</f>
        <v>0</v>
      </c>
    </row>
    <row r="341" spans="1:3" ht="15" hidden="1" customHeight="1" outlineLevel="3">
      <c r="A341" s="28"/>
      <c r="B341" s="28" t="s">
        <v>364</v>
      </c>
      <c r="C341" s="30">
        <v>0</v>
      </c>
    </row>
    <row r="342" spans="1:3" ht="15" hidden="1" customHeight="1" outlineLevel="3">
      <c r="A342" s="28"/>
      <c r="B342" s="28" t="s">
        <v>365</v>
      </c>
      <c r="C342" s="30">
        <v>0</v>
      </c>
    </row>
    <row r="343" spans="1:3" ht="15" hidden="1" customHeight="1" outlineLevel="3">
      <c r="A343" s="28"/>
      <c r="B343" s="28" t="s">
        <v>366</v>
      </c>
      <c r="C343" s="30">
        <v>0</v>
      </c>
    </row>
    <row r="344" spans="1:3" ht="15" hidden="1" customHeight="1" outlineLevel="2">
      <c r="A344" s="6">
        <v>2202</v>
      </c>
      <c r="B344" s="4" t="s">
        <v>51</v>
      </c>
      <c r="C344" s="5">
        <v>7000</v>
      </c>
    </row>
    <row r="345" spans="1:3" hidden="1" outlineLevel="2">
      <c r="A345" s="6">
        <v>2202</v>
      </c>
      <c r="B345" s="4" t="s">
        <v>120</v>
      </c>
      <c r="C345" s="5">
        <f>SUM(C346:C348)</f>
        <v>9500</v>
      </c>
    </row>
    <row r="346" spans="1:3" ht="15" hidden="1" customHeight="1" outlineLevel="3">
      <c r="A346" s="28"/>
      <c r="B346" s="28" t="s">
        <v>367</v>
      </c>
      <c r="C346" s="30">
        <v>7500</v>
      </c>
    </row>
    <row r="347" spans="1:3" ht="15" hidden="1" customHeight="1" outlineLevel="3">
      <c r="A347" s="28"/>
      <c r="B347" s="28" t="s">
        <v>368</v>
      </c>
      <c r="C347" s="30">
        <v>2000</v>
      </c>
    </row>
    <row r="348" spans="1:3" ht="15" hidden="1" customHeight="1" outlineLevel="3">
      <c r="A348" s="28"/>
      <c r="B348" s="28" t="s">
        <v>361</v>
      </c>
      <c r="C348" s="30">
        <v>0</v>
      </c>
    </row>
    <row r="349" spans="1:3" hidden="1" outlineLevel="2">
      <c r="A349" s="6">
        <v>2202</v>
      </c>
      <c r="B349" s="4" t="s">
        <v>121</v>
      </c>
      <c r="C349" s="5">
        <f>SUM(C350:C351)</f>
        <v>0</v>
      </c>
    </row>
    <row r="350" spans="1:3" ht="15" hidden="1" customHeight="1" outlineLevel="3">
      <c r="A350" s="28"/>
      <c r="B350" s="28" t="s">
        <v>369</v>
      </c>
      <c r="C350" s="30">
        <v>0</v>
      </c>
    </row>
    <row r="351" spans="1:3" ht="15" hidden="1" customHeight="1" outlineLevel="3">
      <c r="A351" s="28"/>
      <c r="B351" s="28" t="s">
        <v>370</v>
      </c>
      <c r="C351" s="30"/>
    </row>
    <row r="352" spans="1:3" hidden="1" outlineLevel="2">
      <c r="A352" s="6">
        <v>2202</v>
      </c>
      <c r="B352" s="4" t="s">
        <v>371</v>
      </c>
      <c r="C352" s="5">
        <v>3500</v>
      </c>
    </row>
    <row r="353" spans="1:3" hidden="1" outlineLevel="2" collapsed="1">
      <c r="A353" s="6">
        <v>2202</v>
      </c>
      <c r="B353" s="4" t="s">
        <v>372</v>
      </c>
      <c r="C353" s="5">
        <f>SUM(C354:C357)</f>
        <v>0</v>
      </c>
    </row>
    <row r="354" spans="1:3" ht="15" hidden="1" customHeight="1" outlineLevel="3">
      <c r="A354" s="28"/>
      <c r="B354" s="28" t="s">
        <v>373</v>
      </c>
      <c r="C354" s="30">
        <v>0</v>
      </c>
    </row>
    <row r="355" spans="1:3" ht="15" hidden="1" customHeight="1" outlineLevel="3">
      <c r="A355" s="28"/>
      <c r="B355" s="28" t="s">
        <v>374</v>
      </c>
      <c r="C355" s="30">
        <v>0</v>
      </c>
    </row>
    <row r="356" spans="1:3" ht="15" hidden="1" customHeight="1" outlineLevel="3">
      <c r="A356" s="28"/>
      <c r="B356" s="28" t="s">
        <v>375</v>
      </c>
      <c r="C356" s="30">
        <v>0</v>
      </c>
    </row>
    <row r="357" spans="1:3" ht="15" hidden="1" customHeight="1" outlineLevel="3">
      <c r="A357" s="28"/>
      <c r="B357" s="28" t="s">
        <v>376</v>
      </c>
      <c r="C357" s="30">
        <v>0</v>
      </c>
    </row>
    <row r="358" spans="1:3" hidden="1" outlineLevel="2">
      <c r="A358" s="6">
        <v>2202</v>
      </c>
      <c r="B358" s="4" t="s">
        <v>377</v>
      </c>
      <c r="C358" s="5">
        <f>C361+C362+C363</f>
        <v>6500</v>
      </c>
    </row>
    <row r="359" spans="1:3" ht="15" hidden="1" customHeight="1" outlineLevel="3">
      <c r="A359" s="28"/>
      <c r="B359" s="28" t="s">
        <v>378</v>
      </c>
      <c r="C359" s="30">
        <v>0</v>
      </c>
    </row>
    <row r="360" spans="1:3" ht="15" hidden="1" customHeight="1" outlineLevel="3">
      <c r="A360" s="28"/>
      <c r="B360" s="28" t="s">
        <v>379</v>
      </c>
      <c r="C360" s="30">
        <v>0</v>
      </c>
    </row>
    <row r="361" spans="1:3" ht="15" hidden="1" customHeight="1" outlineLevel="3">
      <c r="A361" s="28"/>
      <c r="B361" s="28" t="s">
        <v>380</v>
      </c>
      <c r="C361" s="30">
        <v>500</v>
      </c>
    </row>
    <row r="362" spans="1:3" ht="15" hidden="1" customHeight="1" outlineLevel="3">
      <c r="A362" s="28"/>
      <c r="B362" s="28" t="s">
        <v>381</v>
      </c>
      <c r="C362" s="30">
        <v>2500</v>
      </c>
    </row>
    <row r="363" spans="1:3" ht="15" hidden="1" customHeight="1" outlineLevel="3">
      <c r="A363" s="28"/>
      <c r="B363" s="28" t="s">
        <v>382</v>
      </c>
      <c r="C363" s="30">
        <v>3500</v>
      </c>
    </row>
    <row r="364" spans="1:3" hidden="1" outlineLevel="2">
      <c r="A364" s="6">
        <v>2202</v>
      </c>
      <c r="B364" s="4" t="s">
        <v>122</v>
      </c>
      <c r="C364" s="5">
        <f>SUM(C365:C366)</f>
        <v>0</v>
      </c>
    </row>
    <row r="365" spans="1:3" ht="15" hidden="1" customHeight="1" outlineLevel="3">
      <c r="A365" s="28"/>
      <c r="B365" s="28" t="s">
        <v>383</v>
      </c>
      <c r="C365" s="30">
        <v>0</v>
      </c>
    </row>
    <row r="366" spans="1:3" ht="15" hidden="1" customHeight="1" outlineLevel="3">
      <c r="A366" s="28"/>
      <c r="B366" s="28" t="s">
        <v>384</v>
      </c>
      <c r="C366" s="30">
        <v>0</v>
      </c>
    </row>
    <row r="367" spans="1:3" hidden="1" outlineLevel="2">
      <c r="A367" s="6">
        <v>2202</v>
      </c>
      <c r="B367" s="4" t="s">
        <v>385</v>
      </c>
      <c r="C367" s="5">
        <f>SUM(C368:C369)</f>
        <v>0</v>
      </c>
    </row>
    <row r="368" spans="1:3" ht="15" hidden="1" customHeight="1" outlineLevel="3">
      <c r="A368" s="28"/>
      <c r="B368" s="28" t="s">
        <v>383</v>
      </c>
      <c r="C368" s="30">
        <v>0</v>
      </c>
    </row>
    <row r="369" spans="1:8" ht="15" hidden="1" customHeight="1" outlineLevel="3">
      <c r="A369" s="28"/>
      <c r="B369" s="28" t="s">
        <v>384</v>
      </c>
      <c r="C369" s="30">
        <v>0</v>
      </c>
    </row>
    <row r="370" spans="1:8" hidden="1" outlineLevel="2">
      <c r="A370" s="6">
        <v>2202</v>
      </c>
      <c r="B370" s="4" t="s">
        <v>386</v>
      </c>
      <c r="C370" s="5">
        <v>2000</v>
      </c>
    </row>
    <row r="371" spans="1:8" hidden="1" outlineLevel="2" collapsed="1">
      <c r="A371" s="6">
        <v>2202</v>
      </c>
      <c r="B371" s="4" t="s">
        <v>387</v>
      </c>
      <c r="C371" s="5">
        <v>0</v>
      </c>
    </row>
    <row r="372" spans="1:8" hidden="1" outlineLevel="1">
      <c r="A372" s="172" t="s">
        <v>388</v>
      </c>
      <c r="B372" s="173"/>
      <c r="C372" s="32">
        <v>0</v>
      </c>
    </row>
    <row r="373" spans="1:8" collapsed="1">
      <c r="A373" s="178" t="s">
        <v>389</v>
      </c>
      <c r="B373" s="179"/>
      <c r="C373" s="35">
        <f>C374+C394+C399+C412+C418+C428</f>
        <v>25900</v>
      </c>
      <c r="E373" s="39" t="s">
        <v>592</v>
      </c>
      <c r="F373" s="41"/>
      <c r="G373" s="42"/>
      <c r="H373" s="40" t="b">
        <f>AND(F373=G373)</f>
        <v>1</v>
      </c>
    </row>
    <row r="374" spans="1:8" hidden="1" outlineLevel="1">
      <c r="A374" s="172" t="s">
        <v>390</v>
      </c>
      <c r="B374" s="173"/>
      <c r="C374" s="32">
        <f>C375+C376+C380+C381+C384+C387+C390+C391+C392+C393</f>
        <v>15150</v>
      </c>
    </row>
    <row r="375" spans="1:8" hidden="1" outlineLevel="2">
      <c r="A375" s="6">
        <v>3302</v>
      </c>
      <c r="B375" s="4" t="s">
        <v>391</v>
      </c>
      <c r="C375" s="5">
        <v>7400</v>
      </c>
    </row>
    <row r="376" spans="1:8" hidden="1" outlineLevel="2">
      <c r="A376" s="6">
        <v>3302</v>
      </c>
      <c r="B376" s="4" t="s">
        <v>392</v>
      </c>
      <c r="C376" s="5">
        <f>SUM(C377:C379)</f>
        <v>800</v>
      </c>
    </row>
    <row r="377" spans="1:8" ht="15" hidden="1" customHeight="1" outlineLevel="3">
      <c r="A377" s="28"/>
      <c r="B377" s="28" t="s">
        <v>393</v>
      </c>
      <c r="C377" s="30">
        <v>800</v>
      </c>
    </row>
    <row r="378" spans="1:8" ht="15" hidden="1" customHeight="1" outlineLevel="3">
      <c r="A378" s="28"/>
      <c r="B378" s="28" t="s">
        <v>394</v>
      </c>
      <c r="C378" s="30">
        <v>0</v>
      </c>
    </row>
    <row r="379" spans="1:8" ht="15" hidden="1" customHeight="1" outlineLevel="3">
      <c r="A379" s="28"/>
      <c r="B379" s="28" t="s">
        <v>395</v>
      </c>
      <c r="C379" s="30">
        <v>0</v>
      </c>
    </row>
    <row r="380" spans="1:8" hidden="1" outlineLevel="2">
      <c r="A380" s="6">
        <v>3302</v>
      </c>
      <c r="B380" s="4" t="s">
        <v>396</v>
      </c>
      <c r="C380" s="5">
        <v>350</v>
      </c>
    </row>
    <row r="381" spans="1:8" hidden="1" outlineLevel="2">
      <c r="A381" s="6">
        <v>3302</v>
      </c>
      <c r="B381" s="4" t="s">
        <v>397</v>
      </c>
      <c r="C381" s="5">
        <f>SUM(C382:C383)</f>
        <v>700</v>
      </c>
    </row>
    <row r="382" spans="1:8" ht="15" hidden="1" customHeight="1" outlineLevel="3">
      <c r="A382" s="28"/>
      <c r="B382" s="28" t="s">
        <v>398</v>
      </c>
      <c r="C382" s="30">
        <v>700</v>
      </c>
    </row>
    <row r="383" spans="1:8" ht="15" hidden="1" customHeight="1" outlineLevel="3">
      <c r="A383" s="28"/>
      <c r="B383" s="28" t="s">
        <v>399</v>
      </c>
      <c r="C383" s="30">
        <v>0</v>
      </c>
    </row>
    <row r="384" spans="1:8" hidden="1" outlineLevel="2">
      <c r="A384" s="6">
        <v>3302</v>
      </c>
      <c r="B384" s="4" t="s">
        <v>400</v>
      </c>
      <c r="C384" s="5">
        <f>SUM(C385:C386)</f>
        <v>2500</v>
      </c>
    </row>
    <row r="385" spans="1:10" ht="15" hidden="1" customHeight="1" outlineLevel="3">
      <c r="A385" s="28"/>
      <c r="B385" s="28" t="s">
        <v>401</v>
      </c>
      <c r="C385" s="30">
        <v>1000</v>
      </c>
    </row>
    <row r="386" spans="1:10" ht="15" hidden="1" customHeight="1" outlineLevel="3">
      <c r="A386" s="28"/>
      <c r="B386" s="28" t="s">
        <v>402</v>
      </c>
      <c r="C386" s="30">
        <v>1500</v>
      </c>
    </row>
    <row r="387" spans="1:10" hidden="1" outlineLevel="2">
      <c r="A387" s="6">
        <v>3302</v>
      </c>
      <c r="B387" s="4" t="s">
        <v>403</v>
      </c>
      <c r="C387" s="5">
        <f>SUM(C388:C389)</f>
        <v>800</v>
      </c>
    </row>
    <row r="388" spans="1:10" ht="15" hidden="1" customHeight="1" outlineLevel="3">
      <c r="A388" s="28"/>
      <c r="B388" s="28" t="s">
        <v>404</v>
      </c>
      <c r="C388" s="30">
        <v>400</v>
      </c>
    </row>
    <row r="389" spans="1:10" ht="15" hidden="1" customHeight="1" outlineLevel="3">
      <c r="A389" s="28"/>
      <c r="B389" s="28" t="s">
        <v>405</v>
      </c>
      <c r="C389" s="30">
        <v>400</v>
      </c>
    </row>
    <row r="390" spans="1:10" hidden="1" outlineLevel="2">
      <c r="A390" s="6">
        <v>3302</v>
      </c>
      <c r="B390" s="4" t="s">
        <v>406</v>
      </c>
      <c r="C390" s="5"/>
    </row>
    <row r="391" spans="1:10" hidden="1" outlineLevel="2">
      <c r="A391" s="6">
        <v>3302</v>
      </c>
      <c r="B391" s="4" t="s">
        <v>407</v>
      </c>
      <c r="C391" s="5"/>
    </row>
    <row r="392" spans="1:10" hidden="1" outlineLevel="2">
      <c r="A392" s="6">
        <v>3302</v>
      </c>
      <c r="B392" s="4" t="s">
        <v>408</v>
      </c>
      <c r="C392" s="5">
        <v>600</v>
      </c>
    </row>
    <row r="393" spans="1:10" hidden="1" outlineLevel="2">
      <c r="A393" s="6">
        <v>3302</v>
      </c>
      <c r="B393" s="4" t="s">
        <v>409</v>
      </c>
      <c r="C393" s="5">
        <v>2000</v>
      </c>
    </row>
    <row r="394" spans="1:10" hidden="1" outlineLevel="1">
      <c r="A394" s="172" t="s">
        <v>410</v>
      </c>
      <c r="B394" s="173"/>
      <c r="C394" s="32">
        <f>SUM(C395:C398)</f>
        <v>1950</v>
      </c>
    </row>
    <row r="395" spans="1:10" hidden="1" outlineLevel="2" collapsed="1">
      <c r="A395" s="6">
        <v>3303</v>
      </c>
      <c r="B395" s="4" t="s">
        <v>411</v>
      </c>
      <c r="C395" s="5">
        <v>950</v>
      </c>
    </row>
    <row r="396" spans="1:10" hidden="1" outlineLevel="2">
      <c r="A396" s="6">
        <v>3303</v>
      </c>
      <c r="B396" s="4" t="s">
        <v>412</v>
      </c>
      <c r="C396" s="5">
        <v>0</v>
      </c>
    </row>
    <row r="397" spans="1:10" hidden="1" outlineLevel="2">
      <c r="A397" s="6">
        <v>3303</v>
      </c>
      <c r="B397" s="4" t="s">
        <v>413</v>
      </c>
      <c r="C397" s="5">
        <v>1000</v>
      </c>
    </row>
    <row r="398" spans="1:10" hidden="1" outlineLevel="2">
      <c r="A398" s="6">
        <v>3303</v>
      </c>
      <c r="B398" s="4" t="s">
        <v>409</v>
      </c>
      <c r="C398" s="5">
        <v>0</v>
      </c>
    </row>
    <row r="399" spans="1:10" hidden="1" outlineLevel="1">
      <c r="A399" s="172" t="s">
        <v>414</v>
      </c>
      <c r="B399" s="173"/>
      <c r="C399" s="32">
        <f>C400+C401+C402+C403+C407+C408+C409+C410+C411</f>
        <v>7950</v>
      </c>
      <c r="J399" s="51"/>
    </row>
    <row r="400" spans="1:10" hidden="1" outlineLevel="2" collapsed="1">
      <c r="A400" s="6">
        <v>3305</v>
      </c>
      <c r="B400" s="4" t="s">
        <v>415</v>
      </c>
      <c r="C400" s="5">
        <v>0</v>
      </c>
    </row>
    <row r="401" spans="1:3" hidden="1" outlineLevel="2">
      <c r="A401" s="6">
        <v>3305</v>
      </c>
      <c r="B401" s="4" t="s">
        <v>416</v>
      </c>
      <c r="C401" s="5">
        <v>0</v>
      </c>
    </row>
    <row r="402" spans="1:3" hidden="1" outlineLevel="2">
      <c r="A402" s="6">
        <v>3305</v>
      </c>
      <c r="B402" s="4" t="s">
        <v>417</v>
      </c>
      <c r="C402" s="5">
        <v>0</v>
      </c>
    </row>
    <row r="403" spans="1:3" hidden="1" outlineLevel="2">
      <c r="A403" s="6">
        <v>3305</v>
      </c>
      <c r="B403" s="4" t="s">
        <v>418</v>
      </c>
      <c r="C403" s="5">
        <f>SUM(C404:C406)</f>
        <v>500</v>
      </c>
    </row>
    <row r="404" spans="1:3" ht="15" hidden="1" customHeight="1" outlineLevel="3">
      <c r="A404" s="29"/>
      <c r="B404" s="28" t="s">
        <v>419</v>
      </c>
      <c r="C404" s="30">
        <v>500</v>
      </c>
    </row>
    <row r="405" spans="1:3" ht="15" hidden="1" customHeight="1" outlineLevel="3">
      <c r="A405" s="29"/>
      <c r="B405" s="28" t="s">
        <v>420</v>
      </c>
      <c r="C405" s="30">
        <v>0</v>
      </c>
    </row>
    <row r="406" spans="1:3" ht="15" hidden="1" customHeight="1" outlineLevel="3">
      <c r="A406" s="29"/>
      <c r="B406" s="28" t="s">
        <v>421</v>
      </c>
      <c r="C406" s="30">
        <v>0</v>
      </c>
    </row>
    <row r="407" spans="1:3" hidden="1" outlineLevel="2">
      <c r="A407" s="6">
        <v>3305</v>
      </c>
      <c r="B407" s="4" t="s">
        <v>422</v>
      </c>
      <c r="C407" s="5">
        <v>0</v>
      </c>
    </row>
    <row r="408" spans="1:3" hidden="1" outlineLevel="2">
      <c r="A408" s="6">
        <v>3305</v>
      </c>
      <c r="B408" s="4" t="s">
        <v>423</v>
      </c>
      <c r="C408" s="5">
        <v>0</v>
      </c>
    </row>
    <row r="409" spans="1:3" hidden="1" outlineLevel="2">
      <c r="A409" s="6">
        <v>3305</v>
      </c>
      <c r="B409" s="4" t="s">
        <v>424</v>
      </c>
      <c r="C409" s="5">
        <v>0</v>
      </c>
    </row>
    <row r="410" spans="1:3" hidden="1" outlineLevel="2">
      <c r="A410" s="6">
        <v>3305</v>
      </c>
      <c r="B410" s="4" t="s">
        <v>425</v>
      </c>
      <c r="C410" s="5">
        <v>7000</v>
      </c>
    </row>
    <row r="411" spans="1:3" hidden="1" outlineLevel="2">
      <c r="A411" s="6">
        <v>3305</v>
      </c>
      <c r="B411" s="4" t="s">
        <v>409</v>
      </c>
      <c r="C411" s="5">
        <v>450</v>
      </c>
    </row>
    <row r="412" spans="1:3" hidden="1" outlineLevel="1">
      <c r="A412" s="172" t="s">
        <v>426</v>
      </c>
      <c r="B412" s="173"/>
      <c r="C412" s="32">
        <f>SUM(C413:C417)</f>
        <v>0</v>
      </c>
    </row>
    <row r="413" spans="1:3" hidden="1" outlineLevel="2" collapsed="1">
      <c r="A413" s="6">
        <v>3306</v>
      </c>
      <c r="B413" s="4" t="s">
        <v>427</v>
      </c>
      <c r="C413" s="5">
        <v>0</v>
      </c>
    </row>
    <row r="414" spans="1:3" hidden="1" outlineLevel="2">
      <c r="A414" s="6">
        <v>3306</v>
      </c>
      <c r="B414" s="4" t="s">
        <v>428</v>
      </c>
      <c r="C414" s="5">
        <v>0</v>
      </c>
    </row>
    <row r="415" spans="1:3" hidden="1" outlineLevel="2">
      <c r="A415" s="6">
        <v>3306</v>
      </c>
      <c r="B415" s="4" t="s">
        <v>429</v>
      </c>
      <c r="C415" s="5">
        <v>0</v>
      </c>
    </row>
    <row r="416" spans="1:3" hidden="1" outlineLevel="2">
      <c r="A416" s="6">
        <v>3306</v>
      </c>
      <c r="B416" s="4" t="s">
        <v>430</v>
      </c>
      <c r="C416" s="5">
        <v>0</v>
      </c>
    </row>
    <row r="417" spans="1:3" hidden="1" outlineLevel="2">
      <c r="A417" s="6">
        <v>3306</v>
      </c>
      <c r="B417" s="4" t="s">
        <v>431</v>
      </c>
      <c r="C417" s="5">
        <v>0</v>
      </c>
    </row>
    <row r="418" spans="1:3" hidden="1" outlineLevel="1">
      <c r="A418" s="172" t="s">
        <v>432</v>
      </c>
      <c r="B418" s="173"/>
      <c r="C418" s="32">
        <f>C419+C421+C427</f>
        <v>0</v>
      </c>
    </row>
    <row r="419" spans="1:3" hidden="1" outlineLevel="2" collapsed="1">
      <c r="A419" s="6">
        <v>3307</v>
      </c>
      <c r="B419" s="4" t="s">
        <v>433</v>
      </c>
      <c r="C419" s="5">
        <f>SUM(C420)</f>
        <v>0</v>
      </c>
    </row>
    <row r="420" spans="1:3" ht="15" hidden="1" customHeight="1" outlineLevel="3">
      <c r="A420" s="29"/>
      <c r="B420" s="28" t="s">
        <v>434</v>
      </c>
      <c r="C420" s="30">
        <v>0</v>
      </c>
    </row>
    <row r="421" spans="1:3" hidden="1" outlineLevel="2">
      <c r="A421" s="6">
        <v>3307</v>
      </c>
      <c r="B421" s="4" t="s">
        <v>418</v>
      </c>
      <c r="C421" s="5">
        <f>SUM(C422:C426)</f>
        <v>0</v>
      </c>
    </row>
    <row r="422" spans="1:3" ht="15" hidden="1" customHeight="1" outlineLevel="3">
      <c r="A422" s="29"/>
      <c r="B422" s="28" t="s">
        <v>435</v>
      </c>
      <c r="C422" s="30">
        <v>0</v>
      </c>
    </row>
    <row r="423" spans="1:3" ht="15" hidden="1" customHeight="1" outlineLevel="3">
      <c r="A423" s="29"/>
      <c r="B423" s="28" t="s">
        <v>436</v>
      </c>
      <c r="C423" s="30">
        <v>0</v>
      </c>
    </row>
    <row r="424" spans="1:3" ht="15" hidden="1" customHeight="1" outlineLevel="3">
      <c r="A424" s="29"/>
      <c r="B424" s="28" t="s">
        <v>437</v>
      </c>
      <c r="C424" s="30">
        <v>0</v>
      </c>
    </row>
    <row r="425" spans="1:3" ht="15" hidden="1" customHeight="1" outlineLevel="3">
      <c r="A425" s="29"/>
      <c r="B425" s="28" t="s">
        <v>438</v>
      </c>
      <c r="C425" s="30">
        <v>0</v>
      </c>
    </row>
    <row r="426" spans="1:3" ht="15" hidden="1" customHeight="1" outlineLevel="3">
      <c r="A426" s="29"/>
      <c r="B426" s="28" t="s">
        <v>439</v>
      </c>
      <c r="C426" s="30">
        <v>0</v>
      </c>
    </row>
    <row r="427" spans="1:3" hidden="1" outlineLevel="2">
      <c r="A427" s="6">
        <v>3307</v>
      </c>
      <c r="B427" s="4" t="s">
        <v>440</v>
      </c>
      <c r="C427" s="5">
        <v>0</v>
      </c>
    </row>
    <row r="428" spans="1:3" hidden="1" outlineLevel="1">
      <c r="A428" s="172" t="s">
        <v>441</v>
      </c>
      <c r="B428" s="173"/>
      <c r="C428" s="32">
        <f>SUM(C429:C434)</f>
        <v>850</v>
      </c>
    </row>
    <row r="429" spans="1:3" hidden="1" outlineLevel="2" collapsed="1">
      <c r="A429" s="6">
        <v>3310</v>
      </c>
      <c r="B429" s="4" t="s">
        <v>443</v>
      </c>
      <c r="C429" s="5">
        <v>0</v>
      </c>
    </row>
    <row r="430" spans="1:3" hidden="1" outlineLevel="2" collapsed="1">
      <c r="A430" s="6">
        <v>3310</v>
      </c>
      <c r="B430" s="4" t="s">
        <v>52</v>
      </c>
      <c r="C430" s="5">
        <v>850</v>
      </c>
    </row>
    <row r="431" spans="1:3" hidden="1" outlineLevel="2" collapsed="1">
      <c r="A431" s="6">
        <v>3310</v>
      </c>
      <c r="B431" s="4" t="s">
        <v>444</v>
      </c>
      <c r="C431" s="5">
        <v>0</v>
      </c>
    </row>
    <row r="432" spans="1:3" hidden="1" outlineLevel="2" collapsed="1">
      <c r="A432" s="6">
        <v>3310</v>
      </c>
      <c r="B432" s="4" t="s">
        <v>445</v>
      </c>
      <c r="C432" s="5">
        <v>0</v>
      </c>
    </row>
    <row r="433" spans="1:8" hidden="1" outlineLevel="2" collapsed="1">
      <c r="A433" s="6">
        <v>3310</v>
      </c>
      <c r="B433" s="4" t="s">
        <v>442</v>
      </c>
      <c r="C433" s="5">
        <v>0</v>
      </c>
    </row>
    <row r="434" spans="1:8" hidden="1" outlineLevel="2" collapsed="1">
      <c r="A434" s="6">
        <v>3310</v>
      </c>
      <c r="B434" s="4" t="s">
        <v>446</v>
      </c>
      <c r="C434" s="5">
        <v>0</v>
      </c>
    </row>
    <row r="435" spans="1:8" ht="15" hidden="1" customHeight="1" outlineLevel="2">
      <c r="A435" s="29"/>
      <c r="B435" s="28" t="s">
        <v>447</v>
      </c>
      <c r="C435" s="30">
        <v>0</v>
      </c>
    </row>
    <row r="436" spans="1:8" ht="15" hidden="1" customHeight="1" outlineLevel="2">
      <c r="A436" s="29"/>
      <c r="B436" s="28" t="s">
        <v>448</v>
      </c>
      <c r="C436" s="30">
        <v>0</v>
      </c>
    </row>
    <row r="437" spans="1:8" collapsed="1">
      <c r="A437" s="176" t="s">
        <v>449</v>
      </c>
      <c r="B437" s="177"/>
      <c r="C437" s="35">
        <f>C438+C439</f>
        <v>3620</v>
      </c>
      <c r="E437" s="39" t="s">
        <v>593</v>
      </c>
      <c r="F437" s="41"/>
      <c r="G437" s="42"/>
      <c r="H437" s="40" t="b">
        <f>AND(F437=G437)</f>
        <v>1</v>
      </c>
    </row>
    <row r="438" spans="1:8" hidden="1" outlineLevel="1">
      <c r="A438" s="172" t="s">
        <v>450</v>
      </c>
      <c r="B438" s="173"/>
      <c r="C438" s="32">
        <v>3620</v>
      </c>
    </row>
    <row r="439" spans="1:8" hidden="1" outlineLevel="1">
      <c r="A439" s="172" t="s">
        <v>451</v>
      </c>
      <c r="B439" s="173"/>
      <c r="C439" s="32">
        <v>0</v>
      </c>
    </row>
    <row r="440" spans="1:8" collapsed="1">
      <c r="A440" s="170" t="s">
        <v>455</v>
      </c>
      <c r="B440" s="171"/>
      <c r="C440" s="36">
        <f>C441</f>
        <v>67775</v>
      </c>
      <c r="E440" s="39" t="s">
        <v>59</v>
      </c>
      <c r="F440" s="41"/>
      <c r="G440" s="42"/>
      <c r="H440" s="40" t="b">
        <f>AND(F440=G440)</f>
        <v>1</v>
      </c>
    </row>
    <row r="441" spans="1:8">
      <c r="A441" s="168" t="s">
        <v>456</v>
      </c>
      <c r="B441" s="169"/>
      <c r="C441" s="33">
        <f>C442+C446</f>
        <v>67775</v>
      </c>
      <c r="E441" s="39" t="s">
        <v>594</v>
      </c>
      <c r="F441" s="41"/>
      <c r="G441" s="42"/>
      <c r="H441" s="40" t="b">
        <f>AND(F441=G441)</f>
        <v>1</v>
      </c>
    </row>
    <row r="442" spans="1:8" hidden="1" outlineLevel="1">
      <c r="A442" s="172" t="s">
        <v>457</v>
      </c>
      <c r="B442" s="173"/>
      <c r="C442" s="32">
        <f>SUM(C443:C445)</f>
        <v>67775</v>
      </c>
    </row>
    <row r="443" spans="1:8" hidden="1" outlineLevel="2" collapsed="1">
      <c r="A443" s="6">
        <v>5500</v>
      </c>
      <c r="B443" s="4" t="s">
        <v>458</v>
      </c>
      <c r="C443" s="5">
        <v>67775</v>
      </c>
    </row>
    <row r="444" spans="1:8" hidden="1" outlineLevel="2" collapsed="1">
      <c r="A444" s="6">
        <v>5500</v>
      </c>
      <c r="B444" s="4" t="s">
        <v>459</v>
      </c>
      <c r="C444" s="5">
        <v>0</v>
      </c>
    </row>
    <row r="445" spans="1:8" hidden="1" outlineLevel="2" collapsed="1">
      <c r="A445" s="6">
        <v>5500</v>
      </c>
      <c r="B445" s="4" t="s">
        <v>460</v>
      </c>
      <c r="C445" s="5">
        <v>0</v>
      </c>
    </row>
    <row r="446" spans="1:8" hidden="1" outlineLevel="1">
      <c r="A446" s="172" t="s">
        <v>461</v>
      </c>
      <c r="B446" s="173"/>
      <c r="C446" s="32">
        <f>SUM(C447:C448)</f>
        <v>0</v>
      </c>
    </row>
    <row r="447" spans="1:8" hidden="1" outlineLevel="2" collapsed="1">
      <c r="A447" s="6">
        <v>5501</v>
      </c>
      <c r="B447" s="4" t="s">
        <v>462</v>
      </c>
      <c r="C447" s="5">
        <v>0</v>
      </c>
    </row>
    <row r="448" spans="1:8" ht="15" hidden="1" customHeight="1" outlineLevel="2" collapsed="1">
      <c r="A448" s="6">
        <v>5501</v>
      </c>
      <c r="B448" s="4" t="s">
        <v>463</v>
      </c>
      <c r="C448" s="5">
        <v>0</v>
      </c>
    </row>
    <row r="449" spans="1:8" collapsed="1">
      <c r="A449" s="174" t="s">
        <v>62</v>
      </c>
      <c r="B449" s="175"/>
      <c r="C449" s="37">
        <f>C450+C606+C615</f>
        <v>1093086</v>
      </c>
      <c r="E449" s="39" t="s">
        <v>62</v>
      </c>
      <c r="F449" s="41"/>
      <c r="G449" s="42"/>
      <c r="H449" s="40" t="b">
        <f>AND(F449=G449)</f>
        <v>1</v>
      </c>
    </row>
    <row r="450" spans="1:8">
      <c r="A450" s="170" t="s">
        <v>464</v>
      </c>
      <c r="B450" s="171"/>
      <c r="C450" s="36">
        <f>C451+C528+C532+C535</f>
        <v>996653</v>
      </c>
      <c r="E450" s="39" t="s">
        <v>61</v>
      </c>
      <c r="F450" s="41"/>
      <c r="G450" s="42"/>
      <c r="H450" s="40" t="b">
        <f>AND(F450=G450)</f>
        <v>1</v>
      </c>
    </row>
    <row r="451" spans="1:8">
      <c r="A451" s="168" t="s">
        <v>465</v>
      </c>
      <c r="B451" s="169"/>
      <c r="C451" s="38">
        <f>C452+C457+C458+C459+C466+C467+C471+C474+C475+C476+C477+C482+C485+C489+C493+C500+C506+C518</f>
        <v>996653</v>
      </c>
      <c r="E451" s="39" t="s">
        <v>595</v>
      </c>
      <c r="F451" s="41"/>
      <c r="G451" s="42"/>
      <c r="H451" s="40" t="b">
        <f>AND(F451=G451)</f>
        <v>1</v>
      </c>
    </row>
    <row r="452" spans="1:8" hidden="1" outlineLevel="1">
      <c r="A452" s="172" t="s">
        <v>466</v>
      </c>
      <c r="B452" s="173"/>
      <c r="C452" s="32">
        <f>SUM(C453:C456)</f>
        <v>10000</v>
      </c>
    </row>
    <row r="453" spans="1:8" hidden="1" outlineLevel="2">
      <c r="A453" s="7">
        <v>6600</v>
      </c>
      <c r="B453" s="4" t="s">
        <v>468</v>
      </c>
      <c r="C453" s="5">
        <v>0</v>
      </c>
    </row>
    <row r="454" spans="1:8" hidden="1" outlineLevel="2">
      <c r="A454" s="7">
        <v>6600</v>
      </c>
      <c r="B454" s="4" t="s">
        <v>469</v>
      </c>
      <c r="C454" s="5">
        <v>0</v>
      </c>
    </row>
    <row r="455" spans="1:8" hidden="1" outlineLevel="2">
      <c r="A455" s="7">
        <v>6600</v>
      </c>
      <c r="B455" s="4" t="s">
        <v>470</v>
      </c>
      <c r="C455" s="5">
        <v>0</v>
      </c>
    </row>
    <row r="456" spans="1:8" hidden="1" outlineLevel="2">
      <c r="A456" s="6">
        <v>6600</v>
      </c>
      <c r="B456" s="4" t="s">
        <v>471</v>
      </c>
      <c r="C456" s="5">
        <v>10000</v>
      </c>
    </row>
    <row r="457" spans="1:8" hidden="1" outlineLevel="1">
      <c r="A457" s="172" t="s">
        <v>467</v>
      </c>
      <c r="B457" s="173"/>
      <c r="C457" s="31">
        <v>0</v>
      </c>
    </row>
    <row r="458" spans="1:8" hidden="1" outlineLevel="1">
      <c r="A458" s="172" t="s">
        <v>472</v>
      </c>
      <c r="B458" s="173"/>
      <c r="C458" s="32">
        <v>0</v>
      </c>
    </row>
    <row r="459" spans="1:8" hidden="1" outlineLevel="1">
      <c r="A459" s="172" t="s">
        <v>473</v>
      </c>
      <c r="B459" s="173"/>
      <c r="C459" s="32">
        <f>SUM(C460:C465)</f>
        <v>45000</v>
      </c>
    </row>
    <row r="460" spans="1:8" hidden="1" outlineLevel="2">
      <c r="A460" s="7">
        <v>6603</v>
      </c>
      <c r="B460" s="4" t="s">
        <v>474</v>
      </c>
      <c r="C460" s="5">
        <v>0</v>
      </c>
    </row>
    <row r="461" spans="1:8" hidden="1" outlineLevel="2">
      <c r="A461" s="7">
        <v>6603</v>
      </c>
      <c r="B461" s="4" t="s">
        <v>475</v>
      </c>
      <c r="C461" s="5">
        <v>0</v>
      </c>
    </row>
    <row r="462" spans="1:8" hidden="1" outlineLevel="2">
      <c r="A462" s="7">
        <v>6603</v>
      </c>
      <c r="B462" s="4" t="s">
        <v>476</v>
      </c>
      <c r="C462" s="5">
        <v>40000</v>
      </c>
    </row>
    <row r="463" spans="1:8" hidden="1" outlineLevel="2">
      <c r="A463" s="7">
        <v>6603</v>
      </c>
      <c r="B463" s="4" t="s">
        <v>477</v>
      </c>
      <c r="C463" s="5">
        <v>0</v>
      </c>
    </row>
    <row r="464" spans="1:8" hidden="1" outlineLevel="2">
      <c r="A464" s="7">
        <v>6603</v>
      </c>
      <c r="B464" s="4" t="s">
        <v>478</v>
      </c>
      <c r="C464" s="5">
        <v>0</v>
      </c>
    </row>
    <row r="465" spans="1:3" hidden="1" outlineLevel="2">
      <c r="A465" s="7">
        <v>6603</v>
      </c>
      <c r="B465" s="4" t="s">
        <v>479</v>
      </c>
      <c r="C465" s="5">
        <v>5000</v>
      </c>
    </row>
    <row r="466" spans="1:3" hidden="1" outlineLevel="1">
      <c r="A466" s="172" t="s">
        <v>480</v>
      </c>
      <c r="B466" s="173"/>
      <c r="C466" s="32">
        <v>10000</v>
      </c>
    </row>
    <row r="467" spans="1:3" hidden="1" outlineLevel="1">
      <c r="A467" s="172" t="s">
        <v>481</v>
      </c>
      <c r="B467" s="173"/>
      <c r="C467" s="32">
        <f>SUM(C468:C470)</f>
        <v>0</v>
      </c>
    </row>
    <row r="468" spans="1:3" hidden="1" outlineLevel="2">
      <c r="A468" s="7">
        <v>6605</v>
      </c>
      <c r="B468" s="4" t="s">
        <v>482</v>
      </c>
      <c r="C468" s="5">
        <v>0</v>
      </c>
    </row>
    <row r="469" spans="1:3" hidden="1" outlineLevel="2">
      <c r="A469" s="7">
        <v>6605</v>
      </c>
      <c r="B469" s="4" t="s">
        <v>483</v>
      </c>
      <c r="C469" s="5">
        <v>0</v>
      </c>
    </row>
    <row r="470" spans="1:3" hidden="1" outlineLevel="2">
      <c r="A470" s="7">
        <v>6605</v>
      </c>
      <c r="B470" s="4" t="s">
        <v>484</v>
      </c>
      <c r="C470" s="5">
        <v>0</v>
      </c>
    </row>
    <row r="471" spans="1:3" hidden="1" outlineLevel="1">
      <c r="A471" s="172" t="s">
        <v>485</v>
      </c>
      <c r="B471" s="173"/>
      <c r="C471" s="32">
        <f>SUM(C472:C473)</f>
        <v>50000</v>
      </c>
    </row>
    <row r="472" spans="1:3" hidden="1" outlineLevel="2">
      <c r="A472" s="7">
        <v>6606</v>
      </c>
      <c r="B472" s="4" t="s">
        <v>486</v>
      </c>
      <c r="C472" s="5">
        <v>50000</v>
      </c>
    </row>
    <row r="473" spans="1:3" hidden="1" outlineLevel="2">
      <c r="A473" s="7">
        <v>6606</v>
      </c>
      <c r="B473" s="4" t="s">
        <v>487</v>
      </c>
      <c r="C473" s="5">
        <v>0</v>
      </c>
    </row>
    <row r="474" spans="1:3" hidden="1" outlineLevel="1">
      <c r="A474" s="172" t="s">
        <v>488</v>
      </c>
      <c r="B474" s="173"/>
      <c r="C474" s="32">
        <v>0</v>
      </c>
    </row>
    <row r="475" spans="1:3" hidden="1" outlineLevel="1" collapsed="1">
      <c r="A475" s="172" t="s">
        <v>489</v>
      </c>
      <c r="B475" s="173"/>
      <c r="C475" s="32">
        <v>2000</v>
      </c>
    </row>
    <row r="476" spans="1:3" hidden="1" outlineLevel="1" collapsed="1">
      <c r="A476" s="172" t="s">
        <v>490</v>
      </c>
      <c r="B476" s="173"/>
      <c r="C476" s="32">
        <v>0</v>
      </c>
    </row>
    <row r="477" spans="1:3" hidden="1" outlineLevel="1">
      <c r="A477" s="172" t="s">
        <v>491</v>
      </c>
      <c r="B477" s="173"/>
      <c r="C477" s="32">
        <f>SUM(C478:C481)</f>
        <v>123512</v>
      </c>
    </row>
    <row r="478" spans="1:3" hidden="1" outlineLevel="2">
      <c r="A478" s="7">
        <v>6610</v>
      </c>
      <c r="B478" s="4" t="s">
        <v>492</v>
      </c>
      <c r="C478" s="5">
        <v>118512</v>
      </c>
    </row>
    <row r="479" spans="1:3" hidden="1" outlineLevel="2">
      <c r="A479" s="7">
        <v>6610</v>
      </c>
      <c r="B479" s="4" t="s">
        <v>493</v>
      </c>
      <c r="C479" s="5">
        <v>0</v>
      </c>
    </row>
    <row r="480" spans="1:3" hidden="1" outlineLevel="2">
      <c r="A480" s="7">
        <v>6610</v>
      </c>
      <c r="B480" s="4" t="s">
        <v>494</v>
      </c>
      <c r="C480" s="5">
        <v>0</v>
      </c>
    </row>
    <row r="481" spans="1:3" hidden="1" outlineLevel="2">
      <c r="A481" s="7">
        <v>6610</v>
      </c>
      <c r="B481" s="4" t="s">
        <v>495</v>
      </c>
      <c r="C481" s="5">
        <v>5000</v>
      </c>
    </row>
    <row r="482" spans="1:3" hidden="1" outlineLevel="1">
      <c r="A482" s="172" t="s">
        <v>498</v>
      </c>
      <c r="B482" s="173"/>
      <c r="C482" s="32">
        <f>SUM(C483:C484)</f>
        <v>0</v>
      </c>
    </row>
    <row r="483" spans="1:3" hidden="1" outlineLevel="2">
      <c r="A483" s="7">
        <v>6611</v>
      </c>
      <c r="B483" s="4" t="s">
        <v>496</v>
      </c>
      <c r="C483" s="5">
        <v>0</v>
      </c>
    </row>
    <row r="484" spans="1:3" hidden="1" outlineLevel="2">
      <c r="A484" s="7">
        <v>6611</v>
      </c>
      <c r="B484" s="4" t="s">
        <v>497</v>
      </c>
      <c r="C484" s="5">
        <v>0</v>
      </c>
    </row>
    <row r="485" spans="1:3" hidden="1" outlineLevel="1">
      <c r="A485" s="172" t="s">
        <v>502</v>
      </c>
      <c r="B485" s="173"/>
      <c r="C485" s="32">
        <f>SUM(C486:C488)</f>
        <v>144452</v>
      </c>
    </row>
    <row r="486" spans="1:3" hidden="1" outlineLevel="2">
      <c r="A486" s="7">
        <v>6612</v>
      </c>
      <c r="B486" s="4" t="s">
        <v>499</v>
      </c>
      <c r="C486" s="5">
        <v>142452</v>
      </c>
    </row>
    <row r="487" spans="1:3" hidden="1" outlineLevel="2">
      <c r="A487" s="7">
        <v>6612</v>
      </c>
      <c r="B487" s="4" t="s">
        <v>500</v>
      </c>
      <c r="C487" s="5">
        <v>0</v>
      </c>
    </row>
    <row r="488" spans="1:3" hidden="1" outlineLevel="2">
      <c r="A488" s="7">
        <v>6612</v>
      </c>
      <c r="B488" s="4" t="s">
        <v>501</v>
      </c>
      <c r="C488" s="5">
        <v>2000</v>
      </c>
    </row>
    <row r="489" spans="1:3" hidden="1" outlineLevel="1">
      <c r="A489" s="172" t="s">
        <v>503</v>
      </c>
      <c r="B489" s="173"/>
      <c r="C489" s="32">
        <f>SUM(C490:C492)</f>
        <v>412735</v>
      </c>
    </row>
    <row r="490" spans="1:3" hidden="1" outlineLevel="2">
      <c r="A490" s="7">
        <v>6613</v>
      </c>
      <c r="B490" s="4" t="s">
        <v>504</v>
      </c>
      <c r="C490" s="5">
        <v>0</v>
      </c>
    </row>
    <row r="491" spans="1:3" hidden="1" outlineLevel="2">
      <c r="A491" s="7">
        <v>6613</v>
      </c>
      <c r="B491" s="4" t="s">
        <v>505</v>
      </c>
      <c r="C491" s="5">
        <v>404735</v>
      </c>
    </row>
    <row r="492" spans="1:3" hidden="1" outlineLevel="2">
      <c r="A492" s="7">
        <v>6613</v>
      </c>
      <c r="B492" s="4" t="s">
        <v>501</v>
      </c>
      <c r="C492" s="5">
        <v>8000</v>
      </c>
    </row>
    <row r="493" spans="1:3" hidden="1" outlineLevel="1">
      <c r="A493" s="172" t="s">
        <v>506</v>
      </c>
      <c r="B493" s="173"/>
      <c r="C493" s="32">
        <f>SUM(C494:C499)</f>
        <v>4000</v>
      </c>
    </row>
    <row r="494" spans="1:3" hidden="1" outlineLevel="2">
      <c r="A494" s="7">
        <v>6614</v>
      </c>
      <c r="B494" s="4" t="s">
        <v>507</v>
      </c>
      <c r="C494" s="5">
        <v>0</v>
      </c>
    </row>
    <row r="495" spans="1:3" hidden="1" outlineLevel="2">
      <c r="A495" s="7">
        <v>6614</v>
      </c>
      <c r="B495" s="4" t="s">
        <v>508</v>
      </c>
      <c r="C495" s="5">
        <v>0</v>
      </c>
    </row>
    <row r="496" spans="1:3" hidden="1" outlineLevel="2">
      <c r="A496" s="7">
        <v>6614</v>
      </c>
      <c r="B496" s="4" t="s">
        <v>509</v>
      </c>
      <c r="C496" s="5">
        <v>0</v>
      </c>
    </row>
    <row r="497" spans="1:3" hidden="1" outlineLevel="2">
      <c r="A497" s="7">
        <v>6614</v>
      </c>
      <c r="B497" s="4" t="s">
        <v>510</v>
      </c>
      <c r="C497" s="5">
        <v>0</v>
      </c>
    </row>
    <row r="498" spans="1:3" hidden="1" outlineLevel="2">
      <c r="A498" s="7">
        <v>6614</v>
      </c>
      <c r="B498" s="4" t="s">
        <v>511</v>
      </c>
      <c r="C498" s="5">
        <v>2000</v>
      </c>
    </row>
    <row r="499" spans="1:3" hidden="1" outlineLevel="2">
      <c r="A499" s="7">
        <v>6614</v>
      </c>
      <c r="B499" s="4" t="s">
        <v>512</v>
      </c>
      <c r="C499" s="5">
        <v>2000</v>
      </c>
    </row>
    <row r="500" spans="1:3" hidden="1" outlineLevel="1">
      <c r="A500" s="172" t="s">
        <v>513</v>
      </c>
      <c r="B500" s="173"/>
      <c r="C500" s="32">
        <f>SUM(C501:C505)</f>
        <v>44583</v>
      </c>
    </row>
    <row r="501" spans="1:3" hidden="1" outlineLevel="2">
      <c r="A501" s="7">
        <v>6615</v>
      </c>
      <c r="B501" s="4" t="s">
        <v>514</v>
      </c>
      <c r="C501" s="5">
        <v>0</v>
      </c>
    </row>
    <row r="502" spans="1:3" hidden="1" outlineLevel="2">
      <c r="A502" s="7">
        <v>6615</v>
      </c>
      <c r="B502" s="4" t="s">
        <v>515</v>
      </c>
      <c r="C502" s="5">
        <v>0</v>
      </c>
    </row>
    <row r="503" spans="1:3" hidden="1" outlineLevel="2">
      <c r="A503" s="7">
        <v>6615</v>
      </c>
      <c r="B503" s="4" t="s">
        <v>516</v>
      </c>
      <c r="C503" s="5">
        <v>39583</v>
      </c>
    </row>
    <row r="504" spans="1:3" hidden="1" outlineLevel="2">
      <c r="A504" s="7">
        <v>6615</v>
      </c>
      <c r="B504" s="4" t="s">
        <v>517</v>
      </c>
      <c r="C504" s="5">
        <v>3000</v>
      </c>
    </row>
    <row r="505" spans="1:3" hidden="1" outlineLevel="2">
      <c r="A505" s="7">
        <v>6615</v>
      </c>
      <c r="B505" s="4" t="s">
        <v>518</v>
      </c>
      <c r="C505" s="5">
        <v>2000</v>
      </c>
    </row>
    <row r="506" spans="1:3" hidden="1" outlineLevel="1">
      <c r="A506" s="172" t="s">
        <v>519</v>
      </c>
      <c r="B506" s="173"/>
      <c r="C506" s="32">
        <f>SUM(C507:C517)</f>
        <v>2000</v>
      </c>
    </row>
    <row r="507" spans="1:3" hidden="1" outlineLevel="2">
      <c r="A507" s="7">
        <v>6616</v>
      </c>
      <c r="B507" s="4" t="s">
        <v>520</v>
      </c>
      <c r="C507" s="5">
        <v>0</v>
      </c>
    </row>
    <row r="508" spans="1:3" hidden="1" outlineLevel="2">
      <c r="A508" s="7">
        <v>6616</v>
      </c>
      <c r="B508" s="4" t="s">
        <v>521</v>
      </c>
      <c r="C508" s="5">
        <v>0</v>
      </c>
    </row>
    <row r="509" spans="1:3" hidden="1" outlineLevel="2">
      <c r="A509" s="7">
        <v>6616</v>
      </c>
      <c r="B509" s="4" t="s">
        <v>522</v>
      </c>
      <c r="C509" s="5">
        <v>0</v>
      </c>
    </row>
    <row r="510" spans="1:3" hidden="1" outlineLevel="2">
      <c r="A510" s="7">
        <v>6616</v>
      </c>
      <c r="B510" s="4" t="s">
        <v>523</v>
      </c>
      <c r="C510" s="5">
        <v>0</v>
      </c>
    </row>
    <row r="511" spans="1:3" hidden="1" outlineLevel="2">
      <c r="A511" s="7">
        <v>6616</v>
      </c>
      <c r="B511" s="4" t="s">
        <v>524</v>
      </c>
      <c r="C511" s="5">
        <v>0</v>
      </c>
    </row>
    <row r="512" spans="1:3" hidden="1" outlineLevel="2">
      <c r="A512" s="7">
        <v>6616</v>
      </c>
      <c r="B512" s="4" t="s">
        <v>525</v>
      </c>
      <c r="C512" s="5">
        <v>0</v>
      </c>
    </row>
    <row r="513" spans="1:8" hidden="1" outlineLevel="2">
      <c r="A513" s="7">
        <v>6616</v>
      </c>
      <c r="B513" s="4" t="s">
        <v>526</v>
      </c>
      <c r="C513" s="5">
        <v>0</v>
      </c>
    </row>
    <row r="514" spans="1:8" hidden="1" outlineLevel="2">
      <c r="A514" s="7">
        <v>6616</v>
      </c>
      <c r="B514" s="4" t="s">
        <v>527</v>
      </c>
      <c r="C514" s="5">
        <v>0</v>
      </c>
    </row>
    <row r="515" spans="1:8" hidden="1" outlineLevel="2">
      <c r="A515" s="7">
        <v>6616</v>
      </c>
      <c r="B515" s="4" t="s">
        <v>528</v>
      </c>
      <c r="C515" s="5">
        <v>0</v>
      </c>
    </row>
    <row r="516" spans="1:8" hidden="1" outlineLevel="2">
      <c r="A516" s="7">
        <v>6616</v>
      </c>
      <c r="B516" s="4" t="s">
        <v>529</v>
      </c>
      <c r="C516" s="5">
        <v>0</v>
      </c>
    </row>
    <row r="517" spans="1:8" hidden="1" outlineLevel="2">
      <c r="A517" s="7">
        <v>6616</v>
      </c>
      <c r="B517" s="4" t="s">
        <v>530</v>
      </c>
      <c r="C517" s="5">
        <v>2000</v>
      </c>
    </row>
    <row r="518" spans="1:8" hidden="1" outlineLevel="1">
      <c r="A518" s="172" t="s">
        <v>531</v>
      </c>
      <c r="B518" s="173"/>
      <c r="C518" s="32">
        <f>SUM(C519:C527)</f>
        <v>148371</v>
      </c>
    </row>
    <row r="519" spans="1:8" hidden="1" outlineLevel="2">
      <c r="A519" s="7">
        <v>6617</v>
      </c>
      <c r="B519" s="4" t="s">
        <v>532</v>
      </c>
      <c r="C519" s="5">
        <v>96371</v>
      </c>
    </row>
    <row r="520" spans="1:8" hidden="1" outlineLevel="2">
      <c r="A520" s="7">
        <v>6617</v>
      </c>
      <c r="B520" s="4" t="s">
        <v>533</v>
      </c>
      <c r="C520" s="5">
        <v>0</v>
      </c>
    </row>
    <row r="521" spans="1:8" hidden="1" outlineLevel="2">
      <c r="A521" s="7">
        <v>6617</v>
      </c>
      <c r="B521" s="4" t="s">
        <v>534</v>
      </c>
      <c r="C521" s="5">
        <v>0</v>
      </c>
    </row>
    <row r="522" spans="1:8" hidden="1" outlineLevel="2">
      <c r="A522" s="7">
        <v>6617</v>
      </c>
      <c r="B522" s="4" t="s">
        <v>535</v>
      </c>
      <c r="C522" s="5">
        <v>50000</v>
      </c>
    </row>
    <row r="523" spans="1:8" hidden="1" outlineLevel="2">
      <c r="A523" s="7">
        <v>6617</v>
      </c>
      <c r="B523" s="4" t="s">
        <v>536</v>
      </c>
      <c r="C523" s="5">
        <v>0</v>
      </c>
    </row>
    <row r="524" spans="1:8" hidden="1" outlineLevel="2">
      <c r="A524" s="7">
        <v>6617</v>
      </c>
      <c r="B524" s="4" t="s">
        <v>537</v>
      </c>
      <c r="C524" s="5">
        <v>0</v>
      </c>
    </row>
    <row r="525" spans="1:8" hidden="1" outlineLevel="2">
      <c r="A525" s="7">
        <v>6617</v>
      </c>
      <c r="B525" s="4" t="s">
        <v>538</v>
      </c>
      <c r="C525" s="5">
        <v>0</v>
      </c>
    </row>
    <row r="526" spans="1:8" hidden="1" outlineLevel="2">
      <c r="A526" s="7">
        <v>6617</v>
      </c>
      <c r="B526" s="4" t="s">
        <v>539</v>
      </c>
      <c r="C526" s="5">
        <v>0</v>
      </c>
    </row>
    <row r="527" spans="1:8" hidden="1" outlineLevel="2">
      <c r="A527" s="7">
        <v>6617</v>
      </c>
      <c r="B527" s="4" t="s">
        <v>540</v>
      </c>
      <c r="C527" s="5">
        <v>2000</v>
      </c>
    </row>
    <row r="528" spans="1:8" collapsed="1">
      <c r="A528" s="168" t="s">
        <v>541</v>
      </c>
      <c r="B528" s="169"/>
      <c r="C528" s="38">
        <f>C529+C530+C531</f>
        <v>0</v>
      </c>
      <c r="E528" s="39" t="s">
        <v>596</v>
      </c>
      <c r="F528" s="41"/>
      <c r="G528" s="42"/>
      <c r="H528" s="40" t="b">
        <f>AND(F528=G528)</f>
        <v>1</v>
      </c>
    </row>
    <row r="529" spans="1:8" hidden="1" outlineLevel="1">
      <c r="A529" s="172" t="s">
        <v>542</v>
      </c>
      <c r="B529" s="173"/>
      <c r="C529" s="32">
        <v>0</v>
      </c>
    </row>
    <row r="530" spans="1:8" hidden="1" outlineLevel="1">
      <c r="A530" s="172" t="s">
        <v>543</v>
      </c>
      <c r="B530" s="173"/>
      <c r="C530" s="32">
        <v>0</v>
      </c>
    </row>
    <row r="531" spans="1:8" hidden="1" outlineLevel="1">
      <c r="A531" s="172" t="s">
        <v>544</v>
      </c>
      <c r="B531" s="173"/>
      <c r="C531" s="32">
        <v>0</v>
      </c>
    </row>
    <row r="532" spans="1:8" collapsed="1">
      <c r="A532" s="168" t="s">
        <v>545</v>
      </c>
      <c r="B532" s="169"/>
      <c r="C532" s="38">
        <f>C533+C534</f>
        <v>0</v>
      </c>
      <c r="E532" s="39" t="s">
        <v>597</v>
      </c>
      <c r="F532" s="41"/>
      <c r="G532" s="42"/>
      <c r="H532" s="40" t="b">
        <f>AND(F532=G532)</f>
        <v>1</v>
      </c>
    </row>
    <row r="533" spans="1:8" hidden="1" outlineLevel="1">
      <c r="A533" s="172" t="s">
        <v>546</v>
      </c>
      <c r="B533" s="173"/>
      <c r="C533" s="32">
        <v>0</v>
      </c>
    </row>
    <row r="534" spans="1:8" hidden="1" outlineLevel="1">
      <c r="A534" s="172" t="s">
        <v>547</v>
      </c>
      <c r="B534" s="173"/>
      <c r="C534" s="32">
        <v>0</v>
      </c>
    </row>
    <row r="535" spans="1:8" collapsed="1">
      <c r="A535" s="168" t="s">
        <v>548</v>
      </c>
      <c r="B535" s="169"/>
      <c r="C535" s="38">
        <f>C536+C541+C542+C543+C550+C551+C555+C558+C559+C560+C561+C566+C569+C573+C577+C584+C590+C602+C603+C604+C605</f>
        <v>0</v>
      </c>
      <c r="E535" s="39" t="s">
        <v>598</v>
      </c>
      <c r="F535" s="41"/>
      <c r="G535" s="42"/>
      <c r="H535" s="40" t="b">
        <f>AND(F535=G535)</f>
        <v>1</v>
      </c>
    </row>
    <row r="536" spans="1:8" hidden="1" outlineLevel="1">
      <c r="A536" s="172" t="s">
        <v>549</v>
      </c>
      <c r="B536" s="173"/>
      <c r="C536" s="32">
        <f>SUM(C537:C540)</f>
        <v>0</v>
      </c>
    </row>
    <row r="537" spans="1:8" hidden="1" outlineLevel="2">
      <c r="A537" s="7">
        <v>9600</v>
      </c>
      <c r="B537" s="4" t="s">
        <v>468</v>
      </c>
      <c r="C537" s="5">
        <v>0</v>
      </c>
    </row>
    <row r="538" spans="1:8" hidden="1" outlineLevel="2">
      <c r="A538" s="7">
        <v>9600</v>
      </c>
      <c r="B538" s="4" t="s">
        <v>469</v>
      </c>
      <c r="C538" s="5">
        <v>0</v>
      </c>
    </row>
    <row r="539" spans="1:8" hidden="1" outlineLevel="2">
      <c r="A539" s="7">
        <v>9600</v>
      </c>
      <c r="B539" s="4" t="s">
        <v>470</v>
      </c>
      <c r="C539" s="5">
        <v>0</v>
      </c>
    </row>
    <row r="540" spans="1:8" hidden="1" outlineLevel="2">
      <c r="A540" s="7">
        <v>9600</v>
      </c>
      <c r="B540" s="4" t="s">
        <v>471</v>
      </c>
      <c r="C540" s="5">
        <v>0</v>
      </c>
    </row>
    <row r="541" spans="1:8" hidden="1" outlineLevel="1">
      <c r="A541" s="172" t="s">
        <v>550</v>
      </c>
      <c r="B541" s="173"/>
      <c r="C541" s="31">
        <v>0</v>
      </c>
    </row>
    <row r="542" spans="1:8" hidden="1" outlineLevel="1">
      <c r="A542" s="172" t="s">
        <v>551</v>
      </c>
      <c r="B542" s="173"/>
      <c r="C542" s="32">
        <v>0</v>
      </c>
    </row>
    <row r="543" spans="1:8" hidden="1" outlineLevel="1">
      <c r="A543" s="172" t="s">
        <v>552</v>
      </c>
      <c r="B543" s="173"/>
      <c r="C543" s="32">
        <f>SUM(C544:C549)</f>
        <v>0</v>
      </c>
    </row>
    <row r="544" spans="1:8" hidden="1" outlineLevel="2">
      <c r="A544" s="7">
        <v>9603</v>
      </c>
      <c r="B544" s="4" t="s">
        <v>474</v>
      </c>
      <c r="C544" s="5">
        <v>0</v>
      </c>
    </row>
    <row r="545" spans="1:3" hidden="1" outlineLevel="2">
      <c r="A545" s="7">
        <v>9603</v>
      </c>
      <c r="B545" s="4" t="s">
        <v>475</v>
      </c>
      <c r="C545" s="5">
        <v>0</v>
      </c>
    </row>
    <row r="546" spans="1:3" hidden="1" outlineLevel="2">
      <c r="A546" s="7">
        <v>9603</v>
      </c>
      <c r="B546" s="4" t="s">
        <v>476</v>
      </c>
      <c r="C546" s="5">
        <v>0</v>
      </c>
    </row>
    <row r="547" spans="1:3" hidden="1" outlineLevel="2">
      <c r="A547" s="7">
        <v>9603</v>
      </c>
      <c r="B547" s="4" t="s">
        <v>477</v>
      </c>
      <c r="C547" s="5">
        <v>0</v>
      </c>
    </row>
    <row r="548" spans="1:3" hidden="1" outlineLevel="2">
      <c r="A548" s="7">
        <v>9603</v>
      </c>
      <c r="B548" s="4" t="s">
        <v>478</v>
      </c>
      <c r="C548" s="5">
        <v>0</v>
      </c>
    </row>
    <row r="549" spans="1:3" hidden="1" outlineLevel="2">
      <c r="A549" s="7">
        <v>9603</v>
      </c>
      <c r="B549" s="4" t="s">
        <v>479</v>
      </c>
      <c r="C549" s="5">
        <v>0</v>
      </c>
    </row>
    <row r="550" spans="1:3" hidden="1" outlineLevel="1">
      <c r="A550" s="172" t="s">
        <v>553</v>
      </c>
      <c r="B550" s="173"/>
      <c r="C550" s="32">
        <v>0</v>
      </c>
    </row>
    <row r="551" spans="1:3" hidden="1" outlineLevel="1">
      <c r="A551" s="172" t="s">
        <v>554</v>
      </c>
      <c r="B551" s="173"/>
      <c r="C551" s="32">
        <f>SUM(C552:C554)</f>
        <v>0</v>
      </c>
    </row>
    <row r="552" spans="1:3" hidden="1" outlineLevel="2">
      <c r="A552" s="7">
        <v>9605</v>
      </c>
      <c r="B552" s="4" t="s">
        <v>482</v>
      </c>
      <c r="C552" s="5">
        <v>0</v>
      </c>
    </row>
    <row r="553" spans="1:3" hidden="1" outlineLevel="2">
      <c r="A553" s="7">
        <v>9605</v>
      </c>
      <c r="B553" s="4" t="s">
        <v>483</v>
      </c>
      <c r="C553" s="5">
        <v>0</v>
      </c>
    </row>
    <row r="554" spans="1:3" hidden="1" outlineLevel="2">
      <c r="A554" s="7">
        <v>9605</v>
      </c>
      <c r="B554" s="4" t="s">
        <v>484</v>
      </c>
      <c r="C554" s="5">
        <v>0</v>
      </c>
    </row>
    <row r="555" spans="1:3" hidden="1" outlineLevel="1">
      <c r="A555" s="172" t="s">
        <v>555</v>
      </c>
      <c r="B555" s="173"/>
      <c r="C555" s="32">
        <f>SUM(C556:C557)</f>
        <v>0</v>
      </c>
    </row>
    <row r="556" spans="1:3" hidden="1" outlineLevel="2">
      <c r="A556" s="7">
        <v>9606</v>
      </c>
      <c r="B556" s="4" t="s">
        <v>486</v>
      </c>
      <c r="C556" s="5">
        <v>0</v>
      </c>
    </row>
    <row r="557" spans="1:3" hidden="1" outlineLevel="2">
      <c r="A557" s="7">
        <v>9606</v>
      </c>
      <c r="B557" s="4" t="s">
        <v>487</v>
      </c>
      <c r="C557" s="5">
        <v>0</v>
      </c>
    </row>
    <row r="558" spans="1:3" hidden="1" outlineLevel="1">
      <c r="A558" s="172" t="s">
        <v>556</v>
      </c>
      <c r="B558" s="173"/>
      <c r="C558" s="32">
        <v>0</v>
      </c>
    </row>
    <row r="559" spans="1:3" hidden="1" outlineLevel="1" collapsed="1">
      <c r="A559" s="172" t="s">
        <v>557</v>
      </c>
      <c r="B559" s="173"/>
      <c r="C559" s="32">
        <v>0</v>
      </c>
    </row>
    <row r="560" spans="1:3" hidden="1" outlineLevel="1" collapsed="1">
      <c r="A560" s="172" t="s">
        <v>558</v>
      </c>
      <c r="B560" s="173"/>
      <c r="C560" s="32">
        <v>0</v>
      </c>
    </row>
    <row r="561" spans="1:3" hidden="1" outlineLevel="1">
      <c r="A561" s="172" t="s">
        <v>559</v>
      </c>
      <c r="B561" s="173"/>
      <c r="C561" s="32">
        <f>SUM(C562:C565)</f>
        <v>0</v>
      </c>
    </row>
    <row r="562" spans="1:3" hidden="1" outlineLevel="2">
      <c r="A562" s="7">
        <v>9610</v>
      </c>
      <c r="B562" s="4" t="s">
        <v>492</v>
      </c>
      <c r="C562" s="5">
        <v>0</v>
      </c>
    </row>
    <row r="563" spans="1:3" hidden="1" outlineLevel="2">
      <c r="A563" s="7">
        <v>9610</v>
      </c>
      <c r="B563" s="4" t="s">
        <v>493</v>
      </c>
      <c r="C563" s="5">
        <v>0</v>
      </c>
    </row>
    <row r="564" spans="1:3" hidden="1" outlineLevel="2">
      <c r="A564" s="7">
        <v>9610</v>
      </c>
      <c r="B564" s="4" t="s">
        <v>494</v>
      </c>
      <c r="C564" s="5">
        <v>0</v>
      </c>
    </row>
    <row r="565" spans="1:3" hidden="1" outlineLevel="2">
      <c r="A565" s="7">
        <v>9610</v>
      </c>
      <c r="B565" s="4" t="s">
        <v>495</v>
      </c>
      <c r="C565" s="5">
        <v>0</v>
      </c>
    </row>
    <row r="566" spans="1:3" hidden="1" outlineLevel="1">
      <c r="A566" s="172" t="s">
        <v>560</v>
      </c>
      <c r="B566" s="173"/>
      <c r="C566" s="32">
        <f>SUM(C567:C568)</f>
        <v>0</v>
      </c>
    </row>
    <row r="567" spans="1:3" hidden="1" outlineLevel="2">
      <c r="A567" s="7">
        <v>9611</v>
      </c>
      <c r="B567" s="4" t="s">
        <v>496</v>
      </c>
      <c r="C567" s="5">
        <v>0</v>
      </c>
    </row>
    <row r="568" spans="1:3" hidden="1" outlineLevel="2">
      <c r="A568" s="7">
        <v>9611</v>
      </c>
      <c r="B568" s="4" t="s">
        <v>497</v>
      </c>
      <c r="C568" s="5">
        <v>0</v>
      </c>
    </row>
    <row r="569" spans="1:3" hidden="1" outlineLevel="1">
      <c r="A569" s="172" t="s">
        <v>561</v>
      </c>
      <c r="B569" s="173"/>
      <c r="C569" s="32">
        <f>SUM(C570:C572)</f>
        <v>0</v>
      </c>
    </row>
    <row r="570" spans="1:3" hidden="1" outlineLevel="2">
      <c r="A570" s="7">
        <v>9612</v>
      </c>
      <c r="B570" s="4" t="s">
        <v>499</v>
      </c>
      <c r="C570" s="5">
        <v>0</v>
      </c>
    </row>
    <row r="571" spans="1:3" hidden="1" outlineLevel="2">
      <c r="A571" s="7">
        <v>9612</v>
      </c>
      <c r="B571" s="4" t="s">
        <v>500</v>
      </c>
      <c r="C571" s="5">
        <v>0</v>
      </c>
    </row>
    <row r="572" spans="1:3" hidden="1" outlineLevel="2">
      <c r="A572" s="7">
        <v>9612</v>
      </c>
      <c r="B572" s="4" t="s">
        <v>501</v>
      </c>
      <c r="C572" s="5">
        <v>0</v>
      </c>
    </row>
    <row r="573" spans="1:3" hidden="1" outlineLevel="1">
      <c r="A573" s="172" t="s">
        <v>562</v>
      </c>
      <c r="B573" s="173"/>
      <c r="C573" s="32">
        <f>SUM(C574:C576)</f>
        <v>0</v>
      </c>
    </row>
    <row r="574" spans="1:3" hidden="1" outlineLevel="2">
      <c r="A574" s="7">
        <v>9613</v>
      </c>
      <c r="B574" s="4" t="s">
        <v>504</v>
      </c>
      <c r="C574" s="5">
        <v>0</v>
      </c>
    </row>
    <row r="575" spans="1:3" hidden="1" outlineLevel="2">
      <c r="A575" s="7">
        <v>9613</v>
      </c>
      <c r="B575" s="4" t="s">
        <v>505</v>
      </c>
      <c r="C575" s="5">
        <v>0</v>
      </c>
    </row>
    <row r="576" spans="1:3" hidden="1" outlineLevel="2">
      <c r="A576" s="7">
        <v>9613</v>
      </c>
      <c r="B576" s="4" t="s">
        <v>501</v>
      </c>
      <c r="C576" s="5">
        <v>0</v>
      </c>
    </row>
    <row r="577" spans="1:3" hidden="1" outlineLevel="1">
      <c r="A577" s="172" t="s">
        <v>563</v>
      </c>
      <c r="B577" s="173"/>
      <c r="C577" s="32">
        <f>SUM(C578:C583)</f>
        <v>0</v>
      </c>
    </row>
    <row r="578" spans="1:3" hidden="1" outlineLevel="2">
      <c r="A578" s="7">
        <v>9614</v>
      </c>
      <c r="B578" s="4" t="s">
        <v>507</v>
      </c>
      <c r="C578" s="5">
        <v>0</v>
      </c>
    </row>
    <row r="579" spans="1:3" hidden="1" outlineLevel="2">
      <c r="A579" s="7">
        <v>9614</v>
      </c>
      <c r="B579" s="4" t="s">
        <v>508</v>
      </c>
      <c r="C579" s="5">
        <v>0</v>
      </c>
    </row>
    <row r="580" spans="1:3" hidden="1" outlineLevel="2">
      <c r="A580" s="7">
        <v>9614</v>
      </c>
      <c r="B580" s="4" t="s">
        <v>509</v>
      </c>
      <c r="C580" s="5">
        <v>0</v>
      </c>
    </row>
    <row r="581" spans="1:3" hidden="1" outlineLevel="2">
      <c r="A581" s="7">
        <v>9614</v>
      </c>
      <c r="B581" s="4" t="s">
        <v>510</v>
      </c>
      <c r="C581" s="5">
        <v>0</v>
      </c>
    </row>
    <row r="582" spans="1:3" hidden="1" outlineLevel="2">
      <c r="A582" s="7">
        <v>9614</v>
      </c>
      <c r="B582" s="4" t="s">
        <v>511</v>
      </c>
      <c r="C582" s="5">
        <v>0</v>
      </c>
    </row>
    <row r="583" spans="1:3" hidden="1" outlineLevel="2">
      <c r="A583" s="7">
        <v>9614</v>
      </c>
      <c r="B583" s="4" t="s">
        <v>512</v>
      </c>
      <c r="C583" s="5">
        <v>0</v>
      </c>
    </row>
    <row r="584" spans="1:3" hidden="1" outlineLevel="1">
      <c r="A584" s="172" t="s">
        <v>564</v>
      </c>
      <c r="B584" s="173"/>
      <c r="C584" s="32">
        <f>SUM(C585:C589)</f>
        <v>0</v>
      </c>
    </row>
    <row r="585" spans="1:3" hidden="1" outlineLevel="2">
      <c r="A585" s="7">
        <v>9615</v>
      </c>
      <c r="B585" s="4" t="s">
        <v>514</v>
      </c>
      <c r="C585" s="5">
        <v>0</v>
      </c>
    </row>
    <row r="586" spans="1:3" hidden="1" outlineLevel="2">
      <c r="A586" s="7">
        <v>9615</v>
      </c>
      <c r="B586" s="4" t="s">
        <v>515</v>
      </c>
      <c r="C586" s="5">
        <v>0</v>
      </c>
    </row>
    <row r="587" spans="1:3" hidden="1" outlineLevel="2">
      <c r="A587" s="7">
        <v>9615</v>
      </c>
      <c r="B587" s="4" t="s">
        <v>516</v>
      </c>
      <c r="C587" s="5">
        <v>0</v>
      </c>
    </row>
    <row r="588" spans="1:3" hidden="1" outlineLevel="2">
      <c r="A588" s="7">
        <v>9615</v>
      </c>
      <c r="B588" s="4" t="s">
        <v>517</v>
      </c>
      <c r="C588" s="5">
        <v>0</v>
      </c>
    </row>
    <row r="589" spans="1:3" hidden="1" outlineLevel="2">
      <c r="A589" s="7">
        <v>9615</v>
      </c>
      <c r="B589" s="4" t="s">
        <v>518</v>
      </c>
      <c r="C589" s="5">
        <v>0</v>
      </c>
    </row>
    <row r="590" spans="1:3" hidden="1" outlineLevel="1">
      <c r="A590" s="172" t="s">
        <v>565</v>
      </c>
      <c r="B590" s="173"/>
      <c r="C590" s="32">
        <f>SUM(C591:C601)</f>
        <v>0</v>
      </c>
    </row>
    <row r="591" spans="1:3" hidden="1" outlineLevel="2">
      <c r="A591" s="7">
        <v>9616</v>
      </c>
      <c r="B591" s="4" t="s">
        <v>520</v>
      </c>
      <c r="C591" s="5">
        <v>0</v>
      </c>
    </row>
    <row r="592" spans="1:3" hidden="1" outlineLevel="2">
      <c r="A592" s="7">
        <v>9616</v>
      </c>
      <c r="B592" s="4" t="s">
        <v>521</v>
      </c>
      <c r="C592" s="5">
        <v>0</v>
      </c>
    </row>
    <row r="593" spans="1:8" hidden="1" outlineLevel="2">
      <c r="A593" s="7">
        <v>9616</v>
      </c>
      <c r="B593" s="4" t="s">
        <v>522</v>
      </c>
      <c r="C593" s="5">
        <v>0</v>
      </c>
    </row>
    <row r="594" spans="1:8" hidden="1" outlineLevel="2">
      <c r="A594" s="7">
        <v>9616</v>
      </c>
      <c r="B594" s="4" t="s">
        <v>523</v>
      </c>
      <c r="C594" s="5">
        <v>0</v>
      </c>
    </row>
    <row r="595" spans="1:8" hidden="1" outlineLevel="2">
      <c r="A595" s="7">
        <v>9616</v>
      </c>
      <c r="B595" s="4" t="s">
        <v>524</v>
      </c>
      <c r="C595" s="5">
        <v>0</v>
      </c>
    </row>
    <row r="596" spans="1:8" hidden="1" outlineLevel="2">
      <c r="A596" s="7">
        <v>9616</v>
      </c>
      <c r="B596" s="4" t="s">
        <v>525</v>
      </c>
      <c r="C596" s="5">
        <v>0</v>
      </c>
    </row>
    <row r="597" spans="1:8" hidden="1" outlineLevel="2">
      <c r="A597" s="7">
        <v>9616</v>
      </c>
      <c r="B597" s="4" t="s">
        <v>526</v>
      </c>
      <c r="C597" s="5">
        <v>0</v>
      </c>
    </row>
    <row r="598" spans="1:8" hidden="1" outlineLevel="2">
      <c r="A598" s="7">
        <v>9616</v>
      </c>
      <c r="B598" s="4" t="s">
        <v>527</v>
      </c>
      <c r="C598" s="5">
        <v>0</v>
      </c>
    </row>
    <row r="599" spans="1:8" hidden="1" outlineLevel="2">
      <c r="A599" s="7">
        <v>9616</v>
      </c>
      <c r="B599" s="4" t="s">
        <v>528</v>
      </c>
      <c r="C599" s="5">
        <v>0</v>
      </c>
    </row>
    <row r="600" spans="1:8" hidden="1" outlineLevel="2">
      <c r="A600" s="7">
        <v>9616</v>
      </c>
      <c r="B600" s="4" t="s">
        <v>529</v>
      </c>
      <c r="C600" s="5">
        <v>0</v>
      </c>
    </row>
    <row r="601" spans="1:8" hidden="1" outlineLevel="2">
      <c r="A601" s="7">
        <v>9616</v>
      </c>
      <c r="B601" s="4" t="s">
        <v>530</v>
      </c>
      <c r="C601" s="5">
        <v>0</v>
      </c>
    </row>
    <row r="602" spans="1:8" hidden="1" outlineLevel="1">
      <c r="A602" s="172" t="s">
        <v>566</v>
      </c>
      <c r="B602" s="173"/>
      <c r="C602" s="32">
        <f>SUM(C616:C624)</f>
        <v>0</v>
      </c>
    </row>
    <row r="603" spans="1:8" hidden="1" outlineLevel="1">
      <c r="A603" s="172" t="s">
        <v>567</v>
      </c>
      <c r="B603" s="173"/>
      <c r="C603" s="32">
        <v>0</v>
      </c>
    </row>
    <row r="604" spans="1:8" hidden="1" outlineLevel="1">
      <c r="A604" s="172" t="s">
        <v>568</v>
      </c>
      <c r="B604" s="173"/>
      <c r="C604" s="32">
        <v>0</v>
      </c>
    </row>
    <row r="605" spans="1:8" hidden="1" outlineLevel="1">
      <c r="A605" s="172" t="s">
        <v>569</v>
      </c>
      <c r="B605" s="173"/>
      <c r="C605" s="32">
        <v>0</v>
      </c>
    </row>
    <row r="606" spans="1:8" collapsed="1">
      <c r="A606" s="170" t="s">
        <v>570</v>
      </c>
      <c r="B606" s="171"/>
      <c r="C606" s="36">
        <f>C607</f>
        <v>96433</v>
      </c>
      <c r="E606" s="39" t="s">
        <v>66</v>
      </c>
      <c r="F606" s="41"/>
      <c r="G606" s="42"/>
      <c r="H606" s="40" t="b">
        <f>AND(F606=G606)</f>
        <v>1</v>
      </c>
    </row>
    <row r="607" spans="1:8">
      <c r="A607" s="168" t="s">
        <v>571</v>
      </c>
      <c r="B607" s="169"/>
      <c r="C607" s="33">
        <f>C608+C612</f>
        <v>96433</v>
      </c>
      <c r="E607" s="39" t="s">
        <v>599</v>
      </c>
      <c r="F607" s="41"/>
      <c r="G607" s="42"/>
      <c r="H607" s="40" t="b">
        <f>AND(F607=G607)</f>
        <v>1</v>
      </c>
    </row>
    <row r="608" spans="1:8" hidden="1" outlineLevel="1" collapsed="1">
      <c r="A608" s="7">
        <v>10950</v>
      </c>
      <c r="B608" s="4" t="s">
        <v>968</v>
      </c>
      <c r="C608" s="5">
        <f>SUM(C609:C611)</f>
        <v>96433</v>
      </c>
    </row>
    <row r="609" spans="1:8" ht="15" hidden="1" customHeight="1" outlineLevel="2">
      <c r="A609" s="29"/>
      <c r="B609" s="28" t="s">
        <v>572</v>
      </c>
      <c r="C609" s="30">
        <v>96433</v>
      </c>
    </row>
    <row r="610" spans="1:8" ht="15" hidden="1" customHeight="1" outlineLevel="2">
      <c r="A610" s="29"/>
      <c r="B610" s="28" t="s">
        <v>573</v>
      </c>
      <c r="C610" s="30">
        <v>0</v>
      </c>
    </row>
    <row r="611" spans="1:8" ht="15" hidden="1" customHeight="1" outlineLevel="2">
      <c r="A611" s="29"/>
      <c r="B611" s="28" t="s">
        <v>574</v>
      </c>
      <c r="C611" s="30">
        <v>0</v>
      </c>
    </row>
    <row r="612" spans="1:8" hidden="1" outlineLevel="1">
      <c r="A612" s="7">
        <v>10951</v>
      </c>
      <c r="B612" s="4" t="s">
        <v>969</v>
      </c>
      <c r="C612" s="5">
        <f>SUM(C613:C614)</f>
        <v>0</v>
      </c>
    </row>
    <row r="613" spans="1:8" ht="15" hidden="1" customHeight="1" outlineLevel="1">
      <c r="A613" s="29"/>
      <c r="B613" s="28" t="s">
        <v>575</v>
      </c>
      <c r="C613" s="30">
        <v>0</v>
      </c>
    </row>
    <row r="614" spans="1:8" ht="15" hidden="1" customHeight="1" outlineLevel="1">
      <c r="A614" s="29"/>
      <c r="B614" s="28" t="s">
        <v>576</v>
      </c>
      <c r="C614" s="30">
        <v>0</v>
      </c>
    </row>
    <row r="615" spans="1:8" collapsed="1">
      <c r="A615" s="170" t="s">
        <v>577</v>
      </c>
      <c r="B615" s="171"/>
      <c r="C615" s="36">
        <f>C616</f>
        <v>0</v>
      </c>
      <c r="E615" s="39" t="s">
        <v>216</v>
      </c>
      <c r="F615" s="41"/>
      <c r="G615" s="42"/>
      <c r="H615" s="40" t="b">
        <f>AND(F615=G615)</f>
        <v>1</v>
      </c>
    </row>
    <row r="616" spans="1:8">
      <c r="A616" s="168" t="s">
        <v>588</v>
      </c>
      <c r="B616" s="169"/>
      <c r="C616" s="33">
        <f>C617+C621</f>
        <v>0</v>
      </c>
      <c r="E616" s="39" t="s">
        <v>600</v>
      </c>
      <c r="F616" s="41"/>
      <c r="G616" s="42"/>
      <c r="H616" s="40" t="b">
        <f>AND(F616=G616)</f>
        <v>1</v>
      </c>
    </row>
  </sheetData>
  <mergeCells count="98">
    <mergeCell ref="A38:B38"/>
    <mergeCell ref="A1:C1"/>
    <mergeCell ref="A2:B2"/>
    <mergeCell ref="A3:B3"/>
    <mergeCell ref="A4:B4"/>
    <mergeCell ref="A11:B11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615:B615"/>
    <mergeCell ref="A616:B616"/>
    <mergeCell ref="A602:B602"/>
    <mergeCell ref="A603:B603"/>
    <mergeCell ref="A604:B604"/>
    <mergeCell ref="A605:B605"/>
    <mergeCell ref="A606:B606"/>
    <mergeCell ref="A607:B607"/>
  </mergeCells>
  <dataValidations count="5"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custom" allowBlank="1" showInputMessage="1" showErrorMessage="1" sqref="H449">
      <formula1>C149+C264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114:H116 H123 H146:H149 H140:H141 H137 H134 H129:H130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workbookViewId="0">
      <selection activeCell="D1" sqref="D1"/>
    </sheetView>
  </sheetViews>
  <sheetFormatPr baseColWidth="10" defaultColWidth="9.140625" defaultRowHeight="15" outlineLevelRow="3"/>
  <cols>
    <col min="1" max="1" width="7" bestFit="1" customWidth="1"/>
    <col min="2" max="2" width="26.28515625" customWidth="1"/>
    <col min="3" max="3" width="19.1406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3" t="s">
        <v>844</v>
      </c>
      <c r="E1" s="163" t="s">
        <v>843</v>
      </c>
      <c r="G1" s="43" t="s">
        <v>31</v>
      </c>
      <c r="H1" s="44">
        <f>C2+C114</f>
        <v>1432356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960600</v>
      </c>
      <c r="D2" s="26">
        <f>D3+D67</f>
        <v>960600</v>
      </c>
      <c r="E2" s="26">
        <f>E3+E67</f>
        <v>960600</v>
      </c>
      <c r="G2" s="39" t="s">
        <v>60</v>
      </c>
      <c r="H2" s="41">
        <f>C2</f>
        <v>960600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477000</v>
      </c>
      <c r="D3" s="23">
        <f>D4+D11+D38+D61</f>
        <v>477000</v>
      </c>
      <c r="E3" s="23">
        <f>E4+E11+E38+E61</f>
        <v>477000</v>
      </c>
      <c r="G3" s="39" t="s">
        <v>57</v>
      </c>
      <c r="H3" s="41">
        <f>C3</f>
        <v>477000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76400</v>
      </c>
      <c r="D4" s="21">
        <f>SUM(D5:D10)</f>
        <v>76400</v>
      </c>
      <c r="E4" s="21">
        <f>SUM(E5:E10)</f>
        <v>76400</v>
      </c>
      <c r="F4" s="17"/>
      <c r="G4" s="39" t="s">
        <v>53</v>
      </c>
      <c r="H4" s="41">
        <f>C4</f>
        <v>76400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>C5</f>
        <v>15000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9000</v>
      </c>
      <c r="D6" s="2">
        <f>C6</f>
        <v>9000</v>
      </c>
      <c r="E6" s="2">
        <f>D6</f>
        <v>9000</v>
      </c>
      <c r="F6" s="17"/>
      <c r="G6" s="17"/>
      <c r="H6" s="41">
        <f>C6</f>
        <v>9000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45000</v>
      </c>
      <c r="D7" s="2">
        <f>C7</f>
        <v>45000</v>
      </c>
      <c r="E7" s="2">
        <f>D7</f>
        <v>45000</v>
      </c>
      <c r="F7" s="17"/>
      <c r="G7" s="17"/>
      <c r="H7" s="41">
        <f>C7</f>
        <v>45000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7000</v>
      </c>
      <c r="D8" s="2">
        <f>C8</f>
        <v>7000</v>
      </c>
      <c r="E8" s="2">
        <f>D8</f>
        <v>7000</v>
      </c>
      <c r="F8" s="17"/>
      <c r="G8" s="17"/>
      <c r="H8" s="41">
        <f>C8</f>
        <v>7000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>C9</f>
        <v>0</v>
      </c>
      <c r="E9" s="2">
        <f>D9</f>
        <v>0</v>
      </c>
      <c r="F9" s="17"/>
      <c r="G9" s="17"/>
      <c r="H9" s="41">
        <f>C9</f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>C10</f>
        <v>400</v>
      </c>
      <c r="E10" s="2">
        <f>D10</f>
        <v>400</v>
      </c>
      <c r="F10" s="17"/>
      <c r="G10" s="17"/>
      <c r="H10" s="41">
        <f>C10</f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83" t="s">
        <v>125</v>
      </c>
      <c r="B11" s="184"/>
      <c r="C11" s="21">
        <f>SUM(C12:C37)</f>
        <v>321000</v>
      </c>
      <c r="D11" s="21">
        <f>SUM(D12:D37)</f>
        <v>321000</v>
      </c>
      <c r="E11" s="21">
        <f>SUM(E12:E37)</f>
        <v>321000</v>
      </c>
      <c r="F11" s="17"/>
      <c r="G11" s="39" t="s">
        <v>54</v>
      </c>
      <c r="H11" s="41">
        <f>C11</f>
        <v>321000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315000</v>
      </c>
      <c r="D12" s="2">
        <f>C12</f>
        <v>315000</v>
      </c>
      <c r="E12" s="2">
        <f>D12</f>
        <v>315000</v>
      </c>
      <c r="H12" s="41">
        <f>C12</f>
        <v>315000</v>
      </c>
    </row>
    <row r="13" spans="1:14" hidden="1" outlineLevel="1">
      <c r="A13" s="3">
        <v>2102</v>
      </c>
      <c r="B13" s="1" t="s">
        <v>126</v>
      </c>
      <c r="C13" s="2"/>
      <c r="D13" s="2">
        <f>C13</f>
        <v>0</v>
      </c>
      <c r="E13" s="2">
        <f>D13</f>
        <v>0</v>
      </c>
      <c r="H13" s="41">
        <f>C13</f>
        <v>0</v>
      </c>
    </row>
    <row r="14" spans="1:14" hidden="1" outlineLevel="1">
      <c r="A14" s="3">
        <v>2201</v>
      </c>
      <c r="B14" s="1" t="s">
        <v>5</v>
      </c>
      <c r="C14" s="2">
        <v>3000</v>
      </c>
      <c r="D14" s="2">
        <f>C14</f>
        <v>3000</v>
      </c>
      <c r="E14" s="2">
        <f>D14</f>
        <v>3000</v>
      </c>
      <c r="H14" s="41">
        <f>C14</f>
        <v>3000</v>
      </c>
    </row>
    <row r="15" spans="1:14" hidden="1" outlineLevel="1">
      <c r="A15" s="3">
        <v>2201</v>
      </c>
      <c r="B15" s="1" t="s">
        <v>127</v>
      </c>
      <c r="C15" s="2"/>
      <c r="D15" s="2">
        <f>C15</f>
        <v>0</v>
      </c>
      <c r="E15" s="2">
        <f>D15</f>
        <v>0</v>
      </c>
      <c r="H15" s="41">
        <f>C15</f>
        <v>0</v>
      </c>
    </row>
    <row r="16" spans="1:14" hidden="1" outlineLevel="1">
      <c r="A16" s="3">
        <v>2201</v>
      </c>
      <c r="B16" s="1" t="s">
        <v>128</v>
      </c>
      <c r="C16" s="2"/>
      <c r="D16" s="2">
        <f>C16</f>
        <v>0</v>
      </c>
      <c r="E16" s="2">
        <f>D16</f>
        <v>0</v>
      </c>
      <c r="H16" s="41">
        <f>C16</f>
        <v>0</v>
      </c>
    </row>
    <row r="17" spans="1:8" hidden="1" outlineLevel="1">
      <c r="A17" s="3">
        <v>2202</v>
      </c>
      <c r="B17" s="1" t="s">
        <v>129</v>
      </c>
      <c r="C17" s="2"/>
      <c r="D17" s="2">
        <f>C17</f>
        <v>0</v>
      </c>
      <c r="E17" s="2">
        <f>D17</f>
        <v>0</v>
      </c>
      <c r="H17" s="41">
        <f>C17</f>
        <v>0</v>
      </c>
    </row>
    <row r="18" spans="1:8" hidden="1" outlineLevel="1">
      <c r="A18" s="3">
        <v>2203</v>
      </c>
      <c r="B18" s="1" t="s">
        <v>130</v>
      </c>
      <c r="C18" s="2"/>
      <c r="D18" s="2">
        <f>C18</f>
        <v>0</v>
      </c>
      <c r="E18" s="2">
        <f>D18</f>
        <v>0</v>
      </c>
      <c r="H18" s="41">
        <f>C18</f>
        <v>0</v>
      </c>
    </row>
    <row r="19" spans="1:8" hidden="1" outlineLevel="1">
      <c r="A19" s="3">
        <v>2204</v>
      </c>
      <c r="B19" s="1" t="s">
        <v>131</v>
      </c>
      <c r="C19" s="2"/>
      <c r="D19" s="2">
        <f>C19</f>
        <v>0</v>
      </c>
      <c r="E19" s="2">
        <f>D19</f>
        <v>0</v>
      </c>
      <c r="H19" s="41">
        <f>C19</f>
        <v>0</v>
      </c>
    </row>
    <row r="20" spans="1:8" hidden="1" outlineLevel="1">
      <c r="A20" s="3">
        <v>2299</v>
      </c>
      <c r="B20" s="1" t="s">
        <v>132</v>
      </c>
      <c r="C20" s="2"/>
      <c r="D20" s="2">
        <f>C20</f>
        <v>0</v>
      </c>
      <c r="E20" s="2">
        <f>D20</f>
        <v>0</v>
      </c>
      <c r="H20" s="41">
        <f>C20</f>
        <v>0</v>
      </c>
    </row>
    <row r="21" spans="1:8" hidden="1" outlineLevel="1">
      <c r="A21" s="3">
        <v>2301</v>
      </c>
      <c r="B21" s="1" t="s">
        <v>133</v>
      </c>
      <c r="C21" s="2"/>
      <c r="D21" s="2">
        <f>C21</f>
        <v>0</v>
      </c>
      <c r="E21" s="2">
        <f>D21</f>
        <v>0</v>
      </c>
      <c r="H21" s="41">
        <f>C21</f>
        <v>0</v>
      </c>
    </row>
    <row r="22" spans="1:8" hidden="1" outlineLevel="1">
      <c r="A22" s="3">
        <v>2302</v>
      </c>
      <c r="B22" s="1" t="s">
        <v>134</v>
      </c>
      <c r="C22" s="2"/>
      <c r="D22" s="2">
        <f>C22</f>
        <v>0</v>
      </c>
      <c r="E22" s="2">
        <f>D22</f>
        <v>0</v>
      </c>
      <c r="H22" s="41">
        <f>C22</f>
        <v>0</v>
      </c>
    </row>
    <row r="23" spans="1:8" hidden="1" outlineLevel="1">
      <c r="A23" s="3">
        <v>2303</v>
      </c>
      <c r="B23" s="1" t="s">
        <v>135</v>
      </c>
      <c r="C23" s="2"/>
      <c r="D23" s="2">
        <f>C23</f>
        <v>0</v>
      </c>
      <c r="E23" s="2">
        <f>D23</f>
        <v>0</v>
      </c>
      <c r="H23" s="41">
        <f>C23</f>
        <v>0</v>
      </c>
    </row>
    <row r="24" spans="1:8" hidden="1" outlineLevel="1">
      <c r="A24" s="3">
        <v>2304</v>
      </c>
      <c r="B24" s="1" t="s">
        <v>136</v>
      </c>
      <c r="C24" s="2"/>
      <c r="D24" s="2">
        <f>C24</f>
        <v>0</v>
      </c>
      <c r="E24" s="2">
        <f>D24</f>
        <v>0</v>
      </c>
      <c r="H24" s="41">
        <f>C24</f>
        <v>0</v>
      </c>
    </row>
    <row r="25" spans="1:8" hidden="1" outlineLevel="1">
      <c r="A25" s="3">
        <v>2305</v>
      </c>
      <c r="B25" s="1" t="s">
        <v>137</v>
      </c>
      <c r="C25" s="2"/>
      <c r="D25" s="2">
        <f>C25</f>
        <v>0</v>
      </c>
      <c r="E25" s="2">
        <f>D25</f>
        <v>0</v>
      </c>
      <c r="H25" s="41">
        <f>C25</f>
        <v>0</v>
      </c>
    </row>
    <row r="26" spans="1:8" hidden="1" outlineLevel="1">
      <c r="A26" s="3">
        <v>2306</v>
      </c>
      <c r="B26" s="1" t="s">
        <v>138</v>
      </c>
      <c r="C26" s="2"/>
      <c r="D26" s="2">
        <f>C26</f>
        <v>0</v>
      </c>
      <c r="E26" s="2">
        <f>D26</f>
        <v>0</v>
      </c>
      <c r="H26" s="41">
        <f>C26</f>
        <v>0</v>
      </c>
    </row>
    <row r="27" spans="1:8" hidden="1" outlineLevel="1">
      <c r="A27" s="3">
        <v>2307</v>
      </c>
      <c r="B27" s="1" t="s">
        <v>139</v>
      </c>
      <c r="C27" s="2"/>
      <c r="D27" s="2">
        <f>C27</f>
        <v>0</v>
      </c>
      <c r="E27" s="2">
        <f>D27</f>
        <v>0</v>
      </c>
      <c r="H27" s="41">
        <f>C27</f>
        <v>0</v>
      </c>
    </row>
    <row r="28" spans="1:8" hidden="1" outlineLevel="1">
      <c r="A28" s="3">
        <v>2308</v>
      </c>
      <c r="B28" s="1" t="s">
        <v>140</v>
      </c>
      <c r="C28" s="2"/>
      <c r="D28" s="2">
        <f>C28</f>
        <v>0</v>
      </c>
      <c r="E28" s="2">
        <f>D28</f>
        <v>0</v>
      </c>
      <c r="H28" s="41">
        <f>C28</f>
        <v>0</v>
      </c>
    </row>
    <row r="29" spans="1:8" hidden="1" outlineLevel="1">
      <c r="A29" s="3">
        <v>2401</v>
      </c>
      <c r="B29" s="1" t="s">
        <v>141</v>
      </c>
      <c r="C29" s="2"/>
      <c r="D29" s="2">
        <f>C29</f>
        <v>0</v>
      </c>
      <c r="E29" s="2">
        <f>D29</f>
        <v>0</v>
      </c>
      <c r="H29" s="41">
        <f>C29</f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>C30</f>
        <v>0</v>
      </c>
      <c r="E30" s="2">
        <f>D30</f>
        <v>0</v>
      </c>
      <c r="H30" s="41">
        <f>C30</f>
        <v>0</v>
      </c>
    </row>
    <row r="31" spans="1:8" hidden="1" outlineLevel="1">
      <c r="A31" s="3">
        <v>2401</v>
      </c>
      <c r="B31" s="1" t="s">
        <v>143</v>
      </c>
      <c r="C31" s="2"/>
      <c r="D31" s="2">
        <f>C31</f>
        <v>0</v>
      </c>
      <c r="E31" s="2">
        <f>D31</f>
        <v>0</v>
      </c>
      <c r="H31" s="41">
        <f>C31</f>
        <v>0</v>
      </c>
    </row>
    <row r="32" spans="1:8" hidden="1" outlineLevel="1">
      <c r="A32" s="3">
        <v>2402</v>
      </c>
      <c r="B32" s="1" t="s">
        <v>6</v>
      </c>
      <c r="C32" s="2"/>
      <c r="D32" s="2">
        <f>C32</f>
        <v>0</v>
      </c>
      <c r="E32" s="2">
        <f>D32</f>
        <v>0</v>
      </c>
      <c r="H32" s="41">
        <f>C32</f>
        <v>0</v>
      </c>
    </row>
    <row r="33" spans="1:10" hidden="1" outlineLevel="1">
      <c r="A33" s="3">
        <v>2403</v>
      </c>
      <c r="B33" s="1" t="s">
        <v>144</v>
      </c>
      <c r="C33" s="2"/>
      <c r="D33" s="2">
        <f>C33</f>
        <v>0</v>
      </c>
      <c r="E33" s="2">
        <f>D33</f>
        <v>0</v>
      </c>
      <c r="H33" s="41">
        <f>C33</f>
        <v>0</v>
      </c>
    </row>
    <row r="34" spans="1:10" hidden="1" outlineLevel="1">
      <c r="A34" s="3">
        <v>2404</v>
      </c>
      <c r="B34" s="1" t="s">
        <v>7</v>
      </c>
      <c r="C34" s="2">
        <v>2500</v>
      </c>
      <c r="D34" s="2">
        <f>C34</f>
        <v>2500</v>
      </c>
      <c r="E34" s="2">
        <f>D34</f>
        <v>2500</v>
      </c>
      <c r="H34" s="41">
        <f>C34</f>
        <v>2500</v>
      </c>
    </row>
    <row r="35" spans="1:10" hidden="1" outlineLevel="1">
      <c r="A35" s="3">
        <v>2405</v>
      </c>
      <c r="B35" s="1" t="s">
        <v>8</v>
      </c>
      <c r="C35" s="2"/>
      <c r="D35" s="2">
        <f>C35</f>
        <v>0</v>
      </c>
      <c r="E35" s="2">
        <f>D35</f>
        <v>0</v>
      </c>
      <c r="H35" s="41">
        <f>C35</f>
        <v>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>C36</f>
        <v>500</v>
      </c>
      <c r="E36" s="2">
        <f>D36</f>
        <v>500</v>
      </c>
      <c r="H36" s="41">
        <f>C36</f>
        <v>500</v>
      </c>
    </row>
    <row r="37" spans="1:10" hidden="1" outlineLevel="1">
      <c r="A37" s="3">
        <v>2499</v>
      </c>
      <c r="B37" s="1" t="s">
        <v>10</v>
      </c>
      <c r="C37" s="15"/>
      <c r="D37" s="2">
        <f>C37</f>
        <v>0</v>
      </c>
      <c r="E37" s="2">
        <f>D37</f>
        <v>0</v>
      </c>
      <c r="H37" s="41">
        <f>C37</f>
        <v>0</v>
      </c>
    </row>
    <row r="38" spans="1:10" collapsed="1">
      <c r="A38" s="183" t="s">
        <v>145</v>
      </c>
      <c r="B38" s="184"/>
      <c r="C38" s="21">
        <f>SUM(C39:C60)</f>
        <v>79600</v>
      </c>
      <c r="D38" s="21">
        <f>SUM(D39:D60)</f>
        <v>79600</v>
      </c>
      <c r="E38" s="21">
        <f>SUM(E39:E60)</f>
        <v>79600</v>
      </c>
      <c r="G38" s="39" t="s">
        <v>55</v>
      </c>
      <c r="H38" s="41">
        <f>C38</f>
        <v>79600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>C39</f>
        <v>9000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>C40</f>
        <v>2500</v>
      </c>
      <c r="E40" s="2">
        <f>D40</f>
        <v>2500</v>
      </c>
      <c r="H40" s="41">
        <f>C40</f>
        <v>2500</v>
      </c>
    </row>
    <row r="41" spans="1:10" hidden="1" outlineLevel="1">
      <c r="A41" s="20">
        <v>3103</v>
      </c>
      <c r="B41" s="20" t="s">
        <v>13</v>
      </c>
      <c r="C41" s="2">
        <v>9500</v>
      </c>
      <c r="D41" s="2">
        <f>C41</f>
        <v>9500</v>
      </c>
      <c r="E41" s="2">
        <f>D41</f>
        <v>9500</v>
      </c>
      <c r="H41" s="41">
        <f>C41</f>
        <v>9500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>C42</f>
        <v>500</v>
      </c>
      <c r="E42" s="2">
        <f>D42</f>
        <v>500</v>
      </c>
      <c r="H42" s="41">
        <f>C42</f>
        <v>500</v>
      </c>
    </row>
    <row r="43" spans="1:10" hidden="1" outlineLevel="1">
      <c r="A43" s="20">
        <v>3201</v>
      </c>
      <c r="B43" s="20" t="s">
        <v>146</v>
      </c>
      <c r="C43" s="2"/>
      <c r="D43" s="2">
        <f>C43</f>
        <v>0</v>
      </c>
      <c r="E43" s="2">
        <f>D43</f>
        <v>0</v>
      </c>
      <c r="H43" s="41">
        <f>C43</f>
        <v>0</v>
      </c>
    </row>
    <row r="44" spans="1:10" hidden="1" outlineLevel="1">
      <c r="A44" s="20">
        <v>3202</v>
      </c>
      <c r="B44" s="20" t="s">
        <v>15</v>
      </c>
      <c r="C44" s="2">
        <v>100</v>
      </c>
      <c r="D44" s="2">
        <f>C44</f>
        <v>100</v>
      </c>
      <c r="E44" s="2">
        <f>D44</f>
        <v>100</v>
      </c>
      <c r="H44" s="41">
        <f>C44</f>
        <v>100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>C45</f>
        <v>2000</v>
      </c>
      <c r="E45" s="2">
        <f>D45</f>
        <v>2000</v>
      </c>
      <c r="H45" s="41">
        <f>C45</f>
        <v>2000</v>
      </c>
    </row>
    <row r="46" spans="1:10" hidden="1" outlineLevel="1">
      <c r="A46" s="20">
        <v>3204</v>
      </c>
      <c r="B46" s="20" t="s">
        <v>147</v>
      </c>
      <c r="C46" s="2"/>
      <c r="D46" s="2">
        <f>C46</f>
        <v>0</v>
      </c>
      <c r="E46" s="2">
        <f>D46</f>
        <v>0</v>
      </c>
      <c r="H46" s="41">
        <f>C46</f>
        <v>0</v>
      </c>
    </row>
    <row r="47" spans="1:10" hidden="1" outlineLevel="1">
      <c r="A47" s="20">
        <v>3205</v>
      </c>
      <c r="B47" s="20" t="s">
        <v>148</v>
      </c>
      <c r="C47" s="2"/>
      <c r="D47" s="2">
        <f>C47</f>
        <v>0</v>
      </c>
      <c r="E47" s="2">
        <f>D47</f>
        <v>0</v>
      </c>
      <c r="H47" s="41">
        <f>C47</f>
        <v>0</v>
      </c>
    </row>
    <row r="48" spans="1:10" hidden="1" outlineLevel="1">
      <c r="A48" s="20">
        <v>3206</v>
      </c>
      <c r="B48" s="20" t="s">
        <v>17</v>
      </c>
      <c r="C48" s="2">
        <v>6000</v>
      </c>
      <c r="D48" s="2">
        <f>C48</f>
        <v>6000</v>
      </c>
      <c r="E48" s="2">
        <f>D48</f>
        <v>6000</v>
      </c>
      <c r="H48" s="41">
        <f>C48</f>
        <v>6000</v>
      </c>
    </row>
    <row r="49" spans="1:10" hidden="1" outlineLevel="1">
      <c r="A49" s="20">
        <v>3207</v>
      </c>
      <c r="B49" s="20" t="s">
        <v>149</v>
      </c>
      <c r="C49" s="2"/>
      <c r="D49" s="2">
        <f>C49</f>
        <v>0</v>
      </c>
      <c r="E49" s="2">
        <f>D49</f>
        <v>0</v>
      </c>
      <c r="H49" s="41">
        <f>C49</f>
        <v>0</v>
      </c>
    </row>
    <row r="50" spans="1:10" hidden="1" outlineLevel="1">
      <c r="A50" s="20">
        <v>3208</v>
      </c>
      <c r="B50" s="20" t="s">
        <v>150</v>
      </c>
      <c r="C50" s="2"/>
      <c r="D50" s="2">
        <f>C50</f>
        <v>0</v>
      </c>
      <c r="E50" s="2">
        <f>D50</f>
        <v>0</v>
      </c>
      <c r="H50" s="41">
        <f>C50</f>
        <v>0</v>
      </c>
    </row>
    <row r="51" spans="1:10" hidden="1" outlineLevel="1">
      <c r="A51" s="20">
        <v>3209</v>
      </c>
      <c r="B51" s="20" t="s">
        <v>151</v>
      </c>
      <c r="C51" s="2"/>
      <c r="D51" s="2">
        <f>C51</f>
        <v>0</v>
      </c>
      <c r="E51" s="2">
        <f>D51</f>
        <v>0</v>
      </c>
      <c r="H51" s="41">
        <f>C51</f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>C52</f>
        <v>100</v>
      </c>
      <c r="E52" s="2">
        <f>D52</f>
        <v>100</v>
      </c>
      <c r="H52" s="41">
        <f>C52</f>
        <v>100</v>
      </c>
    </row>
    <row r="53" spans="1:10" hidden="1" outlineLevel="1">
      <c r="A53" s="20">
        <v>3301</v>
      </c>
      <c r="B53" s="20" t="s">
        <v>18</v>
      </c>
      <c r="C53" s="2">
        <v>14000</v>
      </c>
      <c r="D53" s="2">
        <f>C53</f>
        <v>14000</v>
      </c>
      <c r="E53" s="2">
        <f>D53</f>
        <v>14000</v>
      </c>
      <c r="H53" s="41">
        <f>C53</f>
        <v>14000</v>
      </c>
    </row>
    <row r="54" spans="1:10" hidden="1" outlineLevel="1">
      <c r="A54" s="20">
        <v>3302</v>
      </c>
      <c r="B54" s="20" t="s">
        <v>19</v>
      </c>
      <c r="C54" s="2">
        <v>2500</v>
      </c>
      <c r="D54" s="2">
        <f>C54</f>
        <v>2500</v>
      </c>
      <c r="E54" s="2">
        <f>D54</f>
        <v>2500</v>
      </c>
      <c r="H54" s="41">
        <f>C54</f>
        <v>2500</v>
      </c>
    </row>
    <row r="55" spans="1:10" hidden="1" outlineLevel="1">
      <c r="A55" s="20">
        <v>3303</v>
      </c>
      <c r="B55" s="20" t="s">
        <v>153</v>
      </c>
      <c r="C55" s="2">
        <v>12000</v>
      </c>
      <c r="D55" s="2">
        <f>C55</f>
        <v>12000</v>
      </c>
      <c r="E55" s="2">
        <f>D55</f>
        <v>12000</v>
      </c>
      <c r="H55" s="41">
        <f>C55</f>
        <v>12000</v>
      </c>
    </row>
    <row r="56" spans="1:10" hidden="1" outlineLevel="1">
      <c r="A56" s="20">
        <v>3303</v>
      </c>
      <c r="B56" s="20" t="s">
        <v>154</v>
      </c>
      <c r="C56" s="2">
        <v>20000</v>
      </c>
      <c r="D56" s="2">
        <f>C56</f>
        <v>20000</v>
      </c>
      <c r="E56" s="2">
        <f>D56</f>
        <v>20000</v>
      </c>
      <c r="H56" s="41">
        <f>C56</f>
        <v>20000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>C57</f>
        <v>1000</v>
      </c>
      <c r="E57" s="2">
        <f>D57</f>
        <v>1000</v>
      </c>
      <c r="H57" s="41">
        <f>C57</f>
        <v>1000</v>
      </c>
    </row>
    <row r="58" spans="1:10" hidden="1" outlineLevel="1">
      <c r="A58" s="20">
        <v>3305</v>
      </c>
      <c r="B58" s="20" t="s">
        <v>156</v>
      </c>
      <c r="C58" s="2"/>
      <c r="D58" s="2">
        <f>C58</f>
        <v>0</v>
      </c>
      <c r="E58" s="2">
        <f>D58</f>
        <v>0</v>
      </c>
      <c r="H58" s="41">
        <f>C58</f>
        <v>0</v>
      </c>
    </row>
    <row r="59" spans="1:10" hidden="1" outlineLevel="1">
      <c r="A59" s="20">
        <v>3306</v>
      </c>
      <c r="B59" s="20" t="s">
        <v>157</v>
      </c>
      <c r="C59" s="2"/>
      <c r="D59" s="2">
        <f>C59</f>
        <v>0</v>
      </c>
      <c r="E59" s="2">
        <f>D59</f>
        <v>0</v>
      </c>
      <c r="H59" s="41">
        <f>C59</f>
        <v>0</v>
      </c>
    </row>
    <row r="60" spans="1:10" hidden="1" outlineLevel="1">
      <c r="A60" s="20">
        <v>3399</v>
      </c>
      <c r="B60" s="20" t="s">
        <v>104</v>
      </c>
      <c r="C60" s="2">
        <v>400</v>
      </c>
      <c r="D60" s="2">
        <f>C60</f>
        <v>400</v>
      </c>
      <c r="E60" s="2">
        <f>D60</f>
        <v>400</v>
      </c>
      <c r="H60" s="41">
        <f>C60</f>
        <v>400</v>
      </c>
    </row>
    <row r="61" spans="1:10" collapsed="1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>C61</f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>C62</f>
        <v>0</v>
      </c>
    </row>
    <row r="63" spans="1:10" hidden="1" outlineLevel="1">
      <c r="A63" s="3">
        <v>4002</v>
      </c>
      <c r="B63" s="1" t="s">
        <v>160</v>
      </c>
      <c r="C63" s="2"/>
      <c r="D63" s="2">
        <f>C63</f>
        <v>0</v>
      </c>
      <c r="E63" s="2">
        <f>D63</f>
        <v>0</v>
      </c>
      <c r="H63" s="41">
        <f>C63</f>
        <v>0</v>
      </c>
    </row>
    <row r="64" spans="1:10" hidden="1" outlineLevel="1">
      <c r="A64" s="3">
        <v>4003</v>
      </c>
      <c r="B64" s="1" t="s">
        <v>106</v>
      </c>
      <c r="C64" s="2"/>
      <c r="D64" s="2">
        <f>C64</f>
        <v>0</v>
      </c>
      <c r="E64" s="2">
        <f>D64</f>
        <v>0</v>
      </c>
      <c r="H64" s="41">
        <f>C64</f>
        <v>0</v>
      </c>
    </row>
    <row r="65" spans="1:10" hidden="1" outlineLevel="1">
      <c r="A65" s="14">
        <v>4004</v>
      </c>
      <c r="B65" s="1" t="s">
        <v>161</v>
      </c>
      <c r="C65" s="2"/>
      <c r="D65" s="2">
        <f>C65</f>
        <v>0</v>
      </c>
      <c r="E65" s="2">
        <f>D65</f>
        <v>0</v>
      </c>
      <c r="H65" s="41">
        <f>C65</f>
        <v>0</v>
      </c>
    </row>
    <row r="66" spans="1:10" hidden="1" outlineLevel="1">
      <c r="A66" s="14">
        <v>4099</v>
      </c>
      <c r="B66" s="1" t="s">
        <v>162</v>
      </c>
      <c r="C66" s="2"/>
      <c r="D66" s="2">
        <f>C66</f>
        <v>0</v>
      </c>
      <c r="E66" s="2">
        <f>D66</f>
        <v>0</v>
      </c>
      <c r="H66" s="41">
        <f>C66</f>
        <v>0</v>
      </c>
    </row>
    <row r="67" spans="1:10" collapsed="1">
      <c r="A67" s="187" t="s">
        <v>579</v>
      </c>
      <c r="B67" s="187"/>
      <c r="C67" s="25">
        <f>C97+C68</f>
        <v>483600</v>
      </c>
      <c r="D67" s="25">
        <f>D97+D68</f>
        <v>483600</v>
      </c>
      <c r="E67" s="25">
        <f>E97+E68</f>
        <v>483600</v>
      </c>
      <c r="G67" s="39" t="s">
        <v>59</v>
      </c>
      <c r="H67" s="41">
        <f>C67</f>
        <v>483600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41000</v>
      </c>
      <c r="D68" s="21">
        <f>SUM(D69:D96)</f>
        <v>41000</v>
      </c>
      <c r="E68" s="21">
        <f>SUM(E69:E96)</f>
        <v>41000</v>
      </c>
      <c r="G68" s="39" t="s">
        <v>56</v>
      </c>
      <c r="H68" s="41">
        <f>C68</f>
        <v>41000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>C69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>C70</f>
        <v>0</v>
      </c>
      <c r="E70" s="2">
        <f>D70</f>
        <v>0</v>
      </c>
      <c r="H70" s="41">
        <f>C70</f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>C71</f>
        <v>0</v>
      </c>
      <c r="E71" s="2">
        <f>D71</f>
        <v>0</v>
      </c>
      <c r="H71" s="41">
        <f>C71</f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>C72</f>
        <v>0</v>
      </c>
      <c r="E72" s="2">
        <f>D72</f>
        <v>0</v>
      </c>
      <c r="H72" s="41">
        <f>C72</f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>C73</f>
        <v>0</v>
      </c>
      <c r="E73" s="2">
        <f>D73</f>
        <v>0</v>
      </c>
      <c r="H73" s="41">
        <f>C73</f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>C74</f>
        <v>0</v>
      </c>
      <c r="E74" s="2">
        <f>D74</f>
        <v>0</v>
      </c>
      <c r="H74" s="41">
        <f>C74</f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>C75</f>
        <v>0</v>
      </c>
      <c r="E75" s="2">
        <f>D75</f>
        <v>0</v>
      </c>
      <c r="H75" s="41">
        <f>C75</f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>C76</f>
        <v>0</v>
      </c>
      <c r="E76" s="2">
        <f>D76</f>
        <v>0</v>
      </c>
      <c r="H76" s="41">
        <f>C76</f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>C77</f>
        <v>0</v>
      </c>
      <c r="E77" s="2">
        <f>D77</f>
        <v>0</v>
      </c>
      <c r="H77" s="41">
        <f>C77</f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>C78</f>
        <v>0</v>
      </c>
      <c r="E78" s="2">
        <f>D78</f>
        <v>0</v>
      </c>
      <c r="H78" s="41">
        <f>C78</f>
        <v>0</v>
      </c>
    </row>
    <row r="79" spans="1:10" ht="15" hidden="1" customHeight="1" outlineLevel="1">
      <c r="A79" s="3">
        <v>5201</v>
      </c>
      <c r="B79" s="2" t="s">
        <v>20</v>
      </c>
      <c r="C79" s="18">
        <v>40000</v>
      </c>
      <c r="D79" s="2">
        <f>C79</f>
        <v>40000</v>
      </c>
      <c r="E79" s="2">
        <f>D79</f>
        <v>40000</v>
      </c>
      <c r="H79" s="41">
        <f>C79</f>
        <v>40000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>C80</f>
        <v>0</v>
      </c>
      <c r="E80" s="2">
        <f>D80</f>
        <v>0</v>
      </c>
      <c r="H80" s="41">
        <f>C80</f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>C81</f>
        <v>0</v>
      </c>
      <c r="E81" s="2">
        <f>D81</f>
        <v>0</v>
      </c>
      <c r="H81" s="41">
        <f>C81</f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>C82</f>
        <v>0</v>
      </c>
      <c r="E82" s="2">
        <f>D82</f>
        <v>0</v>
      </c>
      <c r="H82" s="41">
        <f>C82</f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>C83</f>
        <v>0</v>
      </c>
      <c r="E83" s="2">
        <f>D83</f>
        <v>0</v>
      </c>
      <c r="H83" s="41">
        <f>C83</f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>C84</f>
        <v>0</v>
      </c>
      <c r="E84" s="2">
        <f>D84</f>
        <v>0</v>
      </c>
      <c r="H84" s="41">
        <f>C84</f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>C85</f>
        <v>0</v>
      </c>
      <c r="E85" s="2">
        <f>D85</f>
        <v>0</v>
      </c>
      <c r="H85" s="41">
        <f>C85</f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>C86</f>
        <v>0</v>
      </c>
      <c r="E86" s="2">
        <f>D86</f>
        <v>0</v>
      </c>
      <c r="H86" s="41">
        <f>C86</f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>C87</f>
        <v>0</v>
      </c>
      <c r="E87" s="2">
        <f>D87</f>
        <v>0</v>
      </c>
      <c r="H87" s="41">
        <f>C87</f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>C88</f>
        <v>0</v>
      </c>
      <c r="E88" s="2">
        <f>D88</f>
        <v>0</v>
      </c>
      <c r="H88" s="41">
        <f>C88</f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>C89</f>
        <v>0</v>
      </c>
      <c r="E89" s="2">
        <f>D89</f>
        <v>0</v>
      </c>
      <c r="H89" s="41">
        <f>C89</f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>C90</f>
        <v>0</v>
      </c>
      <c r="E90" s="2">
        <f>D90</f>
        <v>0</v>
      </c>
      <c r="H90" s="41">
        <f>C90</f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>C91</f>
        <v>0</v>
      </c>
      <c r="E91" s="2">
        <f>D91</f>
        <v>0</v>
      </c>
      <c r="H91" s="41">
        <f>C91</f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>C92</f>
        <v>0</v>
      </c>
      <c r="E92" s="2">
        <f>D92</f>
        <v>0</v>
      </c>
      <c r="H92" s="41">
        <f>C92</f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>C93</f>
        <v>0</v>
      </c>
      <c r="E93" s="2">
        <f>D93</f>
        <v>0</v>
      </c>
      <c r="H93" s="41">
        <f>C93</f>
        <v>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>C94</f>
        <v>1000</v>
      </c>
      <c r="E94" s="2">
        <f>D94</f>
        <v>1000</v>
      </c>
      <c r="H94" s="41">
        <f>C94</f>
        <v>1000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>C95</f>
        <v>0</v>
      </c>
      <c r="E95" s="2">
        <f>D95</f>
        <v>0</v>
      </c>
      <c r="H95" s="41">
        <f>C95</f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>C96</f>
        <v>0</v>
      </c>
      <c r="E96" s="2">
        <f>D96</f>
        <v>0</v>
      </c>
      <c r="H96" s="41">
        <f>C96</f>
        <v>0</v>
      </c>
    </row>
    <row r="97" spans="1:10" collapsed="1">
      <c r="A97" s="19" t="s">
        <v>184</v>
      </c>
      <c r="B97" s="24"/>
      <c r="C97" s="21">
        <f>SUM(C98:C113)</f>
        <v>442600</v>
      </c>
      <c r="D97" s="21">
        <f>SUM(D98:D113)</f>
        <v>442600</v>
      </c>
      <c r="E97" s="21">
        <f>SUM(E98:E113)</f>
        <v>442600</v>
      </c>
      <c r="G97" s="39" t="s">
        <v>58</v>
      </c>
      <c r="H97" s="41">
        <f>C97</f>
        <v>442600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220000</v>
      </c>
      <c r="D98" s="2">
        <f>C98</f>
        <v>220000</v>
      </c>
      <c r="E98" s="2">
        <f>D98</f>
        <v>220000</v>
      </c>
      <c r="H98" s="41">
        <f>C98</f>
        <v>220000</v>
      </c>
    </row>
    <row r="99" spans="1:10" ht="15" hidden="1" customHeight="1" outlineLevel="1">
      <c r="A99" s="3">
        <v>6002</v>
      </c>
      <c r="B99" s="1" t="s">
        <v>185</v>
      </c>
      <c r="C99" s="2">
        <v>20000</v>
      </c>
      <c r="D99" s="2">
        <f>C99</f>
        <v>20000</v>
      </c>
      <c r="E99" s="2">
        <f>D99</f>
        <v>20000</v>
      </c>
      <c r="H99" s="41">
        <f>C99</f>
        <v>20000</v>
      </c>
    </row>
    <row r="100" spans="1:10" ht="15" hidden="1" customHeight="1" outlineLevel="1">
      <c r="A100" s="3">
        <v>6003</v>
      </c>
      <c r="B100" s="1" t="s">
        <v>186</v>
      </c>
      <c r="C100" s="2">
        <v>200000</v>
      </c>
      <c r="D100" s="2">
        <f>C100</f>
        <v>200000</v>
      </c>
      <c r="E100" s="2">
        <f>D100</f>
        <v>200000</v>
      </c>
      <c r="H100" s="41">
        <f>C100</f>
        <v>200000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>C101</f>
        <v>0</v>
      </c>
      <c r="E101" s="2">
        <f>D101</f>
        <v>0</v>
      </c>
      <c r="H101" s="41">
        <f>C101</f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>C102</f>
        <v>0</v>
      </c>
      <c r="E102" s="2">
        <f>D102</f>
        <v>0</v>
      </c>
      <c r="H102" s="41">
        <f>C102</f>
        <v>0</v>
      </c>
    </row>
    <row r="103" spans="1:10" hidden="1" outlineLevel="1">
      <c r="A103" s="3">
        <v>6006</v>
      </c>
      <c r="B103" s="1" t="s">
        <v>26</v>
      </c>
      <c r="C103" s="2"/>
      <c r="D103" s="2">
        <f>C103</f>
        <v>0</v>
      </c>
      <c r="E103" s="2">
        <f>D103</f>
        <v>0</v>
      </c>
      <c r="H103" s="41">
        <f>C103</f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>C104</f>
        <v>0</v>
      </c>
      <c r="E104" s="2">
        <f>D104</f>
        <v>0</v>
      </c>
      <c r="H104" s="41">
        <f>C104</f>
        <v>0</v>
      </c>
    </row>
    <row r="105" spans="1:10" hidden="1" outlineLevel="1">
      <c r="A105" s="3">
        <v>6008</v>
      </c>
      <c r="B105" s="1" t="s">
        <v>110</v>
      </c>
      <c r="C105" s="2"/>
      <c r="D105" s="2">
        <f>C105</f>
        <v>0</v>
      </c>
      <c r="E105" s="2">
        <f>D105</f>
        <v>0</v>
      </c>
      <c r="H105" s="41">
        <f>C105</f>
        <v>0</v>
      </c>
    </row>
    <row r="106" spans="1:10" hidden="1" outlineLevel="1">
      <c r="A106" s="3">
        <v>6009</v>
      </c>
      <c r="B106" s="1" t="s">
        <v>28</v>
      </c>
      <c r="C106" s="2">
        <v>1700</v>
      </c>
      <c r="D106" s="2">
        <f>C106</f>
        <v>1700</v>
      </c>
      <c r="E106" s="2">
        <f>D106</f>
        <v>1700</v>
      </c>
      <c r="H106" s="41">
        <f>C106</f>
        <v>1700</v>
      </c>
    </row>
    <row r="107" spans="1:10" hidden="1" outlineLevel="1">
      <c r="A107" s="3">
        <v>6010</v>
      </c>
      <c r="B107" s="1" t="s">
        <v>189</v>
      </c>
      <c r="C107" s="2"/>
      <c r="D107" s="2">
        <f>C107</f>
        <v>0</v>
      </c>
      <c r="E107" s="2">
        <f>D107</f>
        <v>0</v>
      </c>
      <c r="H107" s="41">
        <f>C107</f>
        <v>0</v>
      </c>
    </row>
    <row r="108" spans="1:10" hidden="1" outlineLevel="1">
      <c r="A108" s="3">
        <v>6011</v>
      </c>
      <c r="B108" s="1" t="s">
        <v>190</v>
      </c>
      <c r="C108" s="2"/>
      <c r="D108" s="2">
        <f>C108</f>
        <v>0</v>
      </c>
      <c r="E108" s="2">
        <f>D108</f>
        <v>0</v>
      </c>
      <c r="H108" s="41">
        <f>C108</f>
        <v>0</v>
      </c>
    </row>
    <row r="109" spans="1:10" hidden="1" outlineLevel="1">
      <c r="A109" s="3">
        <v>6099</v>
      </c>
      <c r="B109" s="1" t="s">
        <v>191</v>
      </c>
      <c r="C109" s="2"/>
      <c r="D109" s="2">
        <f>C109</f>
        <v>0</v>
      </c>
      <c r="E109" s="2">
        <f>D109</f>
        <v>0</v>
      </c>
      <c r="H109" s="41">
        <f>C109</f>
        <v>0</v>
      </c>
    </row>
    <row r="110" spans="1:10" hidden="1" outlineLevel="1">
      <c r="A110" s="3">
        <v>6099</v>
      </c>
      <c r="B110" s="1" t="s">
        <v>192</v>
      </c>
      <c r="C110" s="2"/>
      <c r="D110" s="2">
        <f>C110</f>
        <v>0</v>
      </c>
      <c r="E110" s="2">
        <f>D110</f>
        <v>0</v>
      </c>
      <c r="H110" s="41">
        <f>C110</f>
        <v>0</v>
      </c>
    </row>
    <row r="111" spans="1:10" hidden="1" outlineLevel="1">
      <c r="A111" s="3">
        <v>6099</v>
      </c>
      <c r="B111" s="1" t="s">
        <v>193</v>
      </c>
      <c r="C111" s="2"/>
      <c r="D111" s="2">
        <f>C111</f>
        <v>0</v>
      </c>
      <c r="E111" s="2">
        <f>D111</f>
        <v>0</v>
      </c>
      <c r="H111" s="41">
        <f>C111</f>
        <v>0</v>
      </c>
    </row>
    <row r="112" spans="1:10" hidden="1" outlineLevel="1">
      <c r="A112" s="3">
        <v>6099</v>
      </c>
      <c r="B112" s="1" t="s">
        <v>194</v>
      </c>
      <c r="C112" s="2"/>
      <c r="D112" s="2">
        <f>C112</f>
        <v>0</v>
      </c>
      <c r="E112" s="2">
        <f>D112</f>
        <v>0</v>
      </c>
      <c r="H112" s="41">
        <f>C112</f>
        <v>0</v>
      </c>
    </row>
    <row r="113" spans="1:10" hidden="1" outlineLevel="1">
      <c r="A113" s="8">
        <v>6099</v>
      </c>
      <c r="B113" s="1" t="s">
        <v>29</v>
      </c>
      <c r="C113" s="2">
        <v>900</v>
      </c>
      <c r="D113" s="2">
        <f>C113</f>
        <v>900</v>
      </c>
      <c r="E113" s="2">
        <f>D113</f>
        <v>900</v>
      </c>
      <c r="H113" s="41">
        <f>C113</f>
        <v>900</v>
      </c>
    </row>
    <row r="114" spans="1:10" collapsed="1">
      <c r="A114" s="188" t="s">
        <v>62</v>
      </c>
      <c r="B114" s="189"/>
      <c r="C114" s="26">
        <f>C115+C152+C177</f>
        <v>471756</v>
      </c>
      <c r="D114" s="26">
        <f>D115+D152+D177</f>
        <v>471756</v>
      </c>
      <c r="E114" s="26">
        <f>E115+E152+E177</f>
        <v>471756</v>
      </c>
      <c r="G114" s="39" t="s">
        <v>62</v>
      </c>
      <c r="H114" s="41">
        <f>C114</f>
        <v>471756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418606</v>
      </c>
      <c r="D115" s="23">
        <f>D116+D135</f>
        <v>418606</v>
      </c>
      <c r="E115" s="23">
        <f>E116+E135</f>
        <v>418606</v>
      </c>
      <c r="G115" s="39" t="s">
        <v>61</v>
      </c>
      <c r="H115" s="41">
        <f>C115</f>
        <v>418606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147046</v>
      </c>
      <c r="D116" s="21">
        <f>D117+D120+D123+D126+D129+D132</f>
        <v>147046</v>
      </c>
      <c r="E116" s="21">
        <f>E117+E120+E123+E126+E129+E132</f>
        <v>147046</v>
      </c>
      <c r="G116" s="39" t="s">
        <v>583</v>
      </c>
      <c r="H116" s="41">
        <f>C116</f>
        <v>147046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147046</v>
      </c>
      <c r="D117" s="2">
        <f>D118+D119</f>
        <v>147046</v>
      </c>
      <c r="E117" s="2">
        <f>E118+E119</f>
        <v>147046</v>
      </c>
      <c r="H117" s="41">
        <f>C117</f>
        <v>147046</v>
      </c>
    </row>
    <row r="118" spans="1:10" ht="15" hidden="1" customHeight="1" outlineLevel="2">
      <c r="A118" s="131"/>
      <c r="B118" s="130" t="s">
        <v>846</v>
      </c>
      <c r="C118" s="129"/>
      <c r="D118" s="129">
        <f>C118</f>
        <v>0</v>
      </c>
      <c r="E118" s="129">
        <f>D118</f>
        <v>0</v>
      </c>
      <c r="H118" s="41">
        <f>C118</f>
        <v>0</v>
      </c>
    </row>
    <row r="119" spans="1:10" ht="15" hidden="1" customHeight="1" outlineLevel="2">
      <c r="A119" s="131"/>
      <c r="B119" s="130" t="s">
        <v>851</v>
      </c>
      <c r="C119" s="129">
        <v>147046</v>
      </c>
      <c r="D119" s="129">
        <f>C119</f>
        <v>147046</v>
      </c>
      <c r="E119" s="129">
        <f>D119</f>
        <v>147046</v>
      </c>
      <c r="H119" s="41">
        <f>C119</f>
        <v>147046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>C120</f>
        <v>0</v>
      </c>
    </row>
    <row r="121" spans="1:10" ht="15" hidden="1" customHeight="1" outlineLevel="2">
      <c r="A121" s="131"/>
      <c r="B121" s="130" t="s">
        <v>846</v>
      </c>
      <c r="C121" s="129"/>
      <c r="D121" s="129">
        <f>C121</f>
        <v>0</v>
      </c>
      <c r="E121" s="129">
        <f>D121</f>
        <v>0</v>
      </c>
      <c r="H121" s="41">
        <f>C121</f>
        <v>0</v>
      </c>
    </row>
    <row r="122" spans="1:10" ht="15" hidden="1" customHeight="1" outlineLevel="2">
      <c r="A122" s="131"/>
      <c r="B122" s="130" t="s">
        <v>851</v>
      </c>
      <c r="C122" s="129"/>
      <c r="D122" s="129">
        <f>C122</f>
        <v>0</v>
      </c>
      <c r="E122" s="129">
        <f>D122</f>
        <v>0</v>
      </c>
      <c r="H122" s="41">
        <f>C122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>C123</f>
        <v>0</v>
      </c>
    </row>
    <row r="124" spans="1:10" ht="15" hidden="1" customHeight="1" outlineLevel="2">
      <c r="A124" s="131"/>
      <c r="B124" s="130" t="s">
        <v>846</v>
      </c>
      <c r="C124" s="129"/>
      <c r="D124" s="129">
        <f>C124</f>
        <v>0</v>
      </c>
      <c r="E124" s="129">
        <f>D124</f>
        <v>0</v>
      </c>
      <c r="H124" s="41">
        <f>C124</f>
        <v>0</v>
      </c>
    </row>
    <row r="125" spans="1:10" ht="15" hidden="1" customHeight="1" outlineLevel="2">
      <c r="A125" s="131"/>
      <c r="B125" s="130" t="s">
        <v>851</v>
      </c>
      <c r="C125" s="129"/>
      <c r="D125" s="129">
        <f>C125</f>
        <v>0</v>
      </c>
      <c r="E125" s="129">
        <f>D125</f>
        <v>0</v>
      </c>
      <c r="H125" s="41">
        <f>C125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>C126</f>
        <v>0</v>
      </c>
    </row>
    <row r="127" spans="1:10" ht="15" hidden="1" customHeight="1" outlineLevel="2">
      <c r="A127" s="131"/>
      <c r="B127" s="130" t="s">
        <v>846</v>
      </c>
      <c r="C127" s="129"/>
      <c r="D127" s="129">
        <f>C127</f>
        <v>0</v>
      </c>
      <c r="E127" s="129">
        <f>D127</f>
        <v>0</v>
      </c>
      <c r="H127" s="41">
        <f>C127</f>
        <v>0</v>
      </c>
    </row>
    <row r="128" spans="1:10" ht="15" hidden="1" customHeight="1" outlineLevel="2">
      <c r="A128" s="131"/>
      <c r="B128" s="130" t="s">
        <v>851</v>
      </c>
      <c r="C128" s="129"/>
      <c r="D128" s="129">
        <f>C128</f>
        <v>0</v>
      </c>
      <c r="E128" s="129">
        <f>D128</f>
        <v>0</v>
      </c>
      <c r="H128" s="41">
        <f>C128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>C129</f>
        <v>0</v>
      </c>
    </row>
    <row r="130" spans="1:10" ht="15" hidden="1" customHeight="1" outlineLevel="2">
      <c r="A130" s="131"/>
      <c r="B130" s="130" t="s">
        <v>846</v>
      </c>
      <c r="C130" s="129"/>
      <c r="D130" s="129">
        <f>C130</f>
        <v>0</v>
      </c>
      <c r="E130" s="129">
        <f>D130</f>
        <v>0</v>
      </c>
      <c r="H130" s="41">
        <f>C130</f>
        <v>0</v>
      </c>
    </row>
    <row r="131" spans="1:10" ht="15" hidden="1" customHeight="1" outlineLevel="2">
      <c r="A131" s="131"/>
      <c r="B131" s="130" t="s">
        <v>851</v>
      </c>
      <c r="C131" s="129"/>
      <c r="D131" s="129">
        <f>C131</f>
        <v>0</v>
      </c>
      <c r="E131" s="129">
        <f>D131</f>
        <v>0</v>
      </c>
      <c r="H131" s="41">
        <f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>C132</f>
        <v>0</v>
      </c>
    </row>
    <row r="133" spans="1:10" ht="15" hidden="1" customHeight="1" outlineLevel="2">
      <c r="A133" s="131"/>
      <c r="B133" s="130" t="s">
        <v>846</v>
      </c>
      <c r="C133" s="129"/>
      <c r="D133" s="129">
        <f>C133</f>
        <v>0</v>
      </c>
      <c r="E133" s="129">
        <f>D133</f>
        <v>0</v>
      </c>
      <c r="H133" s="41">
        <f>C133</f>
        <v>0</v>
      </c>
    </row>
    <row r="134" spans="1:10" ht="15" hidden="1" customHeight="1" outlineLevel="2">
      <c r="A134" s="131"/>
      <c r="B134" s="130" t="s">
        <v>851</v>
      </c>
      <c r="C134" s="129"/>
      <c r="D134" s="129">
        <f>C134</f>
        <v>0</v>
      </c>
      <c r="E134" s="129">
        <f>D134</f>
        <v>0</v>
      </c>
      <c r="H134" s="41">
        <f>C134</f>
        <v>0</v>
      </c>
    </row>
    <row r="135" spans="1:10" collapsed="1">
      <c r="A135" s="183" t="s">
        <v>202</v>
      </c>
      <c r="B135" s="184"/>
      <c r="C135" s="21">
        <f>C136+C140+C143+C146+C149</f>
        <v>271560</v>
      </c>
      <c r="D135" s="21">
        <f>D136+D140+D143+D146+D149</f>
        <v>271560</v>
      </c>
      <c r="E135" s="21">
        <f>E136+E140+E143+E146+E149</f>
        <v>271560</v>
      </c>
      <c r="G135" s="39" t="s">
        <v>584</v>
      </c>
      <c r="H135" s="41">
        <f>C135</f>
        <v>271560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20504</v>
      </c>
      <c r="D136" s="2">
        <f>D137+D138+D139</f>
        <v>20504</v>
      </c>
      <c r="E136" s="2">
        <f>E137+E138+E139</f>
        <v>20504</v>
      </c>
      <c r="H136" s="41">
        <f>C136</f>
        <v>20504</v>
      </c>
    </row>
    <row r="137" spans="1:10" ht="15" hidden="1" customHeight="1" outlineLevel="2">
      <c r="A137" s="131"/>
      <c r="B137" s="130" t="s">
        <v>846</v>
      </c>
      <c r="C137" s="129"/>
      <c r="D137" s="129">
        <f>C137</f>
        <v>0</v>
      </c>
      <c r="E137" s="129">
        <f>D137</f>
        <v>0</v>
      </c>
      <c r="H137" s="41">
        <f>C137</f>
        <v>0</v>
      </c>
    </row>
    <row r="138" spans="1:10" ht="15" hidden="1" customHeight="1" outlineLevel="2">
      <c r="A138" s="131"/>
      <c r="B138" s="130" t="s">
        <v>853</v>
      </c>
      <c r="C138" s="129"/>
      <c r="D138" s="129">
        <f>C138</f>
        <v>0</v>
      </c>
      <c r="E138" s="129">
        <f>D138</f>
        <v>0</v>
      </c>
      <c r="H138" s="41">
        <f>C138</f>
        <v>0</v>
      </c>
    </row>
    <row r="139" spans="1:10" ht="15" hidden="1" customHeight="1" outlineLevel="2">
      <c r="A139" s="131"/>
      <c r="B139" s="130" t="s">
        <v>852</v>
      </c>
      <c r="C139" s="129">
        <v>20504</v>
      </c>
      <c r="D139" s="129">
        <f>C139</f>
        <v>20504</v>
      </c>
      <c r="E139" s="129">
        <f>D139</f>
        <v>20504</v>
      </c>
      <c r="H139" s="41">
        <f>C139</f>
        <v>20504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>C140</f>
        <v>0</v>
      </c>
    </row>
    <row r="141" spans="1:10" ht="15" hidden="1" customHeight="1" outlineLevel="2">
      <c r="A141" s="131"/>
      <c r="B141" s="130" t="s">
        <v>846</v>
      </c>
      <c r="C141" s="129"/>
      <c r="D141" s="129">
        <f>C141</f>
        <v>0</v>
      </c>
      <c r="E141" s="129">
        <f>D141</f>
        <v>0</v>
      </c>
      <c r="H141" s="41">
        <f>C141</f>
        <v>0</v>
      </c>
    </row>
    <row r="142" spans="1:10" ht="15" hidden="1" customHeight="1" outlineLevel="2">
      <c r="A142" s="131"/>
      <c r="B142" s="130" t="s">
        <v>851</v>
      </c>
      <c r="C142" s="129"/>
      <c r="D142" s="129">
        <f>C142</f>
        <v>0</v>
      </c>
      <c r="E142" s="129">
        <f>D142</f>
        <v>0</v>
      </c>
      <c r="H142" s="41">
        <f>C142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>C143</f>
        <v>0</v>
      </c>
    </row>
    <row r="144" spans="1:10" ht="15" hidden="1" customHeight="1" outlineLevel="2">
      <c r="A144" s="131"/>
      <c r="B144" s="130" t="s">
        <v>846</v>
      </c>
      <c r="C144" s="129"/>
      <c r="D144" s="129">
        <f>C144</f>
        <v>0</v>
      </c>
      <c r="E144" s="129">
        <f>D144</f>
        <v>0</v>
      </c>
      <c r="H144" s="41">
        <f>C144</f>
        <v>0</v>
      </c>
    </row>
    <row r="145" spans="1:10" ht="15" hidden="1" customHeight="1" outlineLevel="2">
      <c r="A145" s="131"/>
      <c r="B145" s="130" t="s">
        <v>851</v>
      </c>
      <c r="C145" s="129"/>
      <c r="D145" s="129">
        <f>C145</f>
        <v>0</v>
      </c>
      <c r="E145" s="129">
        <f>D145</f>
        <v>0</v>
      </c>
      <c r="H145" s="41">
        <f>C145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>C146</f>
        <v>0</v>
      </c>
    </row>
    <row r="147" spans="1:10" ht="15" hidden="1" customHeight="1" outlineLevel="2">
      <c r="A147" s="131"/>
      <c r="B147" s="130" t="s">
        <v>846</v>
      </c>
      <c r="C147" s="129"/>
      <c r="D147" s="129">
        <f>C147</f>
        <v>0</v>
      </c>
      <c r="E147" s="129">
        <f>D147</f>
        <v>0</v>
      </c>
      <c r="H147" s="41">
        <f>C147</f>
        <v>0</v>
      </c>
    </row>
    <row r="148" spans="1:10" ht="15" hidden="1" customHeight="1" outlineLevel="2">
      <c r="A148" s="131"/>
      <c r="B148" s="130" t="s">
        <v>851</v>
      </c>
      <c r="C148" s="129"/>
      <c r="D148" s="129">
        <f>C148</f>
        <v>0</v>
      </c>
      <c r="E148" s="129">
        <f>D148</f>
        <v>0</v>
      </c>
      <c r="H148" s="41">
        <f>C148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251056</v>
      </c>
      <c r="D149" s="2">
        <f>D150+D151</f>
        <v>251056</v>
      </c>
      <c r="E149" s="2">
        <f>E150+E151</f>
        <v>251056</v>
      </c>
      <c r="H149" s="41">
        <f>C149</f>
        <v>251056</v>
      </c>
    </row>
    <row r="150" spans="1:10" ht="15" hidden="1" customHeight="1" outlineLevel="2">
      <c r="A150" s="131"/>
      <c r="B150" s="130" t="s">
        <v>846</v>
      </c>
      <c r="C150" s="129">
        <v>251056</v>
      </c>
      <c r="D150" s="129">
        <f>C150</f>
        <v>251056</v>
      </c>
      <c r="E150" s="129">
        <f>D150</f>
        <v>251056</v>
      </c>
      <c r="H150" s="41">
        <f>C150</f>
        <v>251056</v>
      </c>
    </row>
    <row r="151" spans="1:10" ht="15" hidden="1" customHeight="1" outlineLevel="2">
      <c r="A151" s="131"/>
      <c r="B151" s="130" t="s">
        <v>851</v>
      </c>
      <c r="C151" s="129"/>
      <c r="D151" s="129">
        <f>C151</f>
        <v>0</v>
      </c>
      <c r="E151" s="129">
        <f>D151</f>
        <v>0</v>
      </c>
      <c r="H151" s="41">
        <f>C151</f>
        <v>0</v>
      </c>
    </row>
    <row r="152" spans="1:10" collapsed="1">
      <c r="A152" s="185" t="s">
        <v>581</v>
      </c>
      <c r="B152" s="186"/>
      <c r="C152" s="23">
        <f>C153+C163+C170</f>
        <v>53150</v>
      </c>
      <c r="D152" s="23">
        <f>D153+D163+D170</f>
        <v>53150</v>
      </c>
      <c r="E152" s="23">
        <f>E153+E163+E170</f>
        <v>53150</v>
      </c>
      <c r="G152" s="39" t="s">
        <v>66</v>
      </c>
      <c r="H152" s="41">
        <f>C152</f>
        <v>53150</v>
      </c>
      <c r="I152" s="42"/>
      <c r="J152" s="40" t="b">
        <f>AND(H152=I152)</f>
        <v>0</v>
      </c>
    </row>
    <row r="153" spans="1:10">
      <c r="A153" s="183" t="s">
        <v>208</v>
      </c>
      <c r="B153" s="184"/>
      <c r="C153" s="21">
        <f>C154+C157+C160</f>
        <v>53150</v>
      </c>
      <c r="D153" s="21">
        <f>D154+D157+D160</f>
        <v>53150</v>
      </c>
      <c r="E153" s="21">
        <f>E154+E157+E160</f>
        <v>53150</v>
      </c>
      <c r="G153" s="39" t="s">
        <v>585</v>
      </c>
      <c r="H153" s="41">
        <f>C153</f>
        <v>53150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53150</v>
      </c>
      <c r="D154" s="2">
        <f>D155+D156</f>
        <v>53150</v>
      </c>
      <c r="E154" s="2">
        <f>E155+E156</f>
        <v>53150</v>
      </c>
      <c r="H154" s="41">
        <f>C154</f>
        <v>53150</v>
      </c>
    </row>
    <row r="155" spans="1:10" ht="15" hidden="1" customHeight="1" outlineLevel="2">
      <c r="A155" s="131"/>
      <c r="B155" s="130" t="s">
        <v>846</v>
      </c>
      <c r="C155" s="129"/>
      <c r="D155" s="129">
        <f>C155</f>
        <v>0</v>
      </c>
      <c r="E155" s="129">
        <f>D155</f>
        <v>0</v>
      </c>
      <c r="H155" s="41">
        <f>C155</f>
        <v>0</v>
      </c>
    </row>
    <row r="156" spans="1:10" ht="15" hidden="1" customHeight="1" outlineLevel="2">
      <c r="A156" s="131"/>
      <c r="B156" s="130" t="s">
        <v>851</v>
      </c>
      <c r="C156" s="129">
        <v>53150</v>
      </c>
      <c r="D156" s="129">
        <f>C156</f>
        <v>53150</v>
      </c>
      <c r="E156" s="129">
        <f>D156</f>
        <v>53150</v>
      </c>
      <c r="H156" s="41">
        <f>C156</f>
        <v>53150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>C157</f>
        <v>0</v>
      </c>
    </row>
    <row r="158" spans="1:10" ht="15" hidden="1" customHeight="1" outlineLevel="2">
      <c r="A158" s="131"/>
      <c r="B158" s="130" t="s">
        <v>846</v>
      </c>
      <c r="C158" s="129"/>
      <c r="D158" s="129">
        <f>C158</f>
        <v>0</v>
      </c>
      <c r="E158" s="129">
        <f>D158</f>
        <v>0</v>
      </c>
      <c r="H158" s="41">
        <f>C158</f>
        <v>0</v>
      </c>
    </row>
    <row r="159" spans="1:10" ht="15" hidden="1" customHeight="1" outlineLevel="2">
      <c r="A159" s="131"/>
      <c r="B159" s="130" t="s">
        <v>851</v>
      </c>
      <c r="C159" s="129"/>
      <c r="D159" s="129">
        <f>C159</f>
        <v>0</v>
      </c>
      <c r="E159" s="129">
        <f>D159</f>
        <v>0</v>
      </c>
      <c r="H159" s="41">
        <f>C159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>C160</f>
        <v>0</v>
      </c>
    </row>
    <row r="161" spans="1:10" ht="15" hidden="1" customHeight="1" outlineLevel="2">
      <c r="A161" s="131"/>
      <c r="B161" s="130" t="s">
        <v>846</v>
      </c>
      <c r="C161" s="129"/>
      <c r="D161" s="129">
        <f>C161</f>
        <v>0</v>
      </c>
      <c r="E161" s="129">
        <f>D161</f>
        <v>0</v>
      </c>
      <c r="H161" s="41">
        <f>C161</f>
        <v>0</v>
      </c>
    </row>
    <row r="162" spans="1:10" ht="15" hidden="1" customHeight="1" outlineLevel="2">
      <c r="A162" s="131"/>
      <c r="B162" s="130" t="s">
        <v>851</v>
      </c>
      <c r="C162" s="129"/>
      <c r="D162" s="129">
        <f>C162</f>
        <v>0</v>
      </c>
      <c r="E162" s="129">
        <f>D162</f>
        <v>0</v>
      </c>
      <c r="H162" s="41">
        <f>C162</f>
        <v>0</v>
      </c>
    </row>
    <row r="163" spans="1:10" collapsed="1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>C163</f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>C164</f>
        <v>0</v>
      </c>
    </row>
    <row r="165" spans="1:10" ht="15" hidden="1" customHeight="1" outlineLevel="2">
      <c r="A165" s="131"/>
      <c r="B165" s="130" t="s">
        <v>846</v>
      </c>
      <c r="C165" s="129"/>
      <c r="D165" s="129">
        <f>C165</f>
        <v>0</v>
      </c>
      <c r="E165" s="129">
        <f>D165</f>
        <v>0</v>
      </c>
      <c r="H165" s="41">
        <f>C165</f>
        <v>0</v>
      </c>
    </row>
    <row r="166" spans="1:10" ht="15" hidden="1" customHeight="1" outlineLevel="2">
      <c r="A166" s="131"/>
      <c r="B166" s="130" t="s">
        <v>851</v>
      </c>
      <c r="C166" s="129"/>
      <c r="D166" s="129">
        <f>C166</f>
        <v>0</v>
      </c>
      <c r="E166" s="129">
        <f>D166</f>
        <v>0</v>
      </c>
      <c r="H166" s="41">
        <f>C166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>C167</f>
        <v>0</v>
      </c>
    </row>
    <row r="168" spans="1:10" ht="15" hidden="1" customHeight="1" outlineLevel="2">
      <c r="A168" s="131"/>
      <c r="B168" s="130" t="s">
        <v>846</v>
      </c>
      <c r="C168" s="129"/>
      <c r="D168" s="129">
        <f>C168</f>
        <v>0</v>
      </c>
      <c r="E168" s="129">
        <f>D168</f>
        <v>0</v>
      </c>
      <c r="H168" s="41">
        <f>C168</f>
        <v>0</v>
      </c>
    </row>
    <row r="169" spans="1:10" ht="15" hidden="1" customHeight="1" outlineLevel="2">
      <c r="A169" s="131"/>
      <c r="B169" s="130" t="s">
        <v>851</v>
      </c>
      <c r="C169" s="129"/>
      <c r="D169" s="129">
        <f>C169</f>
        <v>0</v>
      </c>
      <c r="E169" s="129">
        <f>D169</f>
        <v>0</v>
      </c>
      <c r="H169" s="41">
        <f>C169</f>
        <v>0</v>
      </c>
    </row>
    <row r="170" spans="1:10" collapsed="1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>C170</f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>C171</f>
        <v>0</v>
      </c>
    </row>
    <row r="172" spans="1:10" ht="15" hidden="1" customHeight="1" outlineLevel="2">
      <c r="A172" s="131"/>
      <c r="B172" s="130" t="s">
        <v>846</v>
      </c>
      <c r="C172" s="129"/>
      <c r="D172" s="129">
        <f>C172</f>
        <v>0</v>
      </c>
      <c r="E172" s="129">
        <f>D172</f>
        <v>0</v>
      </c>
      <c r="H172" s="41">
        <f>C172</f>
        <v>0</v>
      </c>
    </row>
    <row r="173" spans="1:10" ht="15" hidden="1" customHeight="1" outlineLevel="2">
      <c r="A173" s="131"/>
      <c r="B173" s="130" t="s">
        <v>851</v>
      </c>
      <c r="C173" s="129"/>
      <c r="D173" s="129">
        <f>C173</f>
        <v>0</v>
      </c>
      <c r="E173" s="129">
        <f>D173</f>
        <v>0</v>
      </c>
      <c r="H173" s="41">
        <f>C173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>C174</f>
        <v>0</v>
      </c>
    </row>
    <row r="175" spans="1:10" ht="15" hidden="1" customHeight="1" outlineLevel="2">
      <c r="A175" s="131"/>
      <c r="B175" s="130" t="s">
        <v>846</v>
      </c>
      <c r="C175" s="129"/>
      <c r="D175" s="129">
        <f>C175</f>
        <v>0</v>
      </c>
      <c r="E175" s="129">
        <f>D175</f>
        <v>0</v>
      </c>
      <c r="H175" s="41">
        <f>C175</f>
        <v>0</v>
      </c>
    </row>
    <row r="176" spans="1:10" ht="15" hidden="1" customHeight="1" outlineLevel="2">
      <c r="A176" s="131"/>
      <c r="B176" s="130" t="s">
        <v>851</v>
      </c>
      <c r="C176" s="129"/>
      <c r="D176" s="129">
        <f>C176</f>
        <v>0</v>
      </c>
      <c r="E176" s="129">
        <f>D176</f>
        <v>0</v>
      </c>
      <c r="H176" s="41">
        <f>C176</f>
        <v>0</v>
      </c>
    </row>
    <row r="177" spans="1:10" collapsed="1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>C177</f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>C178</f>
        <v>0</v>
      </c>
      <c r="I178" s="42"/>
      <c r="J178" s="40" t="b">
        <f>AND(H178=I178)</f>
        <v>1</v>
      </c>
    </row>
    <row r="179" spans="1:10" hidden="1" outlineLevel="1">
      <c r="A179" s="180" t="s">
        <v>840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848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846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849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846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0" t="s">
        <v>839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847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846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838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0" t="s">
        <v>837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850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846</v>
      </c>
      <c r="C190" s="128">
        <v>0</v>
      </c>
      <c r="D190" s="128">
        <f>C190</f>
        <v>0</v>
      </c>
      <c r="E190" s="128">
        <f>D190</f>
        <v>0</v>
      </c>
    </row>
    <row r="191" spans="1:10" hidden="1" outlineLevel="3">
      <c r="A191" s="90"/>
      <c r="B191" s="89" t="s">
        <v>836</v>
      </c>
      <c r="C191" s="128">
        <v>0</v>
      </c>
      <c r="D191" s="128">
        <f>C191</f>
        <v>0</v>
      </c>
      <c r="E191" s="128">
        <f>D191</f>
        <v>0</v>
      </c>
    </row>
    <row r="192" spans="1:10" hidden="1" outlineLevel="3">
      <c r="A192" s="90"/>
      <c r="B192" s="89" t="s">
        <v>835</v>
      </c>
      <c r="C192" s="128">
        <v>0</v>
      </c>
      <c r="D192" s="128">
        <f>C192</f>
        <v>0</v>
      </c>
      <c r="E192" s="128">
        <f>D192</f>
        <v>0</v>
      </c>
    </row>
    <row r="193" spans="1:5" hidden="1" outlineLevel="2">
      <c r="A193" s="131">
        <v>3</v>
      </c>
      <c r="B193" s="130" t="s">
        <v>848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846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849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846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0" t="s">
        <v>834</v>
      </c>
      <c r="B197" s="181"/>
      <c r="C197" s="2">
        <f>C198</f>
        <v>0</v>
      </c>
      <c r="D197" s="2">
        <f>D198</f>
        <v>0</v>
      </c>
      <c r="E197" s="2">
        <f>E198</f>
        <v>0</v>
      </c>
    </row>
    <row r="198" spans="1:5" hidden="1" outlineLevel="2">
      <c r="A198" s="131">
        <v>4</v>
      </c>
      <c r="B198" s="130" t="s">
        <v>849</v>
      </c>
      <c r="C198" s="129">
        <f>C199</f>
        <v>0</v>
      </c>
      <c r="D198" s="129">
        <f>D199</f>
        <v>0</v>
      </c>
      <c r="E198" s="129">
        <f>E199</f>
        <v>0</v>
      </c>
    </row>
    <row r="199" spans="1:5" hidden="1" outlineLevel="3">
      <c r="A199" s="90"/>
      <c r="B199" s="89" t="s">
        <v>846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0" t="s">
        <v>833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848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846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0" t="s">
        <v>832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850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846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830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847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846</v>
      </c>
      <c r="C208" s="128">
        <v>0</v>
      </c>
      <c r="D208" s="128">
        <f>C208</f>
        <v>0</v>
      </c>
      <c r="E208" s="128">
        <f>D208</f>
        <v>0</v>
      </c>
    </row>
    <row r="209" spans="1:5" hidden="1" outlineLevel="3">
      <c r="A209" s="90"/>
      <c r="B209" s="89" t="s">
        <v>829</v>
      </c>
      <c r="C209" s="128"/>
      <c r="D209" s="128">
        <f>C209</f>
        <v>0</v>
      </c>
      <c r="E209" s="128">
        <f>D209</f>
        <v>0</v>
      </c>
    </row>
    <row r="210" spans="1:5" hidden="1" outlineLevel="3">
      <c r="A210" s="90"/>
      <c r="B210" s="89" t="s">
        <v>846</v>
      </c>
      <c r="C210" s="128">
        <v>0</v>
      </c>
      <c r="D210" s="128">
        <f>C210</f>
        <v>0</v>
      </c>
      <c r="E210" s="128">
        <f>D210</f>
        <v>0</v>
      </c>
    </row>
    <row r="211" spans="1:5" hidden="1" outlineLevel="2">
      <c r="A211" s="131">
        <v>3</v>
      </c>
      <c r="B211" s="130" t="s">
        <v>848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846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849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846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0" t="s">
        <v>827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847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846</v>
      </c>
      <c r="C217" s="128">
        <v>0</v>
      </c>
      <c r="D217" s="128">
        <f>C217</f>
        <v>0</v>
      </c>
      <c r="E217" s="128">
        <f>D217</f>
        <v>0</v>
      </c>
    </row>
    <row r="218" spans="1:5" s="124" customFormat="1" hidden="1" outlineLevel="3">
      <c r="A218" s="134"/>
      <c r="B218" s="133" t="s">
        <v>826</v>
      </c>
      <c r="C218" s="132"/>
      <c r="D218" s="132">
        <f>C218</f>
        <v>0</v>
      </c>
      <c r="E218" s="132">
        <f>D218</f>
        <v>0</v>
      </c>
    </row>
    <row r="219" spans="1:5" s="124" customFormat="1" hidden="1" outlineLevel="3">
      <c r="A219" s="134"/>
      <c r="B219" s="133" t="s">
        <v>812</v>
      </c>
      <c r="C219" s="132"/>
      <c r="D219" s="132">
        <f>C219</f>
        <v>0</v>
      </c>
      <c r="E219" s="132">
        <f>D219</f>
        <v>0</v>
      </c>
    </row>
    <row r="220" spans="1:5" hidden="1" outlineLevel="2">
      <c r="A220" s="131">
        <v>3</v>
      </c>
      <c r="B220" s="130" t="s">
        <v>848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846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0" t="s">
        <v>825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847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846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824</v>
      </c>
      <c r="C225" s="128"/>
      <c r="D225" s="128">
        <f>C225</f>
        <v>0</v>
      </c>
      <c r="E225" s="128">
        <f>D225</f>
        <v>0</v>
      </c>
    </row>
    <row r="226" spans="1:5" hidden="1" outlineLevel="3">
      <c r="A226" s="90"/>
      <c r="B226" s="89" t="s">
        <v>823</v>
      </c>
      <c r="C226" s="128"/>
      <c r="D226" s="128">
        <f>C226</f>
        <v>0</v>
      </c>
      <c r="E226" s="128">
        <f>D226</f>
        <v>0</v>
      </c>
    </row>
    <row r="227" spans="1:5" hidden="1" outlineLevel="3">
      <c r="A227" s="90"/>
      <c r="B227" s="89" t="s">
        <v>822</v>
      </c>
      <c r="C227" s="128"/>
      <c r="D227" s="128">
        <f>C227</f>
        <v>0</v>
      </c>
      <c r="E227" s="128">
        <f>D227</f>
        <v>0</v>
      </c>
    </row>
    <row r="228" spans="1:5" hidden="1" outlineLevel="1">
      <c r="A228" s="180" t="s">
        <v>821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847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846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820</v>
      </c>
      <c r="C231" s="128">
        <v>0</v>
      </c>
      <c r="D231" s="128">
        <f>C231</f>
        <v>0</v>
      </c>
      <c r="E231" s="128">
        <f>D231</f>
        <v>0</v>
      </c>
    </row>
    <row r="232" spans="1:5" hidden="1" outlineLevel="3">
      <c r="A232" s="90"/>
      <c r="B232" s="89" t="s">
        <v>810</v>
      </c>
      <c r="C232" s="128"/>
      <c r="D232" s="128">
        <f>C232</f>
        <v>0</v>
      </c>
      <c r="E232" s="128">
        <f>D232</f>
        <v>0</v>
      </c>
    </row>
    <row r="233" spans="1:5" hidden="1" outlineLevel="2">
      <c r="A233" s="131">
        <v>3</v>
      </c>
      <c r="B233" s="130" t="s">
        <v>848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846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0" t="s">
        <v>819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848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846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0" t="s">
        <v>817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847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846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816</v>
      </c>
      <c r="C241" s="128"/>
      <c r="D241" s="128">
        <f>C241</f>
        <v>0</v>
      </c>
      <c r="E241" s="128">
        <f>D241</f>
        <v>0</v>
      </c>
    </row>
    <row r="242" spans="1:10" hidden="1" outlineLevel="3">
      <c r="A242" s="90"/>
      <c r="B242" s="89" t="s">
        <v>815</v>
      </c>
      <c r="C242" s="128"/>
      <c r="D242" s="128">
        <f>C242</f>
        <v>0</v>
      </c>
      <c r="E242" s="128">
        <f>D242</f>
        <v>0</v>
      </c>
    </row>
    <row r="243" spans="1:10" hidden="1" outlineLevel="1">
      <c r="A243" s="180" t="s">
        <v>814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847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846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812</v>
      </c>
      <c r="C246" s="128"/>
      <c r="D246" s="128">
        <f>C246</f>
        <v>0</v>
      </c>
      <c r="E246" s="128">
        <f>D246</f>
        <v>0</v>
      </c>
    </row>
    <row r="247" spans="1:10" hidden="1" outlineLevel="3">
      <c r="A247" s="90"/>
      <c r="B247" s="89" t="s">
        <v>811</v>
      </c>
      <c r="C247" s="128"/>
      <c r="D247" s="128">
        <f>C247</f>
        <v>0</v>
      </c>
      <c r="E247" s="128">
        <f>D247</f>
        <v>0</v>
      </c>
    </row>
    <row r="248" spans="1:10" hidden="1" outlineLevel="3">
      <c r="A248" s="90"/>
      <c r="B248" s="89" t="s">
        <v>810</v>
      </c>
      <c r="C248" s="128"/>
      <c r="D248" s="128">
        <f>C248</f>
        <v>0</v>
      </c>
      <c r="E248" s="128">
        <f>D248</f>
        <v>0</v>
      </c>
    </row>
    <row r="249" spans="1:10" hidden="1" outlineLevel="3">
      <c r="A249" s="90"/>
      <c r="B249" s="89" t="s">
        <v>809</v>
      </c>
      <c r="C249" s="128"/>
      <c r="D249" s="128">
        <f>C249</f>
        <v>0</v>
      </c>
      <c r="E249" s="128">
        <f>D249</f>
        <v>0</v>
      </c>
    </row>
    <row r="250" spans="1:10" hidden="1" outlineLevel="1">
      <c r="A250" s="180" t="s">
        <v>808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846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845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2" t="s">
        <v>67</v>
      </c>
      <c r="B256" s="182"/>
      <c r="C256" s="182"/>
      <c r="D256" s="163" t="s">
        <v>844</v>
      </c>
      <c r="E256" s="163" t="s">
        <v>843</v>
      </c>
      <c r="G256" s="47" t="s">
        <v>589</v>
      </c>
      <c r="H256" s="48">
        <f>C257+C559</f>
        <v>1432356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C258+C550</f>
        <v>828236</v>
      </c>
      <c r="D257" s="37">
        <f>D258+D550</f>
        <v>502035.40500000003</v>
      </c>
      <c r="E257" s="37">
        <f>E258+E550</f>
        <v>502035.40500000003</v>
      </c>
      <c r="G257" s="39" t="s">
        <v>60</v>
      </c>
      <c r="H257" s="41">
        <f>C257</f>
        <v>828236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C259+C339+C483+C547</f>
        <v>766842</v>
      </c>
      <c r="D258" s="36">
        <f>D259+D339+D483+D547</f>
        <v>440641.40500000003</v>
      </c>
      <c r="E258" s="36">
        <f>E259+E339+E483+E547</f>
        <v>440641.40500000003</v>
      </c>
      <c r="G258" s="39" t="s">
        <v>57</v>
      </c>
      <c r="H258" s="41">
        <f>C258</f>
        <v>766842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488431.00000000006</v>
      </c>
      <c r="D259" s="33">
        <f>D260+D263+D314</f>
        <v>162230.405</v>
      </c>
      <c r="E259" s="33">
        <f>E260+E263+E314</f>
        <v>162230.405</v>
      </c>
      <c r="G259" s="39" t="s">
        <v>590</v>
      </c>
      <c r="H259" s="41">
        <f>C259</f>
        <v>488431.00000000006</v>
      </c>
      <c r="I259" s="42"/>
      <c r="J259" s="40" t="b">
        <f>AND(H259=I259)</f>
        <v>0</v>
      </c>
    </row>
    <row r="260" spans="1:10" hidden="1" outlineLevel="1">
      <c r="A260" s="172" t="s">
        <v>268</v>
      </c>
      <c r="B260" s="173"/>
      <c r="C260" s="32">
        <f>SUM(C261:C262)</f>
        <v>200</v>
      </c>
      <c r="D260" s="32">
        <f>SUM(D261:D262)</f>
        <v>200</v>
      </c>
      <c r="E260" s="32">
        <f>SUM(E261:E262)</f>
        <v>200</v>
      </c>
      <c r="H260" s="41">
        <f>C260</f>
        <v>200</v>
      </c>
    </row>
    <row r="261" spans="1:10" hidden="1" outlineLevel="2">
      <c r="A261" s="7">
        <v>1100</v>
      </c>
      <c r="B261" s="4" t="s">
        <v>32</v>
      </c>
      <c r="C261" s="5">
        <v>100</v>
      </c>
      <c r="D261" s="5">
        <f>C261</f>
        <v>100</v>
      </c>
      <c r="E261" s="5">
        <f>D261</f>
        <v>100</v>
      </c>
      <c r="H261" s="41">
        <f>C261</f>
        <v>100</v>
      </c>
    </row>
    <row r="262" spans="1:10" hidden="1" outlineLevel="2">
      <c r="A262" s="6">
        <v>1100</v>
      </c>
      <c r="B262" s="4" t="s">
        <v>33</v>
      </c>
      <c r="C262" s="5">
        <v>100</v>
      </c>
      <c r="D262" s="5">
        <f>C262</f>
        <v>100</v>
      </c>
      <c r="E262" s="5">
        <f>D262</f>
        <v>100</v>
      </c>
      <c r="H262" s="41">
        <f>C262</f>
        <v>100</v>
      </c>
    </row>
    <row r="263" spans="1:10" hidden="1" outlineLevel="1">
      <c r="A263" s="172" t="s">
        <v>269</v>
      </c>
      <c r="B263" s="173"/>
      <c r="C263" s="32">
        <f>C264+C265+C289+C296+C298+C302+C305+C308+C313</f>
        <v>472823.00700000004</v>
      </c>
      <c r="D263" s="32">
        <f>D264+D265+D289+D296+D298+D302+D305+D308+D313</f>
        <v>162030.405</v>
      </c>
      <c r="E263" s="32">
        <f>E264+E265+E289+E296+E298+E302+E305+E308+E313</f>
        <v>162030.405</v>
      </c>
      <c r="H263" s="41">
        <f>C263</f>
        <v>472823.00700000004</v>
      </c>
    </row>
    <row r="264" spans="1:10" hidden="1" outlineLevel="2">
      <c r="A264" s="6">
        <v>1101</v>
      </c>
      <c r="B264" s="4" t="s">
        <v>34</v>
      </c>
      <c r="C264" s="5">
        <v>162030.405</v>
      </c>
      <c r="D264" s="5">
        <f>C264</f>
        <v>162030.405</v>
      </c>
      <c r="E264" s="5">
        <f>D264</f>
        <v>162030.405</v>
      </c>
      <c r="H264" s="41">
        <f>C264</f>
        <v>162030.405</v>
      </c>
    </row>
    <row r="265" spans="1:10" hidden="1" outlineLevel="2">
      <c r="A265" s="6">
        <v>1101</v>
      </c>
      <c r="B265" s="4" t="s">
        <v>35</v>
      </c>
      <c r="C265" s="5">
        <v>219409.78200000001</v>
      </c>
      <c r="D265" s="5">
        <f>SUM(D266:D288)</f>
        <v>0</v>
      </c>
      <c r="E265" s="5">
        <f>SUM(E266:E288)</f>
        <v>0</v>
      </c>
      <c r="H265" s="41">
        <f>C265</f>
        <v>219409.78200000001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>C266</f>
        <v>0</v>
      </c>
    </row>
    <row r="267" spans="1:10" hidden="1" outlineLevel="3">
      <c r="A267" s="29"/>
      <c r="B267" s="28" t="s">
        <v>219</v>
      </c>
      <c r="C267" s="30"/>
      <c r="D267" s="30">
        <f>C267</f>
        <v>0</v>
      </c>
      <c r="E267" s="30">
        <f>D267</f>
        <v>0</v>
      </c>
      <c r="H267" s="41">
        <f>C267</f>
        <v>0</v>
      </c>
    </row>
    <row r="268" spans="1:10" hidden="1" outlineLevel="3">
      <c r="A268" s="29"/>
      <c r="B268" s="28" t="s">
        <v>220</v>
      </c>
      <c r="C268" s="30"/>
      <c r="D268" s="30">
        <f>C268</f>
        <v>0</v>
      </c>
      <c r="E268" s="30">
        <f>D268</f>
        <v>0</v>
      </c>
      <c r="H268" s="41">
        <f>C268</f>
        <v>0</v>
      </c>
    </row>
    <row r="269" spans="1:10" hidden="1" outlineLevel="3">
      <c r="A269" s="29"/>
      <c r="B269" s="28" t="s">
        <v>221</v>
      </c>
      <c r="C269" s="30"/>
      <c r="D269" s="30">
        <f>C269</f>
        <v>0</v>
      </c>
      <c r="E269" s="30">
        <f>D269</f>
        <v>0</v>
      </c>
      <c r="H269" s="41">
        <f>C269</f>
        <v>0</v>
      </c>
    </row>
    <row r="270" spans="1:10" hidden="1" outlineLevel="3">
      <c r="A270" s="29"/>
      <c r="B270" s="28" t="s">
        <v>222</v>
      </c>
      <c r="C270" s="30"/>
      <c r="D270" s="30">
        <f>C270</f>
        <v>0</v>
      </c>
      <c r="E270" s="30">
        <f>D270</f>
        <v>0</v>
      </c>
      <c r="H270" s="41">
        <f>C270</f>
        <v>0</v>
      </c>
    </row>
    <row r="271" spans="1:10" hidden="1" outlineLevel="3">
      <c r="A271" s="29"/>
      <c r="B271" s="28" t="s">
        <v>223</v>
      </c>
      <c r="C271" s="30"/>
      <c r="D271" s="30">
        <f>C271</f>
        <v>0</v>
      </c>
      <c r="E271" s="30">
        <f>D271</f>
        <v>0</v>
      </c>
      <c r="H271" s="41">
        <f>C271</f>
        <v>0</v>
      </c>
    </row>
    <row r="272" spans="1:10" hidden="1" outlineLevel="3">
      <c r="A272" s="29"/>
      <c r="B272" s="28" t="s">
        <v>224</v>
      </c>
      <c r="C272" s="30"/>
      <c r="D272" s="30">
        <f>C272</f>
        <v>0</v>
      </c>
      <c r="E272" s="30">
        <f>D272</f>
        <v>0</v>
      </c>
      <c r="H272" s="41">
        <f>C272</f>
        <v>0</v>
      </c>
    </row>
    <row r="273" spans="1:8" hidden="1" outlineLevel="3">
      <c r="A273" s="29"/>
      <c r="B273" s="28" t="s">
        <v>225</v>
      </c>
      <c r="C273" s="30"/>
      <c r="D273" s="30">
        <f>C273</f>
        <v>0</v>
      </c>
      <c r="E273" s="30">
        <f>D273</f>
        <v>0</v>
      </c>
      <c r="H273" s="41">
        <f>C273</f>
        <v>0</v>
      </c>
    </row>
    <row r="274" spans="1:8" hidden="1" outlineLevel="3">
      <c r="A274" s="29"/>
      <c r="B274" s="28" t="s">
        <v>226</v>
      </c>
      <c r="C274" s="30"/>
      <c r="D274" s="30">
        <f>C274</f>
        <v>0</v>
      </c>
      <c r="E274" s="30">
        <f>D274</f>
        <v>0</v>
      </c>
      <c r="H274" s="41">
        <f>C274</f>
        <v>0</v>
      </c>
    </row>
    <row r="275" spans="1:8" hidden="1" outlineLevel="3">
      <c r="A275" s="29"/>
      <c r="B275" s="28" t="s">
        <v>227</v>
      </c>
      <c r="C275" s="30"/>
      <c r="D275" s="30">
        <f>C275</f>
        <v>0</v>
      </c>
      <c r="E275" s="30">
        <f>D275</f>
        <v>0</v>
      </c>
      <c r="H275" s="41">
        <f>C275</f>
        <v>0</v>
      </c>
    </row>
    <row r="276" spans="1:8" hidden="1" outlineLevel="3">
      <c r="A276" s="29"/>
      <c r="B276" s="28" t="s">
        <v>228</v>
      </c>
      <c r="C276" s="30"/>
      <c r="D276" s="30">
        <f>C276</f>
        <v>0</v>
      </c>
      <c r="E276" s="30">
        <f>D276</f>
        <v>0</v>
      </c>
      <c r="H276" s="41">
        <f>C276</f>
        <v>0</v>
      </c>
    </row>
    <row r="277" spans="1:8" hidden="1" outlineLevel="3">
      <c r="A277" s="29"/>
      <c r="B277" s="28" t="s">
        <v>229</v>
      </c>
      <c r="C277" s="30"/>
      <c r="D277" s="30">
        <f>C277</f>
        <v>0</v>
      </c>
      <c r="E277" s="30">
        <f>D277</f>
        <v>0</v>
      </c>
      <c r="H277" s="41">
        <f>C277</f>
        <v>0</v>
      </c>
    </row>
    <row r="278" spans="1:8" hidden="1" outlineLevel="3">
      <c r="A278" s="29"/>
      <c r="B278" s="28" t="s">
        <v>230</v>
      </c>
      <c r="C278" s="30"/>
      <c r="D278" s="30">
        <f>C278</f>
        <v>0</v>
      </c>
      <c r="E278" s="30">
        <f>D278</f>
        <v>0</v>
      </c>
      <c r="H278" s="41">
        <f>C278</f>
        <v>0</v>
      </c>
    </row>
    <row r="279" spans="1:8" hidden="1" outlineLevel="3">
      <c r="A279" s="29"/>
      <c r="B279" s="28" t="s">
        <v>231</v>
      </c>
      <c r="C279" s="30"/>
      <c r="D279" s="30">
        <f>C279</f>
        <v>0</v>
      </c>
      <c r="E279" s="30">
        <f>D279</f>
        <v>0</v>
      </c>
      <c r="H279" s="41">
        <f>C279</f>
        <v>0</v>
      </c>
    </row>
    <row r="280" spans="1:8" hidden="1" outlineLevel="3">
      <c r="A280" s="29"/>
      <c r="B280" s="28" t="s">
        <v>232</v>
      </c>
      <c r="C280" s="30"/>
      <c r="D280" s="30">
        <f>C280</f>
        <v>0</v>
      </c>
      <c r="E280" s="30">
        <f>D280</f>
        <v>0</v>
      </c>
      <c r="H280" s="41">
        <f>C280</f>
        <v>0</v>
      </c>
    </row>
    <row r="281" spans="1:8" hidden="1" outlineLevel="3">
      <c r="A281" s="29"/>
      <c r="B281" s="28" t="s">
        <v>233</v>
      </c>
      <c r="C281" s="30"/>
      <c r="D281" s="30">
        <f>C281</f>
        <v>0</v>
      </c>
      <c r="E281" s="30">
        <f>D281</f>
        <v>0</v>
      </c>
      <c r="H281" s="41">
        <f>C281</f>
        <v>0</v>
      </c>
    </row>
    <row r="282" spans="1:8" hidden="1" outlineLevel="3">
      <c r="A282" s="29"/>
      <c r="B282" s="28" t="s">
        <v>234</v>
      </c>
      <c r="C282" s="30"/>
      <c r="D282" s="30">
        <f>C282</f>
        <v>0</v>
      </c>
      <c r="E282" s="30">
        <f>D282</f>
        <v>0</v>
      </c>
      <c r="H282" s="41">
        <f>C282</f>
        <v>0</v>
      </c>
    </row>
    <row r="283" spans="1:8" hidden="1" outlineLevel="3">
      <c r="A283" s="29"/>
      <c r="B283" s="28" t="s">
        <v>235</v>
      </c>
      <c r="C283" s="30"/>
      <c r="D283" s="30">
        <f>C283</f>
        <v>0</v>
      </c>
      <c r="E283" s="30">
        <f>D283</f>
        <v>0</v>
      </c>
      <c r="H283" s="41">
        <f>C283</f>
        <v>0</v>
      </c>
    </row>
    <row r="284" spans="1:8" hidden="1" outlineLevel="3">
      <c r="A284" s="29"/>
      <c r="B284" s="28" t="s">
        <v>236</v>
      </c>
      <c r="C284" s="30"/>
      <c r="D284" s="30">
        <f>C284</f>
        <v>0</v>
      </c>
      <c r="E284" s="30">
        <f>D284</f>
        <v>0</v>
      </c>
      <c r="H284" s="41">
        <f>C284</f>
        <v>0</v>
      </c>
    </row>
    <row r="285" spans="1:8" hidden="1" outlineLevel="3">
      <c r="A285" s="29"/>
      <c r="B285" s="28" t="s">
        <v>237</v>
      </c>
      <c r="C285" s="30"/>
      <c r="D285" s="30">
        <f>C285</f>
        <v>0</v>
      </c>
      <c r="E285" s="30">
        <f>D285</f>
        <v>0</v>
      </c>
      <c r="H285" s="41">
        <f>C285</f>
        <v>0</v>
      </c>
    </row>
    <row r="286" spans="1:8" hidden="1" outlineLevel="3">
      <c r="A286" s="29"/>
      <c r="B286" s="28" t="s">
        <v>238</v>
      </c>
      <c r="C286" s="30"/>
      <c r="D286" s="30">
        <f>C286</f>
        <v>0</v>
      </c>
      <c r="E286" s="30">
        <f>D286</f>
        <v>0</v>
      </c>
      <c r="H286" s="41">
        <f>C286</f>
        <v>0</v>
      </c>
    </row>
    <row r="287" spans="1:8" hidden="1" outlineLevel="3">
      <c r="A287" s="29"/>
      <c r="B287" s="28" t="s">
        <v>239</v>
      </c>
      <c r="C287" s="30"/>
      <c r="D287" s="30">
        <f>C287</f>
        <v>0</v>
      </c>
      <c r="E287" s="30">
        <f>D287</f>
        <v>0</v>
      </c>
      <c r="H287" s="41">
        <f>C287</f>
        <v>0</v>
      </c>
    </row>
    <row r="288" spans="1:8" hidden="1" outlineLevel="3">
      <c r="A288" s="29"/>
      <c r="B288" s="28" t="s">
        <v>240</v>
      </c>
      <c r="C288" s="30"/>
      <c r="D288" s="30">
        <f>C288</f>
        <v>0</v>
      </c>
      <c r="E288" s="30">
        <f>D288</f>
        <v>0</v>
      </c>
      <c r="H288" s="41">
        <f>C288</f>
        <v>0</v>
      </c>
    </row>
    <row r="289" spans="1:8" hidden="1" outlineLevel="2">
      <c r="A289" s="6">
        <v>1101</v>
      </c>
      <c r="B289" s="4" t="s">
        <v>36</v>
      </c>
      <c r="C289" s="5">
        <v>3120</v>
      </c>
      <c r="D289" s="5">
        <f>SUM(D290:D295)</f>
        <v>0</v>
      </c>
      <c r="E289" s="5">
        <f>SUM(E290:E295)</f>
        <v>0</v>
      </c>
      <c r="H289" s="41">
        <f>C289</f>
        <v>3120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>C290</f>
        <v>0</v>
      </c>
    </row>
    <row r="291" spans="1:8" hidden="1" outlineLevel="3">
      <c r="A291" s="29"/>
      <c r="B291" s="28" t="s">
        <v>242</v>
      </c>
      <c r="C291" s="30"/>
      <c r="D291" s="30">
        <f>C291</f>
        <v>0</v>
      </c>
      <c r="E291" s="30">
        <f>D291</f>
        <v>0</v>
      </c>
      <c r="H291" s="41">
        <f>C291</f>
        <v>0</v>
      </c>
    </row>
    <row r="292" spans="1:8" hidden="1" outlineLevel="3">
      <c r="A292" s="29"/>
      <c r="B292" s="28" t="s">
        <v>243</v>
      </c>
      <c r="C292" s="30"/>
      <c r="D292" s="30">
        <f>C292</f>
        <v>0</v>
      </c>
      <c r="E292" s="30">
        <f>D292</f>
        <v>0</v>
      </c>
      <c r="H292" s="41">
        <f>C292</f>
        <v>0</v>
      </c>
    </row>
    <row r="293" spans="1:8" hidden="1" outlineLevel="3">
      <c r="A293" s="29"/>
      <c r="B293" s="28" t="s">
        <v>244</v>
      </c>
      <c r="C293" s="30"/>
      <c r="D293" s="30">
        <f>C293</f>
        <v>0</v>
      </c>
      <c r="E293" s="30">
        <f>D293</f>
        <v>0</v>
      </c>
      <c r="H293" s="41">
        <f>C293</f>
        <v>0</v>
      </c>
    </row>
    <row r="294" spans="1:8" hidden="1" outlineLevel="3">
      <c r="A294" s="29"/>
      <c r="B294" s="28" t="s">
        <v>245</v>
      </c>
      <c r="C294" s="30"/>
      <c r="D294" s="30">
        <f>C294</f>
        <v>0</v>
      </c>
      <c r="E294" s="30">
        <f>D294</f>
        <v>0</v>
      </c>
      <c r="H294" s="41">
        <f>C294</f>
        <v>0</v>
      </c>
    </row>
    <row r="295" spans="1:8" hidden="1" outlineLevel="3">
      <c r="A295" s="29"/>
      <c r="B295" s="28" t="s">
        <v>246</v>
      </c>
      <c r="C295" s="30"/>
      <c r="D295" s="30">
        <f>C295</f>
        <v>0</v>
      </c>
      <c r="E295" s="30">
        <f>D295</f>
        <v>0</v>
      </c>
      <c r="H295" s="41">
        <f>C295</f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>C296</f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>C297</f>
        <v>0</v>
      </c>
    </row>
    <row r="298" spans="1:8" hidden="1" outlineLevel="2">
      <c r="A298" s="6">
        <v>1101</v>
      </c>
      <c r="B298" s="4" t="s">
        <v>37</v>
      </c>
      <c r="C298" s="5">
        <v>13620</v>
      </c>
      <c r="D298" s="5">
        <f>SUM(D299:D301)</f>
        <v>0</v>
      </c>
      <c r="E298" s="5">
        <f>SUM(E299:E301)</f>
        <v>0</v>
      </c>
      <c r="H298" s="41">
        <f>C298</f>
        <v>13620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>C299</f>
        <v>0</v>
      </c>
    </row>
    <row r="300" spans="1:8" hidden="1" outlineLevel="3">
      <c r="A300" s="29"/>
      <c r="B300" s="28" t="s">
        <v>249</v>
      </c>
      <c r="C300" s="30"/>
      <c r="D300" s="30">
        <f>C300</f>
        <v>0</v>
      </c>
      <c r="E300" s="30">
        <f>D300</f>
        <v>0</v>
      </c>
      <c r="H300" s="41">
        <f>C300</f>
        <v>0</v>
      </c>
    </row>
    <row r="301" spans="1:8" hidden="1" outlineLevel="3">
      <c r="A301" s="29"/>
      <c r="B301" s="28" t="s">
        <v>250</v>
      </c>
      <c r="C301" s="30"/>
      <c r="D301" s="30">
        <f>C301</f>
        <v>0</v>
      </c>
      <c r="E301" s="30">
        <f>D301</f>
        <v>0</v>
      </c>
      <c r="H301" s="41">
        <f>C301</f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>C302</f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>C303</f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>C304</f>
        <v>0</v>
      </c>
    </row>
    <row r="305" spans="1:8" hidden="1" outlineLevel="2">
      <c r="A305" s="6">
        <v>1101</v>
      </c>
      <c r="B305" s="4" t="s">
        <v>38</v>
      </c>
      <c r="C305" s="5">
        <v>4659</v>
      </c>
      <c r="D305" s="5">
        <f>SUM(D306:D307)</f>
        <v>0</v>
      </c>
      <c r="E305" s="5">
        <f>SUM(E306:E307)</f>
        <v>0</v>
      </c>
      <c r="H305" s="41">
        <f>C305</f>
        <v>4659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>C306</f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>C307</f>
        <v>0</v>
      </c>
    </row>
    <row r="308" spans="1:8" hidden="1" outlineLevel="2">
      <c r="A308" s="6">
        <v>1101</v>
      </c>
      <c r="B308" s="4" t="s">
        <v>39</v>
      </c>
      <c r="C308" s="5">
        <v>69383.820000000007</v>
      </c>
      <c r="D308" s="5">
        <f>SUM(D309:D312)</f>
        <v>0</v>
      </c>
      <c r="E308" s="5">
        <f>SUM(E309:E312)</f>
        <v>0</v>
      </c>
      <c r="H308" s="41">
        <f>C308</f>
        <v>69383.820000000007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>C309</f>
        <v>0</v>
      </c>
    </row>
    <row r="310" spans="1:8" hidden="1" outlineLevel="3">
      <c r="A310" s="29"/>
      <c r="B310" s="28" t="s">
        <v>257</v>
      </c>
      <c r="C310" s="30"/>
      <c r="D310" s="30">
        <f>C310</f>
        <v>0</v>
      </c>
      <c r="E310" s="30">
        <f>D310</f>
        <v>0</v>
      </c>
      <c r="H310" s="41">
        <f>C310</f>
        <v>0</v>
      </c>
    </row>
    <row r="311" spans="1:8" hidden="1" outlineLevel="3">
      <c r="A311" s="29"/>
      <c r="B311" s="28" t="s">
        <v>258</v>
      </c>
      <c r="C311" s="30"/>
      <c r="D311" s="30">
        <f>C311</f>
        <v>0</v>
      </c>
      <c r="E311" s="30">
        <f>D311</f>
        <v>0</v>
      </c>
      <c r="H311" s="41">
        <f>C311</f>
        <v>0</v>
      </c>
    </row>
    <row r="312" spans="1:8" hidden="1" outlineLevel="3">
      <c r="A312" s="29"/>
      <c r="B312" s="28" t="s">
        <v>259</v>
      </c>
      <c r="C312" s="30"/>
      <c r="D312" s="30">
        <f>C312</f>
        <v>0</v>
      </c>
      <c r="E312" s="30">
        <f>D312</f>
        <v>0</v>
      </c>
      <c r="H312" s="41">
        <f>C312</f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>C313</f>
        <v>0</v>
      </c>
    </row>
    <row r="314" spans="1:8" hidden="1" outlineLevel="1">
      <c r="A314" s="172" t="s">
        <v>601</v>
      </c>
      <c r="B314" s="173"/>
      <c r="C314" s="32">
        <f>C315+C325+C331+C336+C337+C338+C328</f>
        <v>15407.993</v>
      </c>
      <c r="D314" s="32">
        <f>D315+D325+D331+D336+D337+D338+D328</f>
        <v>0</v>
      </c>
      <c r="E314" s="32">
        <f>E315+E325+E331+E336+E337+E338+E328</f>
        <v>0</v>
      </c>
      <c r="H314" s="41">
        <f>C314</f>
        <v>15407.993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>C315</f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>C316</f>
        <v>0</v>
      </c>
    </row>
    <row r="317" spans="1:8" hidden="1" outlineLevel="3">
      <c r="A317" s="29"/>
      <c r="B317" s="28" t="s">
        <v>218</v>
      </c>
      <c r="C317" s="30"/>
      <c r="D317" s="30">
        <f>C317</f>
        <v>0</v>
      </c>
      <c r="E317" s="30">
        <f>D317</f>
        <v>0</v>
      </c>
      <c r="H317" s="41">
        <f>C317</f>
        <v>0</v>
      </c>
    </row>
    <row r="318" spans="1:8" hidden="1" outlineLevel="3">
      <c r="A318" s="29"/>
      <c r="B318" s="28" t="s">
        <v>261</v>
      </c>
      <c r="C318" s="30"/>
      <c r="D318" s="30">
        <f>C318</f>
        <v>0</v>
      </c>
      <c r="E318" s="30">
        <f>D318</f>
        <v>0</v>
      </c>
      <c r="H318" s="41">
        <f>C318</f>
        <v>0</v>
      </c>
    </row>
    <row r="319" spans="1:8" hidden="1" outlineLevel="3">
      <c r="A319" s="29"/>
      <c r="B319" s="28" t="s">
        <v>248</v>
      </c>
      <c r="C319" s="30"/>
      <c r="D319" s="30">
        <f>C319</f>
        <v>0</v>
      </c>
      <c r="E319" s="30">
        <f>D319</f>
        <v>0</v>
      </c>
      <c r="H319" s="41">
        <f>C319</f>
        <v>0</v>
      </c>
    </row>
    <row r="320" spans="1:8" hidden="1" outlineLevel="3">
      <c r="A320" s="29"/>
      <c r="B320" s="28" t="s">
        <v>262</v>
      </c>
      <c r="C320" s="30"/>
      <c r="D320" s="30">
        <f>C320</f>
        <v>0</v>
      </c>
      <c r="E320" s="30">
        <f>D320</f>
        <v>0</v>
      </c>
      <c r="H320" s="41">
        <f>C320</f>
        <v>0</v>
      </c>
    </row>
    <row r="321" spans="1:8" hidden="1" outlineLevel="3">
      <c r="A321" s="29"/>
      <c r="B321" s="28" t="s">
        <v>252</v>
      </c>
      <c r="C321" s="30"/>
      <c r="D321" s="30">
        <f>C321</f>
        <v>0</v>
      </c>
      <c r="E321" s="30">
        <f>D321</f>
        <v>0</v>
      </c>
      <c r="H321" s="41">
        <f>C321</f>
        <v>0</v>
      </c>
    </row>
    <row r="322" spans="1:8" hidden="1" outlineLevel="3">
      <c r="A322" s="29"/>
      <c r="B322" s="28" t="s">
        <v>253</v>
      </c>
      <c r="C322" s="30"/>
      <c r="D322" s="30">
        <f>C322</f>
        <v>0</v>
      </c>
      <c r="E322" s="30">
        <f>D322</f>
        <v>0</v>
      </c>
      <c r="H322" s="41">
        <f>C322</f>
        <v>0</v>
      </c>
    </row>
    <row r="323" spans="1:8" hidden="1" outlineLevel="3">
      <c r="A323" s="29"/>
      <c r="B323" s="28" t="s">
        <v>238</v>
      </c>
      <c r="C323" s="30"/>
      <c r="D323" s="30">
        <f>C323</f>
        <v>0</v>
      </c>
      <c r="E323" s="30">
        <f>D323</f>
        <v>0</v>
      </c>
      <c r="H323" s="41">
        <f>C323</f>
        <v>0</v>
      </c>
    </row>
    <row r="324" spans="1:8" hidden="1" outlineLevel="3">
      <c r="A324" s="29"/>
      <c r="B324" s="28" t="s">
        <v>239</v>
      </c>
      <c r="C324" s="30"/>
      <c r="D324" s="30">
        <f>C324</f>
        <v>0</v>
      </c>
      <c r="E324" s="30">
        <f>D324</f>
        <v>0</v>
      </c>
      <c r="H324" s="41">
        <f>C324</f>
        <v>0</v>
      </c>
    </row>
    <row r="325" spans="1:8" hidden="1" outlineLevel="2">
      <c r="A325" s="6">
        <v>1102</v>
      </c>
      <c r="B325" s="4" t="s">
        <v>263</v>
      </c>
      <c r="C325" s="5">
        <v>10292.993</v>
      </c>
      <c r="D325" s="5">
        <f>SUM(D326:D327)</f>
        <v>0</v>
      </c>
      <c r="E325" s="5">
        <f>SUM(E326:E327)</f>
        <v>0</v>
      </c>
      <c r="H325" s="41">
        <f>C325</f>
        <v>10292.993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>C326</f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>C327</f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>C328</f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>C329</f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>C330</f>
        <v>0</v>
      </c>
    </row>
    <row r="331" spans="1:8" hidden="1" outlineLevel="2">
      <c r="A331" s="6">
        <v>1102</v>
      </c>
      <c r="B331" s="4" t="s">
        <v>39</v>
      </c>
      <c r="C331" s="5">
        <v>5115</v>
      </c>
      <c r="D331" s="5">
        <f>SUM(D332:D335)</f>
        <v>0</v>
      </c>
      <c r="E331" s="5">
        <f>SUM(E332:E335)</f>
        <v>0</v>
      </c>
      <c r="H331" s="41">
        <f>C331</f>
        <v>5115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>C332</f>
        <v>0</v>
      </c>
    </row>
    <row r="333" spans="1:8" hidden="1" outlineLevel="3">
      <c r="A333" s="29"/>
      <c r="B333" s="28" t="s">
        <v>257</v>
      </c>
      <c r="C333" s="30"/>
      <c r="D333" s="30">
        <f>C333</f>
        <v>0</v>
      </c>
      <c r="E333" s="30">
        <f>D333</f>
        <v>0</v>
      </c>
      <c r="H333" s="41">
        <f>C333</f>
        <v>0</v>
      </c>
    </row>
    <row r="334" spans="1:8" hidden="1" outlineLevel="3">
      <c r="A334" s="29"/>
      <c r="B334" s="28" t="s">
        <v>258</v>
      </c>
      <c r="C334" s="30"/>
      <c r="D334" s="30">
        <f>C334</f>
        <v>0</v>
      </c>
      <c r="E334" s="30">
        <f>D334</f>
        <v>0</v>
      </c>
      <c r="H334" s="41">
        <f>C334</f>
        <v>0</v>
      </c>
    </row>
    <row r="335" spans="1:8" hidden="1" outlineLevel="3">
      <c r="A335" s="29"/>
      <c r="B335" s="28" t="s">
        <v>259</v>
      </c>
      <c r="C335" s="30"/>
      <c r="D335" s="30">
        <f>C335</f>
        <v>0</v>
      </c>
      <c r="E335" s="30">
        <f>D335</f>
        <v>0</v>
      </c>
      <c r="H335" s="41">
        <f>C335</f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>C336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>C337</f>
        <v>0</v>
      </c>
      <c r="E337" s="5">
        <f>D337</f>
        <v>0</v>
      </c>
      <c r="H337" s="41">
        <f>C337</f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>C338</f>
        <v>0</v>
      </c>
      <c r="E338" s="5">
        <f>D338</f>
        <v>0</v>
      </c>
      <c r="H338" s="41">
        <f>C338</f>
        <v>0</v>
      </c>
    </row>
    <row r="339" spans="1:10" collapsed="1">
      <c r="A339" s="168" t="s">
        <v>270</v>
      </c>
      <c r="B339" s="169"/>
      <c r="C339" s="33">
        <f>C340+C444+C482</f>
        <v>238955</v>
      </c>
      <c r="D339" s="33">
        <f>D340+D444+D482</f>
        <v>238955</v>
      </c>
      <c r="E339" s="33">
        <f>E340+E444+E482</f>
        <v>238955</v>
      </c>
      <c r="G339" s="39" t="s">
        <v>591</v>
      </c>
      <c r="H339" s="41">
        <f>C339</f>
        <v>238955</v>
      </c>
      <c r="I339" s="42"/>
      <c r="J339" s="40" t="b">
        <f>AND(H339=I339)</f>
        <v>0</v>
      </c>
    </row>
    <row r="340" spans="1:10" hidden="1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216955</v>
      </c>
      <c r="D340" s="32">
        <f>D341+D342+D343+D344+D347+D348+D353+D356+D357+D362+D367+BH290668+D371+D372+D373+D376+D377+D378+D382+D388+D391+D392+D395+D398+D399+D404+D407+D408+D409+D412+D415+D416+D419+D420+D421+D422+D429+D443</f>
        <v>216955</v>
      </c>
      <c r="E340" s="32">
        <f>E341+E342+E343+E344+E347+E348+E353+E356+E357+E362+E367+BI290668+E371+E372+E373+E376+E377+E378+E382+E388+E391+E392+E395+E398+E399+E404+E407+E408+E409+E412+E415+E416+E419+E420+E421+E422+E429+E443</f>
        <v>216955</v>
      </c>
      <c r="H340" s="41">
        <f>C340</f>
        <v>216955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>C341</f>
        <v>0</v>
      </c>
    </row>
    <row r="342" spans="1:10" hidden="1" outlineLevel="2">
      <c r="A342" s="6">
        <v>2201</v>
      </c>
      <c r="B342" s="4" t="s">
        <v>40</v>
      </c>
      <c r="C342" s="5">
        <v>8000</v>
      </c>
      <c r="D342" s="5">
        <f>C342</f>
        <v>8000</v>
      </c>
      <c r="E342" s="5">
        <f>D342</f>
        <v>8000</v>
      </c>
      <c r="H342" s="41">
        <f>C342</f>
        <v>8000</v>
      </c>
    </row>
    <row r="343" spans="1:10" hidden="1" outlineLevel="2">
      <c r="A343" s="6">
        <v>2201</v>
      </c>
      <c r="B343" s="4" t="s">
        <v>41</v>
      </c>
      <c r="C343" s="5">
        <v>67429.368000000002</v>
      </c>
      <c r="D343" s="5">
        <f>C343</f>
        <v>67429.368000000002</v>
      </c>
      <c r="E343" s="5">
        <f>D343</f>
        <v>67429.368000000002</v>
      </c>
      <c r="H343" s="41">
        <f>C343</f>
        <v>67429.368000000002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>C344</f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>C345</f>
        <v>2000</v>
      </c>
      <c r="E345" s="30">
        <f>D345</f>
        <v>2000</v>
      </c>
      <c r="H345" s="41">
        <f>C345</f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>C346</f>
        <v>2000</v>
      </c>
      <c r="E346" s="30">
        <f>D346</f>
        <v>2000</v>
      </c>
      <c r="H346" s="41">
        <f>C346</f>
        <v>2000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>C347</f>
        <v>5000</v>
      </c>
      <c r="E347" s="5">
        <f>D347</f>
        <v>5000</v>
      </c>
      <c r="H347" s="41">
        <f>C347</f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35200</v>
      </c>
      <c r="D348" s="5">
        <f>SUM(D349:D352)</f>
        <v>35200</v>
      </c>
      <c r="E348" s="5">
        <f>SUM(E349:E352)</f>
        <v>35200</v>
      </c>
      <c r="H348" s="41">
        <f>C348</f>
        <v>35200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>C349</f>
        <v>35000</v>
      </c>
    </row>
    <row r="350" spans="1:10" hidden="1" outlineLevel="3">
      <c r="A350" s="29"/>
      <c r="B350" s="28" t="s">
        <v>279</v>
      </c>
      <c r="C350" s="30">
        <v>200</v>
      </c>
      <c r="D350" s="30">
        <f>C350</f>
        <v>200</v>
      </c>
      <c r="E350" s="30">
        <f>D350</f>
        <v>200</v>
      </c>
      <c r="H350" s="41">
        <f>C350</f>
        <v>200</v>
      </c>
    </row>
    <row r="351" spans="1:10" hidden="1" outlineLevel="3">
      <c r="A351" s="29"/>
      <c r="B351" s="28" t="s">
        <v>280</v>
      </c>
      <c r="C351" s="30">
        <v>0</v>
      </c>
      <c r="D351" s="30">
        <f>C351</f>
        <v>0</v>
      </c>
      <c r="E351" s="30">
        <f>D351</f>
        <v>0</v>
      </c>
      <c r="H351" s="41">
        <f>C351</f>
        <v>0</v>
      </c>
    </row>
    <row r="352" spans="1:10" hidden="1" outlineLevel="3">
      <c r="A352" s="29"/>
      <c r="B352" s="28" t="s">
        <v>281</v>
      </c>
      <c r="C352" s="30">
        <v>0</v>
      </c>
      <c r="D352" s="30">
        <f>C352</f>
        <v>0</v>
      </c>
      <c r="E352" s="30">
        <f>D352</f>
        <v>0</v>
      </c>
      <c r="H352" s="41">
        <f>C352</f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>C353</f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>C354</f>
        <v>300</v>
      </c>
      <c r="E354" s="30">
        <f>D354</f>
        <v>300</v>
      </c>
      <c r="H354" s="41">
        <f>C354</f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>C355</f>
        <v>0</v>
      </c>
      <c r="E355" s="30">
        <f>D355</f>
        <v>0</v>
      </c>
      <c r="H355" s="41">
        <f>C355</f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>C356</f>
        <v>1000</v>
      </c>
      <c r="E356" s="5">
        <f>D356</f>
        <v>1000</v>
      </c>
      <c r="H356" s="41">
        <f>C356</f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>C357</f>
        <v>6000</v>
      </c>
    </row>
    <row r="358" spans="1:8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>C358</f>
        <v>6000</v>
      </c>
    </row>
    <row r="359" spans="1:8" hidden="1" outlineLevel="3">
      <c r="A359" s="29"/>
      <c r="B359" s="28" t="s">
        <v>287</v>
      </c>
      <c r="C359" s="30"/>
      <c r="D359" s="30">
        <f>C359</f>
        <v>0</v>
      </c>
      <c r="E359" s="30">
        <f>D359</f>
        <v>0</v>
      </c>
      <c r="H359" s="41">
        <f>C359</f>
        <v>0</v>
      </c>
    </row>
    <row r="360" spans="1:8" hidden="1" outlineLevel="3">
      <c r="A360" s="29"/>
      <c r="B360" s="28" t="s">
        <v>288</v>
      </c>
      <c r="C360" s="30"/>
      <c r="D360" s="30">
        <f>C360</f>
        <v>0</v>
      </c>
      <c r="E360" s="30">
        <f>D360</f>
        <v>0</v>
      </c>
      <c r="H360" s="41">
        <f>C360</f>
        <v>0</v>
      </c>
    </row>
    <row r="361" spans="1:8" hidden="1" outlineLevel="3">
      <c r="A361" s="29"/>
      <c r="B361" s="28" t="s">
        <v>289</v>
      </c>
      <c r="C361" s="30"/>
      <c r="D361" s="30">
        <f>C361</f>
        <v>0</v>
      </c>
      <c r="E361" s="30">
        <f>D361</f>
        <v>0</v>
      </c>
      <c r="H361" s="41">
        <f>C361</f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28000</v>
      </c>
      <c r="D362" s="5">
        <f>SUM(D363:D366)</f>
        <v>28000</v>
      </c>
      <c r="E362" s="5">
        <f>SUM(E363:E366)</f>
        <v>28000</v>
      </c>
      <c r="H362" s="41">
        <f>C362</f>
        <v>28000</v>
      </c>
    </row>
    <row r="363" spans="1:8" hidden="1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>C363</f>
        <v>7000</v>
      </c>
    </row>
    <row r="364" spans="1:8" hidden="1" outlineLevel="3">
      <c r="A364" s="29"/>
      <c r="B364" s="28" t="s">
        <v>292</v>
      </c>
      <c r="C364" s="30">
        <v>20000</v>
      </c>
      <c r="D364" s="30">
        <f>C364</f>
        <v>20000</v>
      </c>
      <c r="E364" s="30">
        <f>D364</f>
        <v>20000</v>
      </c>
      <c r="H364" s="41">
        <f>C364</f>
        <v>20000</v>
      </c>
    </row>
    <row r="365" spans="1:8" hidden="1" outlineLevel="3">
      <c r="A365" s="29"/>
      <c r="B365" s="28" t="s">
        <v>293</v>
      </c>
      <c r="C365" s="30">
        <v>1000</v>
      </c>
      <c r="D365" s="30">
        <f>C365</f>
        <v>1000</v>
      </c>
      <c r="E365" s="30">
        <f>D365</f>
        <v>1000</v>
      </c>
      <c r="H365" s="41">
        <f>C365</f>
        <v>1000</v>
      </c>
    </row>
    <row r="366" spans="1:8" hidden="1" outlineLevel="3">
      <c r="A366" s="29"/>
      <c r="B366" s="28" t="s">
        <v>294</v>
      </c>
      <c r="C366" s="30"/>
      <c r="D366" s="30">
        <f>C366</f>
        <v>0</v>
      </c>
      <c r="E366" s="30">
        <f>D366</f>
        <v>0</v>
      </c>
      <c r="H366" s="41">
        <f>C366</f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>C367</f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>C368</f>
        <v>0</v>
      </c>
    </row>
    <row r="369" spans="1:8" hidden="1" outlineLevel="3">
      <c r="A369" s="29"/>
      <c r="B369" s="28" t="s">
        <v>296</v>
      </c>
      <c r="C369" s="30">
        <v>0</v>
      </c>
      <c r="D369" s="30">
        <f>C369</f>
        <v>0</v>
      </c>
      <c r="E369" s="30">
        <f>D369</f>
        <v>0</v>
      </c>
      <c r="H369" s="41">
        <f>C369</f>
        <v>0</v>
      </c>
    </row>
    <row r="370" spans="1:8" hidden="1" outlineLevel="3">
      <c r="A370" s="29"/>
      <c r="B370" s="28" t="s">
        <v>297</v>
      </c>
      <c r="C370" s="30">
        <v>0</v>
      </c>
      <c r="D370" s="30">
        <f>C370</f>
        <v>0</v>
      </c>
      <c r="E370" s="30">
        <f>D370</f>
        <v>0</v>
      </c>
      <c r="H370" s="41">
        <f>C370</f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>C371</f>
        <v>3000</v>
      </c>
      <c r="E371" s="5">
        <f>D371</f>
        <v>3000</v>
      </c>
      <c r="H371" s="41">
        <f>C371</f>
        <v>3000</v>
      </c>
    </row>
    <row r="372" spans="1:8" hidden="1" outlineLevel="2">
      <c r="A372" s="6">
        <v>2201</v>
      </c>
      <c r="B372" s="4" t="s">
        <v>45</v>
      </c>
      <c r="C372" s="5">
        <v>6500</v>
      </c>
      <c r="D372" s="5">
        <f>C372</f>
        <v>6500</v>
      </c>
      <c r="E372" s="5">
        <f>D372</f>
        <v>6500</v>
      </c>
      <c r="H372" s="41">
        <f>C372</f>
        <v>6500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>C373</f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>C374</f>
        <v>100</v>
      </c>
      <c r="E374" s="30">
        <f>D374</f>
        <v>100</v>
      </c>
      <c r="H374" s="41">
        <f>C374</f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>C375</f>
        <v>0</v>
      </c>
      <c r="E375" s="30">
        <f>D375</f>
        <v>0</v>
      </c>
      <c r="H375" s="41">
        <f>C375</f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>C376</f>
        <v>0</v>
      </c>
      <c r="E376" s="5">
        <f>D376</f>
        <v>0</v>
      </c>
      <c r="H376" s="41">
        <f>C376</f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>C377</f>
        <v>1000</v>
      </c>
      <c r="E377" s="5">
        <f>D377</f>
        <v>1000</v>
      </c>
      <c r="H377" s="41">
        <f>C377</f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1">
        <f>C378</f>
        <v>5500</v>
      </c>
    </row>
    <row r="379" spans="1:8" hidden="1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  <c r="H379" s="41">
        <f>C379</f>
        <v>3500</v>
      </c>
    </row>
    <row r="380" spans="1:8" hidden="1" outlineLevel="3">
      <c r="A380" s="29"/>
      <c r="B380" s="28" t="s">
        <v>113</v>
      </c>
      <c r="C380" s="30"/>
      <c r="D380" s="30">
        <f>C380</f>
        <v>0</v>
      </c>
      <c r="E380" s="30">
        <f>D380</f>
        <v>0</v>
      </c>
      <c r="H380" s="41">
        <f>C380</f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>C381</f>
        <v>2000</v>
      </c>
      <c r="E381" s="30">
        <f>D381</f>
        <v>2000</v>
      </c>
      <c r="H381" s="41">
        <f>C381</f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>C382</f>
        <v>4000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>C383</f>
        <v>1000</v>
      </c>
    </row>
    <row r="384" spans="1:8" hidden="1" outlineLevel="3">
      <c r="A384" s="29"/>
      <c r="B384" s="28" t="s">
        <v>305</v>
      </c>
      <c r="C384" s="30">
        <v>500</v>
      </c>
      <c r="D384" s="30">
        <f>C384</f>
        <v>500</v>
      </c>
      <c r="E384" s="30">
        <f>D384</f>
        <v>500</v>
      </c>
      <c r="H384" s="41">
        <f>C384</f>
        <v>500</v>
      </c>
    </row>
    <row r="385" spans="1:8" hidden="1" outlineLevel="3">
      <c r="A385" s="29"/>
      <c r="B385" s="28" t="s">
        <v>306</v>
      </c>
      <c r="C385" s="30"/>
      <c r="D385" s="30">
        <f>C385</f>
        <v>0</v>
      </c>
      <c r="E385" s="30">
        <f>D385</f>
        <v>0</v>
      </c>
      <c r="H385" s="41">
        <f>C385</f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>C386</f>
        <v>2000</v>
      </c>
      <c r="E386" s="30">
        <f>D386</f>
        <v>2000</v>
      </c>
      <c r="H386" s="41">
        <f>C386</f>
        <v>2000</v>
      </c>
    </row>
    <row r="387" spans="1:8" hidden="1" outlineLevel="3">
      <c r="A387" s="29"/>
      <c r="B387" s="28" t="s">
        <v>308</v>
      </c>
      <c r="C387" s="30">
        <v>500</v>
      </c>
      <c r="D387" s="30">
        <f>C387</f>
        <v>500</v>
      </c>
      <c r="E387" s="30">
        <f>D387</f>
        <v>500</v>
      </c>
      <c r="H387" s="41">
        <f>C387</f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1433</v>
      </c>
      <c r="D388" s="5">
        <f>SUM(D389:D390)</f>
        <v>1433</v>
      </c>
      <c r="E388" s="5">
        <f>SUM(E389:E390)</f>
        <v>1433</v>
      </c>
      <c r="H388" s="41">
        <f>C388</f>
        <v>1433</v>
      </c>
    </row>
    <row r="389" spans="1:8" hidden="1" outlineLevel="3">
      <c r="A389" s="29"/>
      <c r="B389" s="28" t="s">
        <v>48</v>
      </c>
      <c r="C389" s="30">
        <v>1433</v>
      </c>
      <c r="D389" s="30">
        <f>C389</f>
        <v>1433</v>
      </c>
      <c r="E389" s="30">
        <f>D389</f>
        <v>1433</v>
      </c>
      <c r="H389" s="41">
        <f>C389</f>
        <v>1433</v>
      </c>
    </row>
    <row r="390" spans="1:8" hidden="1" outlineLevel="3">
      <c r="A390" s="29"/>
      <c r="B390" s="28" t="s">
        <v>310</v>
      </c>
      <c r="C390" s="30">
        <v>0</v>
      </c>
      <c r="D390" s="30">
        <f>C390</f>
        <v>0</v>
      </c>
      <c r="E390" s="30">
        <f>D390</f>
        <v>0</v>
      </c>
      <c r="H390" s="41">
        <f>C390</f>
        <v>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>C391</f>
        <v>1000</v>
      </c>
      <c r="E391" s="5">
        <f>D391</f>
        <v>1000</v>
      </c>
      <c r="H391" s="41">
        <f>C391</f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>C392</f>
        <v>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>C393</f>
        <v>0</v>
      </c>
    </row>
    <row r="394" spans="1:8" hidden="1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>C394</f>
        <v>5000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>C395</f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>C396</f>
        <v>500</v>
      </c>
      <c r="E396" s="30">
        <f>D396</f>
        <v>500</v>
      </c>
      <c r="H396" s="41">
        <f>C396</f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>C397</f>
        <v>0</v>
      </c>
      <c r="E397" s="30">
        <f>D397</f>
        <v>0</v>
      </c>
      <c r="H397" s="41">
        <f>C397</f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f>D398</f>
        <v>0</v>
      </c>
      <c r="H398" s="41">
        <f>C398</f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>C399</f>
        <v>2000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>C400</f>
        <v>1000</v>
      </c>
    </row>
    <row r="401" spans="1:8" hidden="1" outlineLevel="3">
      <c r="A401" s="29"/>
      <c r="B401" s="28" t="s">
        <v>319</v>
      </c>
      <c r="C401" s="30">
        <v>1000</v>
      </c>
      <c r="D401" s="30">
        <f>C401</f>
        <v>1000</v>
      </c>
      <c r="E401" s="30">
        <f>D401</f>
        <v>1000</v>
      </c>
      <c r="H401" s="41">
        <f>C401</f>
        <v>1000</v>
      </c>
    </row>
    <row r="402" spans="1:8" hidden="1" outlineLevel="3">
      <c r="A402" s="29"/>
      <c r="B402" s="28" t="s">
        <v>320</v>
      </c>
      <c r="C402" s="30">
        <v>0</v>
      </c>
      <c r="D402" s="30">
        <f>C402</f>
        <v>0</v>
      </c>
      <c r="E402" s="30">
        <f>D402</f>
        <v>0</v>
      </c>
      <c r="H402" s="41">
        <f>C402</f>
        <v>0</v>
      </c>
    </row>
    <row r="403" spans="1:8" hidden="1" outlineLevel="3">
      <c r="A403" s="29"/>
      <c r="B403" s="28" t="s">
        <v>321</v>
      </c>
      <c r="C403" s="30">
        <v>0</v>
      </c>
      <c r="D403" s="30">
        <f>C403</f>
        <v>0</v>
      </c>
      <c r="E403" s="30">
        <f>D403</f>
        <v>0</v>
      </c>
      <c r="H403" s="41">
        <f>C403</f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480</v>
      </c>
      <c r="D404" s="5">
        <f>SUM(D405:D406)</f>
        <v>480</v>
      </c>
      <c r="E404" s="5">
        <f>SUM(E405:E406)</f>
        <v>480</v>
      </c>
      <c r="H404" s="41">
        <f>C404</f>
        <v>480</v>
      </c>
    </row>
    <row r="405" spans="1:8" hidden="1" outlineLevel="3">
      <c r="A405" s="29"/>
      <c r="B405" s="28" t="s">
        <v>323</v>
      </c>
      <c r="C405" s="30">
        <v>330</v>
      </c>
      <c r="D405" s="30">
        <f>C405</f>
        <v>330</v>
      </c>
      <c r="E405" s="30">
        <f>D405</f>
        <v>330</v>
      </c>
      <c r="H405" s="41">
        <f>C405</f>
        <v>330</v>
      </c>
    </row>
    <row r="406" spans="1:8" hidden="1" outlineLevel="3">
      <c r="A406" s="29"/>
      <c r="B406" s="28" t="s">
        <v>324</v>
      </c>
      <c r="C406" s="30">
        <v>150</v>
      </c>
      <c r="D406" s="30">
        <f>C406</f>
        <v>150</v>
      </c>
      <c r="E406" s="30">
        <f>D406</f>
        <v>150</v>
      </c>
      <c r="H406" s="41">
        <f>C406</f>
        <v>150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f>D407</f>
        <v>0</v>
      </c>
      <c r="H407" s="41">
        <f>C407</f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>C408</f>
        <v>0</v>
      </c>
      <c r="E408" s="5">
        <f>D408</f>
        <v>0</v>
      </c>
      <c r="H408" s="41">
        <f>C408</f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>C409</f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>C410</f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>C411</f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>C412</f>
        <v>1000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>C413</f>
        <v>1000</v>
      </c>
      <c r="E413" s="30">
        <f>D413</f>
        <v>1000</v>
      </c>
      <c r="H413" s="41">
        <f>C413</f>
        <v>1000</v>
      </c>
    </row>
    <row r="414" spans="1:8" hidden="1" outlineLevel="3">
      <c r="A414" s="29"/>
      <c r="B414" s="28" t="s">
        <v>329</v>
      </c>
      <c r="C414" s="30">
        <v>0</v>
      </c>
      <c r="D414" s="30">
        <f>C414</f>
        <v>0</v>
      </c>
      <c r="E414" s="30">
        <f>D414</f>
        <v>0</v>
      </c>
      <c r="H414" s="41">
        <f>C414</f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>C415</f>
        <v>500</v>
      </c>
      <c r="E415" s="5">
        <f>D415</f>
        <v>500</v>
      </c>
      <c r="H415" s="41">
        <f>C415</f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>C416</f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>C417</f>
        <v>0</v>
      </c>
      <c r="E417" s="30">
        <f>D417</f>
        <v>0</v>
      </c>
      <c r="H417" s="41">
        <f>C417</f>
        <v>0</v>
      </c>
    </row>
    <row r="418" spans="1:8" hidden="1" outlineLevel="3">
      <c r="A418" s="29"/>
      <c r="B418" s="28" t="s">
        <v>331</v>
      </c>
      <c r="C418" s="30">
        <v>0</v>
      </c>
      <c r="D418" s="30">
        <f>C418</f>
        <v>0</v>
      </c>
      <c r="E418" s="30">
        <f>D418</f>
        <v>0</v>
      </c>
      <c r="H418" s="41">
        <f>C418</f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>C419</f>
        <v>0</v>
      </c>
      <c r="E419" s="5">
        <f>D419</f>
        <v>0</v>
      </c>
      <c r="H419" s="41">
        <f>C419</f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>C420</f>
        <v>0</v>
      </c>
      <c r="E420" s="5">
        <f>D420</f>
        <v>0</v>
      </c>
      <c r="H420" s="41">
        <f>C420</f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>C421</f>
        <v>0</v>
      </c>
      <c r="E421" s="5">
        <f>D421</f>
        <v>0</v>
      </c>
      <c r="H421" s="41">
        <f>C421</f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>C422</f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>C423</f>
        <v>0</v>
      </c>
    </row>
    <row r="424" spans="1:8" hidden="1" outlineLevel="3">
      <c r="A424" s="29"/>
      <c r="B424" s="28" t="s">
        <v>337</v>
      </c>
      <c r="C424" s="30"/>
      <c r="D424" s="30">
        <f>C424</f>
        <v>0</v>
      </c>
      <c r="E424" s="30">
        <f>D424</f>
        <v>0</v>
      </c>
      <c r="H424" s="41">
        <f>C424</f>
        <v>0</v>
      </c>
    </row>
    <row r="425" spans="1:8" hidden="1" outlineLevel="3">
      <c r="A425" s="29"/>
      <c r="B425" s="28" t="s">
        <v>338</v>
      </c>
      <c r="C425" s="30"/>
      <c r="D425" s="30">
        <f>C425</f>
        <v>0</v>
      </c>
      <c r="E425" s="30">
        <f>D425</f>
        <v>0</v>
      </c>
      <c r="H425" s="41">
        <f>C425</f>
        <v>0</v>
      </c>
    </row>
    <row r="426" spans="1:8" hidden="1" outlineLevel="3">
      <c r="A426" s="29"/>
      <c r="B426" s="28" t="s">
        <v>339</v>
      </c>
      <c r="C426" s="30"/>
      <c r="D426" s="30">
        <f>C426</f>
        <v>0</v>
      </c>
      <c r="E426" s="30">
        <f>D426</f>
        <v>0</v>
      </c>
      <c r="H426" s="41">
        <f>C426</f>
        <v>0</v>
      </c>
    </row>
    <row r="427" spans="1:8" hidden="1" outlineLevel="3">
      <c r="A427" s="29"/>
      <c r="B427" s="28" t="s">
        <v>340</v>
      </c>
      <c r="C427" s="30"/>
      <c r="D427" s="30">
        <f>C427</f>
        <v>0</v>
      </c>
      <c r="E427" s="30">
        <f>D427</f>
        <v>0</v>
      </c>
      <c r="H427" s="41">
        <f>C427</f>
        <v>0</v>
      </c>
    </row>
    <row r="428" spans="1:8" hidden="1" outlineLevel="3">
      <c r="A428" s="29"/>
      <c r="B428" s="28" t="s">
        <v>341</v>
      </c>
      <c r="C428" s="30">
        <v>0</v>
      </c>
      <c r="D428" s="30">
        <f>C428</f>
        <v>0</v>
      </c>
      <c r="E428" s="30">
        <f>D428</f>
        <v>0</v>
      </c>
      <c r="H428" s="41">
        <f>C428</f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27512.631999999998</v>
      </c>
      <c r="D429" s="5">
        <f>SUM(D430:D442)</f>
        <v>27512.631999999998</v>
      </c>
      <c r="E429" s="5">
        <f>SUM(E430:E442)</f>
        <v>27512.631999999998</v>
      </c>
      <c r="H429" s="41">
        <f>C429</f>
        <v>27512.631999999998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>C430</f>
        <v>0</v>
      </c>
    </row>
    <row r="431" spans="1:8" hidden="1" outlineLevel="3">
      <c r="A431" s="29"/>
      <c r="B431" s="28" t="s">
        <v>344</v>
      </c>
      <c r="C431" s="30">
        <v>570.63199999999995</v>
      </c>
      <c r="D431" s="30">
        <f>C431</f>
        <v>570.63199999999995</v>
      </c>
      <c r="E431" s="30">
        <f>D431</f>
        <v>570.63199999999995</v>
      </c>
      <c r="H431" s="41">
        <f>C431</f>
        <v>570.63199999999995</v>
      </c>
    </row>
    <row r="432" spans="1:8" hidden="1" outlineLevel="3">
      <c r="A432" s="29"/>
      <c r="B432" s="28" t="s">
        <v>345</v>
      </c>
      <c r="C432" s="30">
        <v>2267</v>
      </c>
      <c r="D432" s="30">
        <f>C432</f>
        <v>2267</v>
      </c>
      <c r="E432" s="30">
        <f>D432</f>
        <v>2267</v>
      </c>
      <c r="H432" s="41">
        <f>C432</f>
        <v>2267</v>
      </c>
    </row>
    <row r="433" spans="1:8" hidden="1" outlineLevel="3">
      <c r="A433" s="29"/>
      <c r="B433" s="28" t="s">
        <v>346</v>
      </c>
      <c r="C433" s="30">
        <v>3000</v>
      </c>
      <c r="D433" s="30">
        <f>C433</f>
        <v>3000</v>
      </c>
      <c r="E433" s="30">
        <f>D433</f>
        <v>3000</v>
      </c>
      <c r="H433" s="41">
        <f>C433</f>
        <v>3000</v>
      </c>
    </row>
    <row r="434" spans="1:8" hidden="1" outlineLevel="3">
      <c r="A434" s="29"/>
      <c r="B434" s="28" t="s">
        <v>347</v>
      </c>
      <c r="C434" s="30"/>
      <c r="D434" s="30">
        <f>C434</f>
        <v>0</v>
      </c>
      <c r="E434" s="30">
        <f>D434</f>
        <v>0</v>
      </c>
      <c r="H434" s="41">
        <f>C434</f>
        <v>0</v>
      </c>
    </row>
    <row r="435" spans="1:8" hidden="1" outlineLevel="3">
      <c r="A435" s="29"/>
      <c r="B435" s="28" t="s">
        <v>348</v>
      </c>
      <c r="C435" s="30"/>
      <c r="D435" s="30">
        <f>C435</f>
        <v>0</v>
      </c>
      <c r="E435" s="30">
        <f>D435</f>
        <v>0</v>
      </c>
      <c r="H435" s="41">
        <f>C435</f>
        <v>0</v>
      </c>
    </row>
    <row r="436" spans="1:8" hidden="1" outlineLevel="3">
      <c r="A436" s="29"/>
      <c r="B436" s="28" t="s">
        <v>349</v>
      </c>
      <c r="C436" s="30"/>
      <c r="D436" s="30">
        <f>C436</f>
        <v>0</v>
      </c>
      <c r="E436" s="30">
        <f>D436</f>
        <v>0</v>
      </c>
      <c r="H436" s="41">
        <f>C436</f>
        <v>0</v>
      </c>
    </row>
    <row r="437" spans="1:8" hidden="1" outlineLevel="3">
      <c r="A437" s="29"/>
      <c r="B437" s="28" t="s">
        <v>350</v>
      </c>
      <c r="C437" s="30"/>
      <c r="D437" s="30">
        <f>C437</f>
        <v>0</v>
      </c>
      <c r="E437" s="30">
        <f>D437</f>
        <v>0</v>
      </c>
      <c r="H437" s="41">
        <f>C437</f>
        <v>0</v>
      </c>
    </row>
    <row r="438" spans="1:8" hidden="1" outlineLevel="3">
      <c r="A438" s="29"/>
      <c r="B438" s="28" t="s">
        <v>351</v>
      </c>
      <c r="C438" s="30"/>
      <c r="D438" s="30">
        <f>C438</f>
        <v>0</v>
      </c>
      <c r="E438" s="30">
        <f>D438</f>
        <v>0</v>
      </c>
      <c r="H438" s="41">
        <f>C438</f>
        <v>0</v>
      </c>
    </row>
    <row r="439" spans="1:8" hidden="1" outlineLevel="3">
      <c r="A439" s="29"/>
      <c r="B439" s="28" t="s">
        <v>352</v>
      </c>
      <c r="C439" s="30"/>
      <c r="D439" s="30">
        <f>C439</f>
        <v>0</v>
      </c>
      <c r="E439" s="30">
        <f>D439</f>
        <v>0</v>
      </c>
      <c r="H439" s="41">
        <f>C439</f>
        <v>0</v>
      </c>
    </row>
    <row r="440" spans="1:8" hidden="1" outlineLevel="3">
      <c r="A440" s="29"/>
      <c r="B440" s="28" t="s">
        <v>353</v>
      </c>
      <c r="C440" s="30"/>
      <c r="D440" s="30">
        <f>C440</f>
        <v>0</v>
      </c>
      <c r="E440" s="30">
        <f>D440</f>
        <v>0</v>
      </c>
      <c r="H440" s="41">
        <f>C440</f>
        <v>0</v>
      </c>
    </row>
    <row r="441" spans="1:8" hidden="1" outlineLevel="3">
      <c r="A441" s="29"/>
      <c r="B441" s="28" t="s">
        <v>354</v>
      </c>
      <c r="C441" s="30">
        <v>1675</v>
      </c>
      <c r="D441" s="30">
        <f>C441</f>
        <v>1675</v>
      </c>
      <c r="E441" s="30">
        <f>D441</f>
        <v>1675</v>
      </c>
      <c r="H441" s="41">
        <f>C441</f>
        <v>1675</v>
      </c>
    </row>
    <row r="442" spans="1:8" hidden="1" outlineLevel="3">
      <c r="A442" s="29"/>
      <c r="B442" s="28" t="s">
        <v>355</v>
      </c>
      <c r="C442" s="30">
        <v>20000</v>
      </c>
      <c r="D442" s="30">
        <f>C442</f>
        <v>20000</v>
      </c>
      <c r="E442" s="30">
        <f>D442</f>
        <v>20000</v>
      </c>
      <c r="H442" s="41">
        <f>C442</f>
        <v>20000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>C443</f>
        <v>0</v>
      </c>
    </row>
    <row r="444" spans="1:8" hidden="1" outlineLevel="1">
      <c r="A444" s="172" t="s">
        <v>357</v>
      </c>
      <c r="B444" s="173"/>
      <c r="C444" s="32">
        <f>C445+C454+C455+C459+C462+C463+C468+C474+C477+C480+C481+C450</f>
        <v>22000</v>
      </c>
      <c r="D444" s="32">
        <f>D445+D454+D455+D459+D462+D463+D468+D474+D477+D480+D481+D450</f>
        <v>22000</v>
      </c>
      <c r="E444" s="32">
        <f>E445+E454+E455+E459+E462+E463+E468+E474+E477+E480+E481+E450</f>
        <v>22000</v>
      </c>
      <c r="H444" s="41">
        <f>C444</f>
        <v>22000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>C445</f>
        <v>1000</v>
      </c>
    </row>
    <row r="446" spans="1:8" ht="15" hidden="1" customHeight="1" outlineLevel="3">
      <c r="A446" s="28"/>
      <c r="B446" s="28" t="s">
        <v>359</v>
      </c>
      <c r="C446" s="30">
        <v>600</v>
      </c>
      <c r="D446" s="30">
        <f>C446</f>
        <v>600</v>
      </c>
      <c r="E446" s="30">
        <f>D446</f>
        <v>600</v>
      </c>
      <c r="H446" s="41">
        <f>C446</f>
        <v>600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>C447</f>
        <v>0</v>
      </c>
      <c r="E447" s="30">
        <f>D447</f>
        <v>0</v>
      </c>
      <c r="H447" s="41">
        <f>C447</f>
        <v>0</v>
      </c>
    </row>
    <row r="448" spans="1:8" ht="15" hidden="1" customHeight="1" outlineLevel="3">
      <c r="A448" s="28"/>
      <c r="B448" s="28" t="s">
        <v>361</v>
      </c>
      <c r="C448" s="30">
        <v>400</v>
      </c>
      <c r="D448" s="30">
        <f>C448</f>
        <v>400</v>
      </c>
      <c r="E448" s="30">
        <f>D448</f>
        <v>400</v>
      </c>
      <c r="H448" s="41">
        <f>C448</f>
        <v>400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>C449</f>
        <v>0</v>
      </c>
      <c r="E449" s="30">
        <f>D449</f>
        <v>0</v>
      </c>
      <c r="H449" s="41">
        <f>C449</f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>C451</f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>C452</f>
        <v>0</v>
      </c>
      <c r="E452" s="30">
        <f>D452</f>
        <v>0</v>
      </c>
      <c r="H452" s="41">
        <f>C452</f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>C453</f>
        <v>0</v>
      </c>
      <c r="E453" s="30">
        <f>D453</f>
        <v>0</v>
      </c>
      <c r="H453" s="41">
        <f>C453</f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>C454</f>
        <v>3000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>C455</f>
        <v>3000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>C456</f>
        <v>2000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>C457</f>
        <v>1000</v>
      </c>
      <c r="E457" s="30">
        <f>D457</f>
        <v>1000</v>
      </c>
      <c r="H457" s="41">
        <f>C457</f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>C458</f>
        <v>0</v>
      </c>
      <c r="E458" s="30">
        <f>D458</f>
        <v>0</v>
      </c>
      <c r="H458" s="41">
        <f>C458</f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>C459</f>
        <v>10000</v>
      </c>
    </row>
    <row r="460" spans="1:8" ht="15" hidden="1" customHeight="1" outlineLevel="3">
      <c r="A460" s="28"/>
      <c r="B460" s="28" t="s">
        <v>369</v>
      </c>
      <c r="C460" s="30">
        <v>10000</v>
      </c>
      <c r="D460" s="30">
        <f>C460</f>
        <v>10000</v>
      </c>
      <c r="E460" s="30">
        <f>D460</f>
        <v>10000</v>
      </c>
      <c r="H460" s="41">
        <f>C460</f>
        <v>10000</v>
      </c>
    </row>
    <row r="461" spans="1:8" ht="15" hidden="1" customHeight="1" outlineLevel="3">
      <c r="A461" s="28"/>
      <c r="B461" s="28" t="s">
        <v>370</v>
      </c>
      <c r="C461" s="30"/>
      <c r="D461" s="30">
        <f>C461</f>
        <v>0</v>
      </c>
      <c r="E461" s="30">
        <f>D461</f>
        <v>0</v>
      </c>
      <c r="H461" s="41">
        <f>C461</f>
        <v>0</v>
      </c>
    </row>
    <row r="462" spans="1:8" hidden="1" outlineLevel="2">
      <c r="A462" s="6">
        <v>2202</v>
      </c>
      <c r="B462" s="4" t="s">
        <v>371</v>
      </c>
      <c r="C462" s="5">
        <v>1500</v>
      </c>
      <c r="D462" s="5">
        <f>C462</f>
        <v>1500</v>
      </c>
      <c r="E462" s="5">
        <f>D462</f>
        <v>1500</v>
      </c>
      <c r="H462" s="41">
        <f>C462</f>
        <v>1500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>C463</f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>C464</f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>C465</f>
        <v>0</v>
      </c>
      <c r="E465" s="30">
        <f>D465</f>
        <v>0</v>
      </c>
      <c r="H465" s="41">
        <f>C465</f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>C466</f>
        <v>0</v>
      </c>
      <c r="E466" s="30">
        <f>D466</f>
        <v>0</v>
      </c>
      <c r="H466" s="41">
        <f>C466</f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>C467</f>
        <v>0</v>
      </c>
      <c r="E467" s="30">
        <f>D467</f>
        <v>0</v>
      </c>
      <c r="H467" s="41">
        <f>C467</f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>C468</f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>C469</f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>C470</f>
        <v>0</v>
      </c>
      <c r="E470" s="30">
        <f>D470</f>
        <v>0</v>
      </c>
      <c r="H470" s="41">
        <f>C470</f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>C471</f>
        <v>0</v>
      </c>
      <c r="E471" s="30">
        <f>D471</f>
        <v>0</v>
      </c>
      <c r="H471" s="41">
        <f>C471</f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>C472</f>
        <v>0</v>
      </c>
      <c r="E472" s="30">
        <f>D472</f>
        <v>0</v>
      </c>
      <c r="H472" s="41">
        <f>C472</f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>C473</f>
        <v>0</v>
      </c>
      <c r="E473" s="30">
        <f>D473</f>
        <v>0</v>
      </c>
      <c r="H473" s="41">
        <f>C473</f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>C474</f>
        <v>0</v>
      </c>
    </row>
    <row r="475" spans="1:8" ht="15" hidden="1" customHeight="1" outlineLevel="3">
      <c r="A475" s="28"/>
      <c r="B475" s="28" t="s">
        <v>383</v>
      </c>
      <c r="C475" s="30">
        <v>0</v>
      </c>
      <c r="D475" s="30">
        <f>C475</f>
        <v>0</v>
      </c>
      <c r="E475" s="30">
        <f>D475</f>
        <v>0</v>
      </c>
      <c r="H475" s="41">
        <f>C475</f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>C476</f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  <c r="H477" s="41">
        <f>C477</f>
        <v>1500</v>
      </c>
    </row>
    <row r="478" spans="1:8" ht="15" hidden="1" customHeight="1" outlineLevel="3">
      <c r="A478" s="28"/>
      <c r="B478" s="28" t="s">
        <v>383</v>
      </c>
      <c r="C478" s="30">
        <v>1500</v>
      </c>
      <c r="D478" s="30">
        <f>C478</f>
        <v>1500</v>
      </c>
      <c r="E478" s="30">
        <f>D478</f>
        <v>1500</v>
      </c>
      <c r="H478" s="41">
        <f>C478</f>
        <v>1500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>C479</f>
        <v>0</v>
      </c>
      <c r="E479" s="30">
        <f>D479</f>
        <v>0</v>
      </c>
      <c r="H479" s="41">
        <f>C479</f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>C480</f>
        <v>2000</v>
      </c>
      <c r="E480" s="5">
        <f>D480</f>
        <v>2000</v>
      </c>
      <c r="H480" s="41">
        <f>C480</f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>C481</f>
        <v>0</v>
      </c>
      <c r="E481" s="5">
        <f>D481</f>
        <v>0</v>
      </c>
      <c r="H481" s="41">
        <f>C481</f>
        <v>0</v>
      </c>
    </row>
    <row r="482" spans="1:10" hidden="1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>C482</f>
        <v>0</v>
      </c>
    </row>
    <row r="483" spans="1:10" collapsed="1">
      <c r="A483" s="178" t="s">
        <v>389</v>
      </c>
      <c r="B483" s="179"/>
      <c r="C483" s="35">
        <f>C484+C504+C509+C522+C528+C538</f>
        <v>38500</v>
      </c>
      <c r="D483" s="35">
        <f>D484+D504+D509+D522+D528+D538</f>
        <v>38500</v>
      </c>
      <c r="E483" s="35">
        <f>E484+E504+E509+E522+E528+E538</f>
        <v>38500</v>
      </c>
      <c r="G483" s="39" t="s">
        <v>592</v>
      </c>
      <c r="H483" s="41">
        <f>C483</f>
        <v>38500</v>
      </c>
      <c r="I483" s="42"/>
      <c r="J483" s="40" t="b">
        <f>AND(H483=I483)</f>
        <v>0</v>
      </c>
    </row>
    <row r="484" spans="1:10" hidden="1" outlineLevel="1">
      <c r="A484" s="172" t="s">
        <v>390</v>
      </c>
      <c r="B484" s="173"/>
      <c r="C484" s="32">
        <f>C485+C486+C490+C491+C494+C497+C500+C501+C502+C503</f>
        <v>23500</v>
      </c>
      <c r="D484" s="32">
        <f>D485+D486+D490+D491+D494+D497+D500+D501+D502+D503</f>
        <v>23500</v>
      </c>
      <c r="E484" s="32">
        <f>E485+E486+E490+E491+E494+E497+E500+E501+E502+E503</f>
        <v>23500</v>
      </c>
      <c r="H484" s="41">
        <f>C484</f>
        <v>23500</v>
      </c>
    </row>
    <row r="485" spans="1:10" hidden="1" outlineLevel="2">
      <c r="A485" s="6">
        <v>3302</v>
      </c>
      <c r="B485" s="4" t="s">
        <v>391</v>
      </c>
      <c r="C485" s="5">
        <v>12000</v>
      </c>
      <c r="D485" s="5">
        <f>C485</f>
        <v>12000</v>
      </c>
      <c r="E485" s="5">
        <f>D485</f>
        <v>12000</v>
      </c>
      <c r="H485" s="41">
        <f>C485</f>
        <v>12000</v>
      </c>
    </row>
    <row r="486" spans="1:10" hidden="1" outlineLevel="2">
      <c r="A486" s="6">
        <v>3302</v>
      </c>
      <c r="B486" s="4" t="s">
        <v>392</v>
      </c>
      <c r="C486" s="5">
        <f>SUM(C487:C489)</f>
        <v>800</v>
      </c>
      <c r="D486" s="5">
        <f>SUM(D487:D489)</f>
        <v>800</v>
      </c>
      <c r="E486" s="5">
        <f>SUM(E487:E489)</f>
        <v>800</v>
      </c>
      <c r="H486" s="41">
        <f>C486</f>
        <v>800</v>
      </c>
    </row>
    <row r="487" spans="1:10" ht="15" hidden="1" customHeight="1" outlineLevel="3">
      <c r="A487" s="28"/>
      <c r="B487" s="28" t="s">
        <v>393</v>
      </c>
      <c r="C487" s="30">
        <v>800</v>
      </c>
      <c r="D487" s="30">
        <f>C487</f>
        <v>800</v>
      </c>
      <c r="E487" s="30">
        <f>D487</f>
        <v>800</v>
      </c>
      <c r="H487" s="41">
        <f>C487</f>
        <v>800</v>
      </c>
    </row>
    <row r="488" spans="1:10" ht="15" hidden="1" customHeight="1" outlineLevel="3">
      <c r="A488" s="28"/>
      <c r="B488" s="28" t="s">
        <v>394</v>
      </c>
      <c r="C488" s="30"/>
      <c r="D488" s="30">
        <f>C488</f>
        <v>0</v>
      </c>
      <c r="E488" s="30">
        <f>D488</f>
        <v>0</v>
      </c>
      <c r="H488" s="41">
        <f>C488</f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>C489</f>
        <v>0</v>
      </c>
      <c r="E489" s="30">
        <f>D489</f>
        <v>0</v>
      </c>
      <c r="H489" s="41">
        <f>C489</f>
        <v>0</v>
      </c>
    </row>
    <row r="490" spans="1:10" hidden="1" outlineLevel="2">
      <c r="A490" s="6">
        <v>3302</v>
      </c>
      <c r="B490" s="4" t="s">
        <v>396</v>
      </c>
      <c r="C490" s="5">
        <v>400</v>
      </c>
      <c r="D490" s="5">
        <f>C490</f>
        <v>400</v>
      </c>
      <c r="E490" s="5">
        <f>D490</f>
        <v>400</v>
      </c>
      <c r="H490" s="41">
        <f>C490</f>
        <v>400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>C491</f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>C492</f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>C493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>C494</f>
        <v>2000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>C495</f>
        <v>500</v>
      </c>
    </row>
    <row r="496" spans="1:10" ht="15" hidden="1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>C496</f>
        <v>1500</v>
      </c>
    </row>
    <row r="497" spans="1:12" hidden="1" outlineLevel="2">
      <c r="A497" s="6">
        <v>3302</v>
      </c>
      <c r="B497" s="4" t="s">
        <v>403</v>
      </c>
      <c r="C497" s="5">
        <f>SUM(C498:C499)</f>
        <v>1800</v>
      </c>
      <c r="D497" s="5">
        <f>SUM(D498:D499)</f>
        <v>1800</v>
      </c>
      <c r="E497" s="5">
        <f>SUM(E498:E499)</f>
        <v>1800</v>
      </c>
      <c r="H497" s="41">
        <f>C497</f>
        <v>1800</v>
      </c>
    </row>
    <row r="498" spans="1:12" ht="15" hidden="1" customHeight="1" outlineLevel="3">
      <c r="A498" s="28"/>
      <c r="B498" s="28" t="s">
        <v>404</v>
      </c>
      <c r="C498" s="30">
        <v>1400</v>
      </c>
      <c r="D498" s="30">
        <f>C498</f>
        <v>1400</v>
      </c>
      <c r="E498" s="30">
        <f>D498</f>
        <v>1400</v>
      </c>
      <c r="H498" s="41">
        <f>C498</f>
        <v>1400</v>
      </c>
    </row>
    <row r="499" spans="1:12" ht="15" hidden="1" customHeight="1" outlineLevel="3">
      <c r="A499" s="28"/>
      <c r="B499" s="28" t="s">
        <v>405</v>
      </c>
      <c r="C499" s="30">
        <v>400</v>
      </c>
      <c r="D499" s="30">
        <f>C499</f>
        <v>400</v>
      </c>
      <c r="E499" s="30">
        <f>D499</f>
        <v>400</v>
      </c>
      <c r="H499" s="41">
        <f>C499</f>
        <v>400</v>
      </c>
    </row>
    <row r="500" spans="1:12" hidden="1" outlineLevel="2">
      <c r="A500" s="6">
        <v>3302</v>
      </c>
      <c r="B500" s="4" t="s">
        <v>406</v>
      </c>
      <c r="C500" s="5">
        <v>5000</v>
      </c>
      <c r="D500" s="5">
        <f>C500</f>
        <v>5000</v>
      </c>
      <c r="E500" s="5">
        <f>D500</f>
        <v>5000</v>
      </c>
      <c r="H500" s="41">
        <f>C500</f>
        <v>5000</v>
      </c>
    </row>
    <row r="501" spans="1:12" hidden="1" outlineLevel="2">
      <c r="A501" s="6">
        <v>3302</v>
      </c>
      <c r="B501" s="4" t="s">
        <v>407</v>
      </c>
      <c r="C501" s="5"/>
      <c r="D501" s="5">
        <f>C501</f>
        <v>0</v>
      </c>
      <c r="E501" s="5">
        <f>D501</f>
        <v>0</v>
      </c>
      <c r="H501" s="41">
        <f>C501</f>
        <v>0</v>
      </c>
    </row>
    <row r="502" spans="1:12" hidden="1" outlineLevel="2">
      <c r="A502" s="6">
        <v>3302</v>
      </c>
      <c r="B502" s="4" t="s">
        <v>408</v>
      </c>
      <c r="C502" s="5">
        <v>1000</v>
      </c>
      <c r="D502" s="5">
        <f>C502</f>
        <v>1000</v>
      </c>
      <c r="E502" s="5">
        <f>D502</f>
        <v>1000</v>
      </c>
      <c r="H502" s="41">
        <f>C502</f>
        <v>1000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>C503</f>
        <v>0</v>
      </c>
      <c r="E503" s="5">
        <f>D503</f>
        <v>0</v>
      </c>
      <c r="H503" s="41">
        <f>C503</f>
        <v>0</v>
      </c>
    </row>
    <row r="504" spans="1:12" hidden="1" outlineLevel="1">
      <c r="A504" s="172" t="s">
        <v>410</v>
      </c>
      <c r="B504" s="173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>C504</f>
        <v>2500</v>
      </c>
    </row>
    <row r="505" spans="1:12" hidden="1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f>D505</f>
        <v>2500</v>
      </c>
      <c r="H505" s="41">
        <f>C505</f>
        <v>2500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f>D506</f>
        <v>0</v>
      </c>
      <c r="H506" s="41">
        <f>C506</f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>C507</f>
        <v>0</v>
      </c>
      <c r="E507" s="5">
        <f>D507</f>
        <v>0</v>
      </c>
      <c r="H507" s="41">
        <f>C507</f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f>D508</f>
        <v>0</v>
      </c>
      <c r="H508" s="41">
        <f>C508</f>
        <v>0</v>
      </c>
    </row>
    <row r="509" spans="1:12" hidden="1" outlineLevel="1">
      <c r="A509" s="172" t="s">
        <v>414</v>
      </c>
      <c r="B509" s="173"/>
      <c r="C509" s="32">
        <f>C510+C511+C512+C513+C517+C518+C519+C520+C521</f>
        <v>11500</v>
      </c>
      <c r="D509" s="32">
        <f>D510+D511+D512+D513+D517+D518+D519+D520+D521</f>
        <v>11500</v>
      </c>
      <c r="E509" s="32">
        <f>E510+E511+E512+E513+E517+E518+E519+E520+E521</f>
        <v>11500</v>
      </c>
      <c r="F509" s="51"/>
      <c r="H509" s="41">
        <f>C509</f>
        <v>11500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>C510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>C511</f>
        <v>0</v>
      </c>
      <c r="E511" s="5">
        <f>D511</f>
        <v>0</v>
      </c>
      <c r="H511" s="41">
        <f>C511</f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>C512</f>
        <v>0</v>
      </c>
      <c r="E512" s="5">
        <f>D512</f>
        <v>0</v>
      </c>
      <c r="H512" s="41">
        <f>C512</f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>C513</f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>C514</f>
        <v>1000</v>
      </c>
      <c r="E514" s="30">
        <f>D514</f>
        <v>1000</v>
      </c>
      <c r="H514" s="41">
        <f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>C515</f>
        <v>0</v>
      </c>
      <c r="E515" s="30">
        <f>D515</f>
        <v>0</v>
      </c>
      <c r="H515" s="41">
        <f>C515</f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>C516</f>
        <v>0</v>
      </c>
      <c r="E516" s="30">
        <f>D516</f>
        <v>0</v>
      </c>
      <c r="H516" s="41">
        <f>C516</f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>C517</f>
        <v>0</v>
      </c>
      <c r="E517" s="5">
        <f>D517</f>
        <v>0</v>
      </c>
      <c r="H517" s="41">
        <f>C517</f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>C518</f>
        <v>0</v>
      </c>
      <c r="E518" s="5">
        <f>D518</f>
        <v>0</v>
      </c>
      <c r="H518" s="41">
        <f>C518</f>
        <v>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>C519</f>
        <v>500</v>
      </c>
      <c r="E519" s="5">
        <f>D519</f>
        <v>500</v>
      </c>
      <c r="H519" s="41">
        <f>C519</f>
        <v>500</v>
      </c>
    </row>
    <row r="520" spans="1:8" hidden="1" outlineLevel="2">
      <c r="A520" s="6">
        <v>3305</v>
      </c>
      <c r="B520" s="4" t="s">
        <v>425</v>
      </c>
      <c r="C520" s="5">
        <v>10000</v>
      </c>
      <c r="D520" s="5">
        <f>C520</f>
        <v>10000</v>
      </c>
      <c r="E520" s="5">
        <f>D520</f>
        <v>10000</v>
      </c>
      <c r="H520" s="41">
        <f>C520</f>
        <v>10000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>C521</f>
        <v>0</v>
      </c>
      <c r="E521" s="5">
        <f>D521</f>
        <v>0</v>
      </c>
      <c r="H521" s="41">
        <f>C521</f>
        <v>0</v>
      </c>
    </row>
    <row r="522" spans="1:8" hidden="1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>C522</f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>C523</f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>C524</f>
        <v>0</v>
      </c>
      <c r="E524" s="5">
        <f>D524</f>
        <v>0</v>
      </c>
      <c r="H524" s="41">
        <f>C524</f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>C525</f>
        <v>0</v>
      </c>
      <c r="E525" s="5">
        <f>D525</f>
        <v>0</v>
      </c>
      <c r="H525" s="41">
        <f>C525</f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>C526</f>
        <v>0</v>
      </c>
      <c r="E526" s="5">
        <f>D526</f>
        <v>0</v>
      </c>
      <c r="H526" s="41">
        <f>C526</f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>C527</f>
        <v>0</v>
      </c>
      <c r="E527" s="5">
        <f>D527</f>
        <v>0</v>
      </c>
      <c r="H527" s="41">
        <f>C527</f>
        <v>0</v>
      </c>
    </row>
    <row r="528" spans="1:8" hidden="1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>C528</f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>C529</f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>C530</f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>C531</f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>C532</f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>C533</f>
        <v>0</v>
      </c>
      <c r="E533" s="30">
        <f>D533</f>
        <v>0</v>
      </c>
      <c r="H533" s="41">
        <f>C533</f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>C534</f>
        <v>0</v>
      </c>
      <c r="E534" s="30">
        <f>D534</f>
        <v>0</v>
      </c>
      <c r="H534" s="41">
        <f>C534</f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>C535</f>
        <v>0</v>
      </c>
      <c r="E535" s="30">
        <f>D535</f>
        <v>0</v>
      </c>
      <c r="H535" s="41">
        <f>C535</f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>C536</f>
        <v>0</v>
      </c>
      <c r="E536" s="30">
        <f>D536</f>
        <v>0</v>
      </c>
      <c r="H536" s="41">
        <f>C536</f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>C537</f>
        <v>0</v>
      </c>
    </row>
    <row r="538" spans="1:8" hidden="1" outlineLevel="1">
      <c r="A538" s="172" t="s">
        <v>441</v>
      </c>
      <c r="B538" s="173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>C538</f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>C539</f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>C540</f>
        <v>1000</v>
      </c>
      <c r="E540" s="5">
        <f>D540</f>
        <v>1000</v>
      </c>
      <c r="H540" s="41">
        <f>C540</f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>C541</f>
        <v>0</v>
      </c>
      <c r="E541" s="5">
        <f>D541</f>
        <v>0</v>
      </c>
      <c r="H541" s="41">
        <f>C541</f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>C542</f>
        <v>0</v>
      </c>
      <c r="E542" s="5">
        <f>D542</f>
        <v>0</v>
      </c>
      <c r="H542" s="41">
        <f>C542</f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>C543</f>
        <v>0</v>
      </c>
      <c r="E543" s="5">
        <f>D543</f>
        <v>0</v>
      </c>
      <c r="H543" s="41">
        <f>C543</f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>C544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>C545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>C546</f>
        <v>0</v>
      </c>
    </row>
    <row r="547" spans="1:10" collapsed="1">
      <c r="A547" s="176" t="s">
        <v>449</v>
      </c>
      <c r="B547" s="177"/>
      <c r="C547" s="35">
        <f>C548+C549</f>
        <v>956</v>
      </c>
      <c r="D547" s="35">
        <f>D548+D549</f>
        <v>956</v>
      </c>
      <c r="E547" s="35">
        <f>E548+E549</f>
        <v>956</v>
      </c>
      <c r="G547" s="39" t="s">
        <v>593</v>
      </c>
      <c r="H547" s="41">
        <f>C547</f>
        <v>956</v>
      </c>
      <c r="I547" s="42"/>
      <c r="J547" s="40" t="b">
        <f>AND(H547=I547)</f>
        <v>0</v>
      </c>
    </row>
    <row r="548" spans="1:10" hidden="1" outlineLevel="1">
      <c r="A548" s="172" t="s">
        <v>450</v>
      </c>
      <c r="B548" s="173"/>
      <c r="C548" s="32">
        <v>956</v>
      </c>
      <c r="D548" s="32">
        <f>C548</f>
        <v>956</v>
      </c>
      <c r="E548" s="32">
        <f>D548</f>
        <v>956</v>
      </c>
      <c r="H548" s="41">
        <f>C548</f>
        <v>956</v>
      </c>
    </row>
    <row r="549" spans="1:10" hidden="1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>C549</f>
        <v>0</v>
      </c>
    </row>
    <row r="550" spans="1:10" collapsed="1">
      <c r="A550" s="170" t="s">
        <v>455</v>
      </c>
      <c r="B550" s="171"/>
      <c r="C550" s="36">
        <f>C551</f>
        <v>61394</v>
      </c>
      <c r="D550" s="36">
        <f>D551</f>
        <v>61394</v>
      </c>
      <c r="E550" s="36">
        <f>E551</f>
        <v>61394</v>
      </c>
      <c r="G550" s="39" t="s">
        <v>59</v>
      </c>
      <c r="H550" s="41">
        <f>C550</f>
        <v>61394</v>
      </c>
      <c r="I550" s="42"/>
      <c r="J550" s="40" t="b">
        <f>AND(H550=I550)</f>
        <v>0</v>
      </c>
    </row>
    <row r="551" spans="1:10">
      <c r="A551" s="168" t="s">
        <v>456</v>
      </c>
      <c r="B551" s="169"/>
      <c r="C551" s="33">
        <f>C552+C556</f>
        <v>61394</v>
      </c>
      <c r="D551" s="33">
        <f>D552+D556</f>
        <v>61394</v>
      </c>
      <c r="E551" s="33">
        <f>E552+E556</f>
        <v>61394</v>
      </c>
      <c r="G551" s="39" t="s">
        <v>594</v>
      </c>
      <c r="H551" s="41">
        <f>C551</f>
        <v>61394</v>
      </c>
      <c r="I551" s="42"/>
      <c r="J551" s="40" t="b">
        <f>AND(H551=I551)</f>
        <v>0</v>
      </c>
    </row>
    <row r="552" spans="1:10" hidden="1" outlineLevel="1">
      <c r="A552" s="172" t="s">
        <v>457</v>
      </c>
      <c r="B552" s="173"/>
      <c r="C552" s="32">
        <f>SUM(C553:C555)</f>
        <v>61394</v>
      </c>
      <c r="D552" s="32">
        <f>SUM(D553:D555)</f>
        <v>61394</v>
      </c>
      <c r="E552" s="32">
        <f>SUM(E553:E555)</f>
        <v>61394</v>
      </c>
      <c r="H552" s="41">
        <f>C552</f>
        <v>61394</v>
      </c>
    </row>
    <row r="553" spans="1:10" hidden="1" outlineLevel="2" collapsed="1">
      <c r="A553" s="6">
        <v>5500</v>
      </c>
      <c r="B553" s="4" t="s">
        <v>458</v>
      </c>
      <c r="C553" s="5">
        <v>61394</v>
      </c>
      <c r="D553" s="5">
        <f>C553</f>
        <v>61394</v>
      </c>
      <c r="E553" s="5">
        <f>D553</f>
        <v>61394</v>
      </c>
      <c r="H553" s="41">
        <f>C553</f>
        <v>61394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>C554</f>
        <v>0</v>
      </c>
      <c r="E554" s="5">
        <f>D554</f>
        <v>0</v>
      </c>
      <c r="H554" s="41">
        <f>C554</f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>C555</f>
        <v>0</v>
      </c>
      <c r="E555" s="5">
        <f>D555</f>
        <v>0</v>
      </c>
      <c r="H555" s="41">
        <f>C555</f>
        <v>0</v>
      </c>
    </row>
    <row r="556" spans="1:10" hidden="1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>C556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>C557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>C558</f>
        <v>0</v>
      </c>
    </row>
    <row r="559" spans="1:10" collapsed="1">
      <c r="A559" s="174" t="s">
        <v>62</v>
      </c>
      <c r="B559" s="175"/>
      <c r="C559" s="37">
        <f>C560+C716+C725</f>
        <v>604120</v>
      </c>
      <c r="D559" s="37">
        <f>D560+D716+D725</f>
        <v>604120</v>
      </c>
      <c r="E559" s="37">
        <f>E560+E716+E725</f>
        <v>604120</v>
      </c>
      <c r="G559" s="39" t="s">
        <v>62</v>
      </c>
      <c r="H559" s="41">
        <f>C559</f>
        <v>604120</v>
      </c>
      <c r="I559" s="42"/>
      <c r="J559" s="40" t="b">
        <f>AND(H559=I559)</f>
        <v>0</v>
      </c>
    </row>
    <row r="560" spans="1:10">
      <c r="A560" s="170" t="s">
        <v>464</v>
      </c>
      <c r="B560" s="171"/>
      <c r="C560" s="36">
        <f>C561+C638+C642+C645</f>
        <v>440195</v>
      </c>
      <c r="D560" s="36">
        <f>D561+D638+D642+D645</f>
        <v>440195</v>
      </c>
      <c r="E560" s="36">
        <f>E561+E638+E642+E645</f>
        <v>440195</v>
      </c>
      <c r="G560" s="39" t="s">
        <v>61</v>
      </c>
      <c r="H560" s="41">
        <f>C560</f>
        <v>440195</v>
      </c>
      <c r="I560" s="42"/>
      <c r="J560" s="40" t="b">
        <f>AND(H560=I560)</f>
        <v>0</v>
      </c>
    </row>
    <row r="561" spans="1:10">
      <c r="A561" s="168" t="s">
        <v>465</v>
      </c>
      <c r="B561" s="169"/>
      <c r="C561" s="38">
        <f>C562+C567+C568+C569+C576+C577+C581+C584+C585+C586+C587+C592+C595+C599+C603+C610+C616+C628</f>
        <v>440195</v>
      </c>
      <c r="D561" s="38">
        <f>D562+D567+D568+D569+D576+D577+D581+D584+D585+D586+D587+D592+D595+D599+D603+D610+D616+D628</f>
        <v>440195</v>
      </c>
      <c r="E561" s="38">
        <f>E562+E567+E568+E569+E576+E577+E581+E584+E585+E586+E587+E592+E595+E599+E603+E610+E616+E628</f>
        <v>440195</v>
      </c>
      <c r="G561" s="39" t="s">
        <v>595</v>
      </c>
      <c r="H561" s="41">
        <f>C561</f>
        <v>440195</v>
      </c>
      <c r="I561" s="42"/>
      <c r="J561" s="40" t="b">
        <f>AND(H561=I561)</f>
        <v>0</v>
      </c>
    </row>
    <row r="562" spans="1:10" hidden="1" outlineLevel="1">
      <c r="A562" s="172" t="s">
        <v>466</v>
      </c>
      <c r="B562" s="173"/>
      <c r="C562" s="32">
        <f>SUM(C563:C566)</f>
        <v>20660</v>
      </c>
      <c r="D562" s="32">
        <f>SUM(D563:D566)</f>
        <v>20660</v>
      </c>
      <c r="E562" s="32">
        <f>SUM(E563:E566)</f>
        <v>20660</v>
      </c>
      <c r="H562" s="41">
        <f>C562</f>
        <v>20660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>C563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>C564</f>
        <v>0</v>
      </c>
      <c r="E564" s="5">
        <f>D564</f>
        <v>0</v>
      </c>
      <c r="H564" s="41">
        <f>C564</f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>C565</f>
        <v>0</v>
      </c>
      <c r="E565" s="5">
        <f>D565</f>
        <v>0</v>
      </c>
      <c r="H565" s="41">
        <f>C565</f>
        <v>0</v>
      </c>
    </row>
    <row r="566" spans="1:10" hidden="1" outlineLevel="2">
      <c r="A566" s="6">
        <v>6600</v>
      </c>
      <c r="B566" s="4" t="s">
        <v>471</v>
      </c>
      <c r="C566" s="5">
        <v>20660</v>
      </c>
      <c r="D566" s="5">
        <f>C566</f>
        <v>20660</v>
      </c>
      <c r="E566" s="5">
        <f>D566</f>
        <v>20660</v>
      </c>
      <c r="H566" s="41">
        <f>C566</f>
        <v>20660</v>
      </c>
    </row>
    <row r="567" spans="1:10" hidden="1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  <c r="H567" s="41">
        <f>C567</f>
        <v>0</v>
      </c>
    </row>
    <row r="568" spans="1:10" hidden="1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>C568</f>
        <v>0</v>
      </c>
    </row>
    <row r="569" spans="1:10" hidden="1" outlineLevel="1">
      <c r="A569" s="172" t="s">
        <v>473</v>
      </c>
      <c r="B569" s="173"/>
      <c r="C569" s="32">
        <f>SUM(C570:C575)</f>
        <v>163256</v>
      </c>
      <c r="D569" s="32">
        <f>SUM(D570:D575)</f>
        <v>163256</v>
      </c>
      <c r="E569" s="32">
        <f>SUM(E570:E575)</f>
        <v>163256</v>
      </c>
      <c r="H569" s="41">
        <f>C569</f>
        <v>163256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>C570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>C571</f>
        <v>0</v>
      </c>
      <c r="E571" s="5">
        <f>D571</f>
        <v>0</v>
      </c>
      <c r="H571" s="41">
        <f>C571</f>
        <v>0</v>
      </c>
    </row>
    <row r="572" spans="1:10" hidden="1" outlineLevel="2">
      <c r="A572" s="7">
        <v>6603</v>
      </c>
      <c r="B572" s="4" t="s">
        <v>476</v>
      </c>
      <c r="C572" s="5">
        <v>158256</v>
      </c>
      <c r="D572" s="5">
        <f>C572</f>
        <v>158256</v>
      </c>
      <c r="E572" s="5">
        <f>D572</f>
        <v>158256</v>
      </c>
      <c r="H572" s="41">
        <f>C572</f>
        <v>158256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>C573</f>
        <v>0</v>
      </c>
      <c r="E573" s="5">
        <f>D573</f>
        <v>0</v>
      </c>
      <c r="H573" s="41">
        <f>C573</f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>C574</f>
        <v>0</v>
      </c>
      <c r="E574" s="5">
        <f>D574</f>
        <v>0</v>
      </c>
      <c r="H574" s="41">
        <f>C574</f>
        <v>0</v>
      </c>
    </row>
    <row r="575" spans="1:10" hidden="1" outlineLevel="2">
      <c r="A575" s="7">
        <v>6603</v>
      </c>
      <c r="B575" s="4" t="s">
        <v>479</v>
      </c>
      <c r="C575" s="5">
        <v>5000</v>
      </c>
      <c r="D575" s="5">
        <f>C575</f>
        <v>5000</v>
      </c>
      <c r="E575" s="5">
        <f>D575</f>
        <v>5000</v>
      </c>
      <c r="H575" s="41">
        <f>C575</f>
        <v>5000</v>
      </c>
    </row>
    <row r="576" spans="1:10" hidden="1" outlineLevel="1">
      <c r="A576" s="172" t="s">
        <v>480</v>
      </c>
      <c r="B576" s="173"/>
      <c r="C576" s="32">
        <v>5000</v>
      </c>
      <c r="D576" s="32">
        <f>C576</f>
        <v>5000</v>
      </c>
      <c r="E576" s="32">
        <f>D576</f>
        <v>5000</v>
      </c>
      <c r="H576" s="41">
        <f>C576</f>
        <v>5000</v>
      </c>
    </row>
    <row r="577" spans="1:8" hidden="1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>C577</f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>C578</f>
        <v>0</v>
      </c>
      <c r="E578" s="5">
        <f>D578</f>
        <v>0</v>
      </c>
      <c r="H578" s="41">
        <f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>C579</f>
        <v>0</v>
      </c>
      <c r="E579" s="5">
        <f>D579</f>
        <v>0</v>
      </c>
      <c r="H579" s="41">
        <f>C579</f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>C580</f>
        <v>0</v>
      </c>
      <c r="E580" s="5">
        <f>D580</f>
        <v>0</v>
      </c>
      <c r="H580" s="41">
        <f>C580</f>
        <v>0</v>
      </c>
    </row>
    <row r="581" spans="1:8" hidden="1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>C581</f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>C582</f>
        <v>0</v>
      </c>
      <c r="E582" s="5">
        <f>D582</f>
        <v>0</v>
      </c>
      <c r="H582" s="41">
        <f>C582</f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>C583</f>
        <v>0</v>
      </c>
      <c r="E583" s="5">
        <f>D583</f>
        <v>0</v>
      </c>
      <c r="H583" s="41">
        <f>C583</f>
        <v>0</v>
      </c>
    </row>
    <row r="584" spans="1:8" hidden="1" outlineLevel="1">
      <c r="A584" s="172" t="s">
        <v>488</v>
      </c>
      <c r="B584" s="173"/>
      <c r="C584" s="32">
        <v>0</v>
      </c>
      <c r="D584" s="32">
        <f>C584</f>
        <v>0</v>
      </c>
      <c r="E584" s="32">
        <f>D584</f>
        <v>0</v>
      </c>
      <c r="H584" s="41">
        <f>C584</f>
        <v>0</v>
      </c>
    </row>
    <row r="585" spans="1:8" hidden="1" outlineLevel="1" collapsed="1">
      <c r="A585" s="172" t="s">
        <v>489</v>
      </c>
      <c r="B585" s="173"/>
      <c r="C585" s="32">
        <v>0</v>
      </c>
      <c r="D585" s="32">
        <f>C585</f>
        <v>0</v>
      </c>
      <c r="E585" s="32">
        <f>D585</f>
        <v>0</v>
      </c>
      <c r="H585" s="41">
        <f>C585</f>
        <v>0</v>
      </c>
    </row>
    <row r="586" spans="1:8" hidden="1" outlineLevel="1" collapsed="1">
      <c r="A586" s="172" t="s">
        <v>490</v>
      </c>
      <c r="B586" s="173"/>
      <c r="C586" s="32">
        <v>0</v>
      </c>
      <c r="D586" s="32">
        <f>C586</f>
        <v>0</v>
      </c>
      <c r="E586" s="32">
        <f>D586</f>
        <v>0</v>
      </c>
      <c r="H586" s="41">
        <f>C586</f>
        <v>0</v>
      </c>
    </row>
    <row r="587" spans="1:8" hidden="1" outlineLevel="1">
      <c r="A587" s="172" t="s">
        <v>491</v>
      </c>
      <c r="B587" s="173"/>
      <c r="C587" s="32">
        <f>SUM(C588:C591)</f>
        <v>5000</v>
      </c>
      <c r="D587" s="32">
        <f>SUM(D588:D591)</f>
        <v>5000</v>
      </c>
      <c r="E587" s="32">
        <f>SUM(E588:E591)</f>
        <v>5000</v>
      </c>
      <c r="H587" s="41">
        <f>C587</f>
        <v>5000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>C588</f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>C589</f>
        <v>0</v>
      </c>
      <c r="E589" s="5">
        <f>D589</f>
        <v>0</v>
      </c>
      <c r="H589" s="41">
        <f>C589</f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>C590</f>
        <v>0</v>
      </c>
      <c r="E590" s="5">
        <f>D590</f>
        <v>0</v>
      </c>
      <c r="H590" s="41">
        <f>C590</f>
        <v>0</v>
      </c>
    </row>
    <row r="591" spans="1:8" hidden="1" outlineLevel="2">
      <c r="A591" s="7">
        <v>6610</v>
      </c>
      <c r="B591" s="4" t="s">
        <v>495</v>
      </c>
      <c r="C591" s="5">
        <v>5000</v>
      </c>
      <c r="D591" s="5">
        <f>C591</f>
        <v>5000</v>
      </c>
      <c r="E591" s="5">
        <f>D591</f>
        <v>5000</v>
      </c>
      <c r="H591" s="41">
        <f>C591</f>
        <v>5000</v>
      </c>
    </row>
    <row r="592" spans="1:8" hidden="1" outlineLevel="1">
      <c r="A592" s="172" t="s">
        <v>498</v>
      </c>
      <c r="B592" s="173"/>
      <c r="C592" s="32">
        <f>SUM(C593:C594)</f>
        <v>600</v>
      </c>
      <c r="D592" s="32">
        <f>SUM(D593:D594)</f>
        <v>600</v>
      </c>
      <c r="E592" s="32">
        <f>SUM(E593:E594)</f>
        <v>600</v>
      </c>
      <c r="H592" s="41">
        <f>C592</f>
        <v>600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>C593</f>
        <v>0</v>
      </c>
    </row>
    <row r="594" spans="1:8" hidden="1" outlineLevel="2">
      <c r="A594" s="7">
        <v>6611</v>
      </c>
      <c r="B594" s="4" t="s">
        <v>497</v>
      </c>
      <c r="C594" s="5">
        <v>600</v>
      </c>
      <c r="D594" s="5">
        <f>C594</f>
        <v>600</v>
      </c>
      <c r="E594" s="5">
        <f>D594</f>
        <v>600</v>
      </c>
      <c r="H594" s="41">
        <f>C594</f>
        <v>600</v>
      </c>
    </row>
    <row r="595" spans="1:8" hidden="1" outlineLevel="1">
      <c r="A595" s="172" t="s">
        <v>502</v>
      </c>
      <c r="B595" s="173"/>
      <c r="C595" s="32">
        <f>SUM(C596:C598)</f>
        <v>37411</v>
      </c>
      <c r="D595" s="32">
        <f>SUM(D596:D598)</f>
        <v>37411</v>
      </c>
      <c r="E595" s="32">
        <f>SUM(E596:E598)</f>
        <v>37411</v>
      </c>
      <c r="H595" s="41">
        <f>C595</f>
        <v>37411</v>
      </c>
    </row>
    <row r="596" spans="1:8" hidden="1" outlineLevel="2">
      <c r="A596" s="7">
        <v>6612</v>
      </c>
      <c r="B596" s="4" t="s">
        <v>499</v>
      </c>
      <c r="C596" s="5">
        <v>35411</v>
      </c>
      <c r="D596" s="5">
        <f>C596</f>
        <v>35411</v>
      </c>
      <c r="E596" s="5">
        <f>D596</f>
        <v>35411</v>
      </c>
      <c r="H596" s="41">
        <f>C596</f>
        <v>35411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>C597</f>
        <v>0</v>
      </c>
      <c r="E597" s="5">
        <f>D597</f>
        <v>0</v>
      </c>
      <c r="H597" s="41">
        <f>C597</f>
        <v>0</v>
      </c>
    </row>
    <row r="598" spans="1:8" hidden="1" outlineLevel="2">
      <c r="A598" s="7">
        <v>6612</v>
      </c>
      <c r="B598" s="4" t="s">
        <v>501</v>
      </c>
      <c r="C598" s="5">
        <v>2000</v>
      </c>
      <c r="D598" s="5">
        <f>C598</f>
        <v>2000</v>
      </c>
      <c r="E598" s="5">
        <f>D598</f>
        <v>2000</v>
      </c>
      <c r="H598" s="41">
        <f>C598</f>
        <v>2000</v>
      </c>
    </row>
    <row r="599" spans="1:8" hidden="1" outlineLevel="1">
      <c r="A599" s="172" t="s">
        <v>503</v>
      </c>
      <c r="B599" s="173"/>
      <c r="C599" s="32">
        <f>SUM(C600:C602)</f>
        <v>122103</v>
      </c>
      <c r="D599" s="32">
        <f>SUM(D600:D602)</f>
        <v>122103</v>
      </c>
      <c r="E599" s="32">
        <f>SUM(E600:E602)</f>
        <v>122103</v>
      </c>
      <c r="H599" s="41">
        <f>C599</f>
        <v>122103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>C600</f>
        <v>0</v>
      </c>
      <c r="E600" s="5">
        <f>D600</f>
        <v>0</v>
      </c>
      <c r="H600" s="41">
        <f>C600</f>
        <v>0</v>
      </c>
    </row>
    <row r="601" spans="1:8" hidden="1" outlineLevel="2">
      <c r="A601" s="7">
        <v>6613</v>
      </c>
      <c r="B601" s="4" t="s">
        <v>505</v>
      </c>
      <c r="C601" s="5">
        <v>117103</v>
      </c>
      <c r="D601" s="5">
        <f>C601</f>
        <v>117103</v>
      </c>
      <c r="E601" s="5">
        <f>D601</f>
        <v>117103</v>
      </c>
      <c r="H601" s="41">
        <f>C601</f>
        <v>117103</v>
      </c>
    </row>
    <row r="602" spans="1:8" hidden="1" outlineLevel="2">
      <c r="A602" s="7">
        <v>6613</v>
      </c>
      <c r="B602" s="4" t="s">
        <v>501</v>
      </c>
      <c r="C602" s="5">
        <v>5000</v>
      </c>
      <c r="D602" s="5">
        <f>C602</f>
        <v>5000</v>
      </c>
      <c r="E602" s="5">
        <f>D602</f>
        <v>5000</v>
      </c>
      <c r="H602" s="41">
        <f>C602</f>
        <v>5000</v>
      </c>
    </row>
    <row r="603" spans="1:8" hidden="1" outlineLevel="1">
      <c r="A603" s="172" t="s">
        <v>506</v>
      </c>
      <c r="B603" s="173"/>
      <c r="C603" s="32">
        <f>SUM(C604:C609)</f>
        <v>2000</v>
      </c>
      <c r="D603" s="32">
        <f>SUM(D604:D609)</f>
        <v>2000</v>
      </c>
      <c r="E603" s="32">
        <f>SUM(E604:E609)</f>
        <v>2000</v>
      </c>
      <c r="H603" s="41">
        <f>C603</f>
        <v>2000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>C604</f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>C605</f>
        <v>0</v>
      </c>
      <c r="E605" s="5">
        <f>D605</f>
        <v>0</v>
      </c>
      <c r="H605" s="41">
        <f>C605</f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>C606</f>
        <v>0</v>
      </c>
      <c r="E606" s="5">
        <f>D606</f>
        <v>0</v>
      </c>
      <c r="H606" s="41">
        <f>C606</f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>C607</f>
        <v>0</v>
      </c>
      <c r="E607" s="5">
        <f>D607</f>
        <v>0</v>
      </c>
      <c r="H607" s="41">
        <f>C607</f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>C608</f>
        <v>0</v>
      </c>
      <c r="E608" s="5">
        <f>D608</f>
        <v>0</v>
      </c>
      <c r="H608" s="41">
        <f>C608</f>
        <v>0</v>
      </c>
    </row>
    <row r="609" spans="1:8" hidden="1" outlineLevel="2">
      <c r="A609" s="7">
        <v>6614</v>
      </c>
      <c r="B609" s="4" t="s">
        <v>512</v>
      </c>
      <c r="C609" s="5">
        <v>2000</v>
      </c>
      <c r="D609" s="5">
        <f>C609</f>
        <v>2000</v>
      </c>
      <c r="E609" s="5">
        <f>D609</f>
        <v>2000</v>
      </c>
      <c r="H609" s="41">
        <f>C609</f>
        <v>2000</v>
      </c>
    </row>
    <row r="610" spans="1:8" hidden="1" outlineLevel="1">
      <c r="A610" s="172" t="s">
        <v>513</v>
      </c>
      <c r="B610" s="173"/>
      <c r="C610" s="32">
        <f>SUM(C611:C615)</f>
        <v>12818</v>
      </c>
      <c r="D610" s="32">
        <f>SUM(D611:D615)</f>
        <v>12818</v>
      </c>
      <c r="E610" s="32">
        <f>SUM(E611:E615)</f>
        <v>12818</v>
      </c>
      <c r="H610" s="41">
        <f>C610</f>
        <v>12818</v>
      </c>
    </row>
    <row r="611" spans="1:8" hidden="1" outlineLevel="2">
      <c r="A611" s="7">
        <v>6615</v>
      </c>
      <c r="B611" s="4" t="s">
        <v>514</v>
      </c>
      <c r="C611" s="5">
        <v>5000</v>
      </c>
      <c r="D611" s="5">
        <f>C611</f>
        <v>5000</v>
      </c>
      <c r="E611" s="5">
        <f>D611</f>
        <v>5000</v>
      </c>
      <c r="H611" s="41">
        <f>C611</f>
        <v>5000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>C612</f>
        <v>0</v>
      </c>
      <c r="E612" s="5">
        <f>D612</f>
        <v>0</v>
      </c>
      <c r="H612" s="41">
        <f>C612</f>
        <v>0</v>
      </c>
    </row>
    <row r="613" spans="1:8" hidden="1" outlineLevel="2">
      <c r="A613" s="7">
        <v>6615</v>
      </c>
      <c r="B613" s="4" t="s">
        <v>516</v>
      </c>
      <c r="C613" s="5">
        <v>7818</v>
      </c>
      <c r="D613" s="5">
        <f>C613</f>
        <v>7818</v>
      </c>
      <c r="E613" s="5">
        <f>D613</f>
        <v>7818</v>
      </c>
      <c r="H613" s="41">
        <f>C613</f>
        <v>7818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>C614</f>
        <v>0</v>
      </c>
      <c r="E614" s="5">
        <f>D614</f>
        <v>0</v>
      </c>
      <c r="H614" s="41">
        <f>C614</f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>C615</f>
        <v>0</v>
      </c>
      <c r="E615" s="5">
        <f>D615</f>
        <v>0</v>
      </c>
      <c r="H615" s="41">
        <f>C615</f>
        <v>0</v>
      </c>
    </row>
    <row r="616" spans="1:8" hidden="1" outlineLevel="1">
      <c r="A616" s="172" t="s">
        <v>519</v>
      </c>
      <c r="B616" s="173"/>
      <c r="C616" s="32">
        <f>SUM(C617:C627)</f>
        <v>2000</v>
      </c>
      <c r="D616" s="32">
        <f>SUM(D617:D627)</f>
        <v>2000</v>
      </c>
      <c r="E616" s="32">
        <f>SUM(E617:E627)</f>
        <v>2000</v>
      </c>
      <c r="H616" s="41">
        <f>C616</f>
        <v>2000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>C617</f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>C618</f>
        <v>0</v>
      </c>
      <c r="E618" s="5">
        <f>D618</f>
        <v>0</v>
      </c>
      <c r="H618" s="41">
        <f>C618</f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>C619</f>
        <v>0</v>
      </c>
      <c r="E619" s="5">
        <f>D619</f>
        <v>0</v>
      </c>
      <c r="H619" s="41">
        <f>C619</f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>C620</f>
        <v>0</v>
      </c>
      <c r="E620" s="5">
        <f>D620</f>
        <v>0</v>
      </c>
      <c r="H620" s="41">
        <f>C620</f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>C621</f>
        <v>0</v>
      </c>
      <c r="E621" s="5">
        <f>D621</f>
        <v>0</v>
      </c>
      <c r="H621" s="41">
        <f>C621</f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>C622</f>
        <v>0</v>
      </c>
      <c r="E622" s="5">
        <f>D622</f>
        <v>0</v>
      </c>
      <c r="H622" s="41">
        <f>C622</f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>C623</f>
        <v>0</v>
      </c>
      <c r="E623" s="5">
        <f>D623</f>
        <v>0</v>
      </c>
      <c r="H623" s="41">
        <f>C623</f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>C624</f>
        <v>0</v>
      </c>
      <c r="E624" s="5">
        <f>D624</f>
        <v>0</v>
      </c>
      <c r="H624" s="41">
        <f>C624</f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>C625</f>
        <v>0</v>
      </c>
      <c r="E625" s="5">
        <f>D625</f>
        <v>0</v>
      </c>
      <c r="H625" s="41">
        <f>C625</f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>C626</f>
        <v>0</v>
      </c>
      <c r="E626" s="5">
        <f>D626</f>
        <v>0</v>
      </c>
      <c r="H626" s="41">
        <f>C626</f>
        <v>0</v>
      </c>
    </row>
    <row r="627" spans="1:10" hidden="1" outlineLevel="2">
      <c r="A627" s="7">
        <v>6616</v>
      </c>
      <c r="B627" s="4" t="s">
        <v>530</v>
      </c>
      <c r="C627" s="5">
        <v>2000</v>
      </c>
      <c r="D627" s="5">
        <f>C627</f>
        <v>2000</v>
      </c>
      <c r="E627" s="5">
        <f>D627</f>
        <v>2000</v>
      </c>
      <c r="H627" s="41">
        <f>C627</f>
        <v>2000</v>
      </c>
    </row>
    <row r="628" spans="1:10" hidden="1" outlineLevel="1">
      <c r="A628" s="172" t="s">
        <v>531</v>
      </c>
      <c r="B628" s="173"/>
      <c r="C628" s="32">
        <f>SUM(C629:C637)</f>
        <v>69347</v>
      </c>
      <c r="D628" s="32">
        <f>SUM(D629:D637)</f>
        <v>69347</v>
      </c>
      <c r="E628" s="32">
        <f>SUM(E629:E637)</f>
        <v>69347</v>
      </c>
      <c r="H628" s="41">
        <f>C628</f>
        <v>69347</v>
      </c>
    </row>
    <row r="629" spans="1:10" hidden="1" outlineLevel="2">
      <c r="A629" s="7">
        <v>6617</v>
      </c>
      <c r="B629" s="4" t="s">
        <v>532</v>
      </c>
      <c r="C629" s="5">
        <v>67347</v>
      </c>
      <c r="D629" s="5">
        <f>C629</f>
        <v>67347</v>
      </c>
      <c r="E629" s="5">
        <f>D629</f>
        <v>67347</v>
      </c>
      <c r="H629" s="41">
        <f>C629</f>
        <v>67347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>C630</f>
        <v>0</v>
      </c>
      <c r="E630" s="5">
        <f>D630</f>
        <v>0</v>
      </c>
      <c r="H630" s="41">
        <f>C630</f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>C631</f>
        <v>0</v>
      </c>
      <c r="E631" s="5">
        <f>D631</f>
        <v>0</v>
      </c>
      <c r="H631" s="41">
        <f>C631</f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>C632</f>
        <v>0</v>
      </c>
      <c r="E632" s="5">
        <f>D632</f>
        <v>0</v>
      </c>
      <c r="H632" s="41">
        <f>C632</f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>C633</f>
        <v>0</v>
      </c>
      <c r="E633" s="5">
        <f>D633</f>
        <v>0</v>
      </c>
      <c r="H633" s="41">
        <f>C633</f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>C634</f>
        <v>0</v>
      </c>
      <c r="E634" s="5">
        <f>D634</f>
        <v>0</v>
      </c>
      <c r="H634" s="41">
        <f>C634</f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>C635</f>
        <v>0</v>
      </c>
      <c r="E635" s="5">
        <f>D635</f>
        <v>0</v>
      </c>
      <c r="H635" s="41">
        <f>C635</f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>C636</f>
        <v>0</v>
      </c>
      <c r="E636" s="5">
        <f>D636</f>
        <v>0</v>
      </c>
      <c r="H636" s="41">
        <f>C636</f>
        <v>0</v>
      </c>
    </row>
    <row r="637" spans="1:10" hidden="1" outlineLevel="2">
      <c r="A637" s="7">
        <v>6617</v>
      </c>
      <c r="B637" s="4" t="s">
        <v>540</v>
      </c>
      <c r="C637" s="5">
        <v>2000</v>
      </c>
      <c r="D637" s="5">
        <f>C637</f>
        <v>2000</v>
      </c>
      <c r="E637" s="5">
        <f>D637</f>
        <v>2000</v>
      </c>
      <c r="H637" s="41">
        <f>C637</f>
        <v>2000</v>
      </c>
    </row>
    <row r="638" spans="1:10" collapsed="1">
      <c r="A638" s="168" t="s">
        <v>541</v>
      </c>
      <c r="B638" s="16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>C638</f>
        <v>0</v>
      </c>
      <c r="I638" s="42"/>
      <c r="J638" s="40" t="b">
        <f>AND(H638=I638)</f>
        <v>1</v>
      </c>
    </row>
    <row r="639" spans="1:10" hidden="1" outlineLevel="1">
      <c r="A639" s="172" t="s">
        <v>542</v>
      </c>
      <c r="B639" s="173"/>
      <c r="C639" s="32">
        <v>0</v>
      </c>
      <c r="D639" s="32">
        <f>C639</f>
        <v>0</v>
      </c>
      <c r="E639" s="32">
        <f>D639</f>
        <v>0</v>
      </c>
      <c r="H639" s="41">
        <f>C639</f>
        <v>0</v>
      </c>
    </row>
    <row r="640" spans="1:10" hidden="1" outlineLevel="1">
      <c r="A640" s="172" t="s">
        <v>543</v>
      </c>
      <c r="B640" s="173"/>
      <c r="C640" s="32">
        <v>0</v>
      </c>
      <c r="D640" s="32">
        <f>C640</f>
        <v>0</v>
      </c>
      <c r="E640" s="32">
        <f>D640</f>
        <v>0</v>
      </c>
      <c r="H640" s="41">
        <f>C640</f>
        <v>0</v>
      </c>
    </row>
    <row r="641" spans="1:10" hidden="1" outlineLevel="1">
      <c r="A641" s="172" t="s">
        <v>544</v>
      </c>
      <c r="B641" s="173"/>
      <c r="C641" s="32">
        <v>0</v>
      </c>
      <c r="D641" s="32">
        <f>C641</f>
        <v>0</v>
      </c>
      <c r="E641" s="32">
        <f>D641</f>
        <v>0</v>
      </c>
      <c r="H641" s="41">
        <f>C641</f>
        <v>0</v>
      </c>
    </row>
    <row r="642" spans="1:10" collapsed="1">
      <c r="A642" s="168" t="s">
        <v>545</v>
      </c>
      <c r="B642" s="16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>C642</f>
        <v>0</v>
      </c>
      <c r="I642" s="42"/>
      <c r="J642" s="40" t="b">
        <f>AND(H642=I642)</f>
        <v>1</v>
      </c>
    </row>
    <row r="643" spans="1:10" hidden="1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>C643</f>
        <v>0</v>
      </c>
    </row>
    <row r="644" spans="1:10" hidden="1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>C644</f>
        <v>0</v>
      </c>
    </row>
    <row r="645" spans="1:10" collapsed="1">
      <c r="A645" s="168" t="s">
        <v>548</v>
      </c>
      <c r="B645" s="16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>C645</f>
        <v>0</v>
      </c>
      <c r="I645" s="42"/>
      <c r="J645" s="40" t="b">
        <f>AND(H645=I645)</f>
        <v>1</v>
      </c>
    </row>
    <row r="646" spans="1:10" hidden="1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>C646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>C647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>C648</f>
        <v>0</v>
      </c>
      <c r="E648" s="5">
        <f>D648</f>
        <v>0</v>
      </c>
      <c r="H648" s="41">
        <f>C648</f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>C649</f>
        <v>0</v>
      </c>
      <c r="E649" s="5">
        <f>D649</f>
        <v>0</v>
      </c>
      <c r="H649" s="41">
        <f>C649</f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>C650</f>
        <v>0</v>
      </c>
      <c r="E650" s="5">
        <f>D650</f>
        <v>0</v>
      </c>
      <c r="H650" s="41">
        <f>C650</f>
        <v>0</v>
      </c>
    </row>
    <row r="651" spans="1:10" hidden="1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>C651</f>
        <v>0</v>
      </c>
    </row>
    <row r="652" spans="1:10" hidden="1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>C652</f>
        <v>0</v>
      </c>
    </row>
    <row r="653" spans="1:10" hidden="1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>C653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>C654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>C655</f>
        <v>0</v>
      </c>
      <c r="E655" s="5">
        <f>D655</f>
        <v>0</v>
      </c>
      <c r="H655" s="41">
        <f>C655</f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>C656</f>
        <v>0</v>
      </c>
      <c r="E656" s="5">
        <f>D656</f>
        <v>0</v>
      </c>
      <c r="H656" s="41">
        <f>C656</f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>C657</f>
        <v>0</v>
      </c>
      <c r="E657" s="5">
        <f>D657</f>
        <v>0</v>
      </c>
      <c r="H657" s="41">
        <f>C657</f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>C658</f>
        <v>0</v>
      </c>
      <c r="E658" s="5">
        <f>D658</f>
        <v>0</v>
      </c>
      <c r="H658" s="41">
        <f>C658</f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>C659</f>
        <v>0</v>
      </c>
      <c r="E659" s="5">
        <f>D659</f>
        <v>0</v>
      </c>
      <c r="H659" s="41">
        <f>C659</f>
        <v>0</v>
      </c>
    </row>
    <row r="660" spans="1:8" hidden="1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>C660</f>
        <v>0</v>
      </c>
    </row>
    <row r="661" spans="1:8" hidden="1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>C661</f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>C662</f>
        <v>0</v>
      </c>
      <c r="E662" s="5">
        <f>D662</f>
        <v>0</v>
      </c>
      <c r="H662" s="41">
        <f>C662</f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>C663</f>
        <v>0</v>
      </c>
      <c r="E663" s="5">
        <f>D663</f>
        <v>0</v>
      </c>
      <c r="H663" s="41">
        <f>C663</f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>C664</f>
        <v>0</v>
      </c>
      <c r="E664" s="5">
        <f>D664</f>
        <v>0</v>
      </c>
      <c r="H664" s="41">
        <f>C664</f>
        <v>0</v>
      </c>
    </row>
    <row r="665" spans="1:8" hidden="1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>C665</f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>C666</f>
        <v>0</v>
      </c>
      <c r="E666" s="5">
        <f>D666</f>
        <v>0</v>
      </c>
      <c r="H666" s="41">
        <f>C666</f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>C667</f>
        <v>0</v>
      </c>
      <c r="E667" s="5">
        <f>D667</f>
        <v>0</v>
      </c>
      <c r="H667" s="41">
        <f>C667</f>
        <v>0</v>
      </c>
    </row>
    <row r="668" spans="1:8" hidden="1" outlineLevel="1">
      <c r="A668" s="172" t="s">
        <v>556</v>
      </c>
      <c r="B668" s="173"/>
      <c r="C668" s="32">
        <v>0</v>
      </c>
      <c r="D668" s="32">
        <f>C668</f>
        <v>0</v>
      </c>
      <c r="E668" s="32">
        <f>D668</f>
        <v>0</v>
      </c>
      <c r="H668" s="41">
        <f>C668</f>
        <v>0</v>
      </c>
    </row>
    <row r="669" spans="1:8" hidden="1" outlineLevel="1" collapsed="1">
      <c r="A669" s="172" t="s">
        <v>557</v>
      </c>
      <c r="B669" s="173"/>
      <c r="C669" s="32">
        <v>0</v>
      </c>
      <c r="D669" s="32">
        <f>C669</f>
        <v>0</v>
      </c>
      <c r="E669" s="32">
        <f>D669</f>
        <v>0</v>
      </c>
      <c r="H669" s="41">
        <f>C669</f>
        <v>0</v>
      </c>
    </row>
    <row r="670" spans="1:8" hidden="1" outlineLevel="1" collapsed="1">
      <c r="A670" s="172" t="s">
        <v>558</v>
      </c>
      <c r="B670" s="173"/>
      <c r="C670" s="32">
        <v>0</v>
      </c>
      <c r="D670" s="32">
        <f>C670</f>
        <v>0</v>
      </c>
      <c r="E670" s="32">
        <f>D670</f>
        <v>0</v>
      </c>
      <c r="H670" s="41">
        <f>C670</f>
        <v>0</v>
      </c>
    </row>
    <row r="671" spans="1:8" hidden="1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>C671</f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>C672</f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>C673</f>
        <v>0</v>
      </c>
      <c r="E673" s="5">
        <f>D673</f>
        <v>0</v>
      </c>
      <c r="H673" s="41">
        <f>C673</f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>C674</f>
        <v>0</v>
      </c>
      <c r="E674" s="5">
        <f>D674</f>
        <v>0</v>
      </c>
      <c r="H674" s="41">
        <f>C674</f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>C675</f>
        <v>0</v>
      </c>
      <c r="E675" s="5">
        <f>D675</f>
        <v>0</v>
      </c>
      <c r="H675" s="41">
        <f>C675</f>
        <v>0</v>
      </c>
    </row>
    <row r="676" spans="1:8" hidden="1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>C676</f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>C677</f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>C678</f>
        <v>0</v>
      </c>
    </row>
    <row r="679" spans="1:8" hidden="1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>C679</f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>C680</f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>C681</f>
        <v>0</v>
      </c>
      <c r="E681" s="5">
        <f>D681</f>
        <v>0</v>
      </c>
      <c r="H681" s="41">
        <f>C681</f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>C682</f>
        <v>0</v>
      </c>
      <c r="E682" s="5">
        <f>D682</f>
        <v>0</v>
      </c>
      <c r="H682" s="41">
        <f>C682</f>
        <v>0</v>
      </c>
    </row>
    <row r="683" spans="1:8" hidden="1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>C683</f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>C684</f>
        <v>0</v>
      </c>
      <c r="E684" s="5">
        <f>D684</f>
        <v>0</v>
      </c>
      <c r="H684" s="41">
        <f>C684</f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>C685</f>
        <v>0</v>
      </c>
      <c r="E685" s="5">
        <f>D685</f>
        <v>0</v>
      </c>
      <c r="H685" s="41">
        <f>C685</f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>C686</f>
        <v>0</v>
      </c>
      <c r="E686" s="5">
        <f>D686</f>
        <v>0</v>
      </c>
      <c r="H686" s="41">
        <f>C686</f>
        <v>0</v>
      </c>
    </row>
    <row r="687" spans="1:8" hidden="1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>C687</f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>C688</f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>C689</f>
        <v>0</v>
      </c>
      <c r="E689" s="5">
        <f>D689</f>
        <v>0</v>
      </c>
      <c r="H689" s="41">
        <f>C689</f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>C690</f>
        <v>0</v>
      </c>
      <c r="E690" s="5">
        <f>D690</f>
        <v>0</v>
      </c>
      <c r="H690" s="41">
        <f>C690</f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>C691</f>
        <v>0</v>
      </c>
      <c r="E691" s="5">
        <f>D691</f>
        <v>0</v>
      </c>
      <c r="H691" s="41">
        <f>C691</f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>C692</f>
        <v>0</v>
      </c>
      <c r="E692" s="5">
        <f>D692</f>
        <v>0</v>
      </c>
      <c r="H692" s="41">
        <f>C692</f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>C693</f>
        <v>0</v>
      </c>
      <c r="E693" s="5">
        <f>D693</f>
        <v>0</v>
      </c>
      <c r="H693" s="41">
        <f>C693</f>
        <v>0</v>
      </c>
    </row>
    <row r="694" spans="1:8" hidden="1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>C694</f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>C695</f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>C696</f>
        <v>0</v>
      </c>
      <c r="E696" s="5">
        <f>D696</f>
        <v>0</v>
      </c>
      <c r="H696" s="41">
        <f>C696</f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>C697</f>
        <v>0</v>
      </c>
      <c r="E697" s="5">
        <f>D697</f>
        <v>0</v>
      </c>
      <c r="H697" s="41">
        <f>C697</f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>C698</f>
        <v>0</v>
      </c>
      <c r="E698" s="5">
        <f>D698</f>
        <v>0</v>
      </c>
      <c r="H698" s="41">
        <f>C698</f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>C699</f>
        <v>0</v>
      </c>
      <c r="E699" s="5">
        <f>D699</f>
        <v>0</v>
      </c>
      <c r="H699" s="41">
        <f>C699</f>
        <v>0</v>
      </c>
    </row>
    <row r="700" spans="1:8" hidden="1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>C700</f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>C701</f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>C702</f>
        <v>0</v>
      </c>
      <c r="E702" s="5">
        <f>D702</f>
        <v>0</v>
      </c>
      <c r="H702" s="41">
        <f>C702</f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>C703</f>
        <v>0</v>
      </c>
      <c r="E703" s="5">
        <f>D703</f>
        <v>0</v>
      </c>
      <c r="H703" s="41">
        <f>C703</f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>C704</f>
        <v>0</v>
      </c>
      <c r="E704" s="5">
        <f>D704</f>
        <v>0</v>
      </c>
      <c r="H704" s="41">
        <f>C704</f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>C705</f>
        <v>0</v>
      </c>
      <c r="E705" s="5">
        <f>D705</f>
        <v>0</v>
      </c>
      <c r="H705" s="41">
        <f>C705</f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>C706</f>
        <v>0</v>
      </c>
      <c r="E706" s="5">
        <f>D706</f>
        <v>0</v>
      </c>
      <c r="H706" s="41">
        <f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>C707</f>
        <v>0</v>
      </c>
      <c r="E707" s="5">
        <f>D707</f>
        <v>0</v>
      </c>
      <c r="H707" s="41">
        <f>C707</f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>C708</f>
        <v>0</v>
      </c>
      <c r="E708" s="5">
        <f>D708</f>
        <v>0</v>
      </c>
      <c r="H708" s="41">
        <f>C708</f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>C709</f>
        <v>0</v>
      </c>
      <c r="E709" s="5">
        <f>D709</f>
        <v>0</v>
      </c>
      <c r="H709" s="41">
        <f>C709</f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>C710</f>
        <v>0</v>
      </c>
      <c r="E710" s="5">
        <f>D710</f>
        <v>0</v>
      </c>
      <c r="H710" s="41">
        <f>C710</f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>C711</f>
        <v>0</v>
      </c>
      <c r="E711" s="5">
        <f>D711</f>
        <v>0</v>
      </c>
      <c r="H711" s="41">
        <f>C711</f>
        <v>0</v>
      </c>
    </row>
    <row r="712" spans="1:10" hidden="1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>C712</f>
        <v>0</v>
      </c>
    </row>
    <row r="713" spans="1:10" hidden="1" outlineLevel="1">
      <c r="A713" s="172" t="s">
        <v>567</v>
      </c>
      <c r="B713" s="173"/>
      <c r="C713" s="32">
        <v>0</v>
      </c>
      <c r="D713" s="31">
        <f>C713</f>
        <v>0</v>
      </c>
      <c r="E713" s="31">
        <f>D713</f>
        <v>0</v>
      </c>
      <c r="H713" s="41">
        <f>C713</f>
        <v>0</v>
      </c>
    </row>
    <row r="714" spans="1:10" hidden="1" outlineLevel="1">
      <c r="A714" s="172" t="s">
        <v>568</v>
      </c>
      <c r="B714" s="173"/>
      <c r="C714" s="32">
        <v>0</v>
      </c>
      <c r="D714" s="31">
        <f>C714</f>
        <v>0</v>
      </c>
      <c r="E714" s="31">
        <f>D714</f>
        <v>0</v>
      </c>
      <c r="H714" s="41">
        <f>C714</f>
        <v>0</v>
      </c>
    </row>
    <row r="715" spans="1:10" hidden="1" outlineLevel="1">
      <c r="A715" s="172" t="s">
        <v>569</v>
      </c>
      <c r="B715" s="173"/>
      <c r="C715" s="32">
        <v>0</v>
      </c>
      <c r="D715" s="31">
        <f>C715</f>
        <v>0</v>
      </c>
      <c r="E715" s="31">
        <f>D715</f>
        <v>0</v>
      </c>
      <c r="H715" s="41">
        <f>C715</f>
        <v>0</v>
      </c>
    </row>
    <row r="716" spans="1:10" collapsed="1">
      <c r="A716" s="170" t="s">
        <v>570</v>
      </c>
      <c r="B716" s="171"/>
      <c r="C716" s="36">
        <f>C717</f>
        <v>163925</v>
      </c>
      <c r="D716" s="36">
        <f>D717</f>
        <v>163925</v>
      </c>
      <c r="E716" s="36">
        <f>E717</f>
        <v>163925</v>
      </c>
      <c r="G716" s="39" t="s">
        <v>66</v>
      </c>
      <c r="H716" s="41">
        <f>C716</f>
        <v>163925</v>
      </c>
      <c r="I716" s="42"/>
      <c r="J716" s="40" t="b">
        <f>AND(H716=I716)</f>
        <v>0</v>
      </c>
    </row>
    <row r="717" spans="1:10">
      <c r="A717" s="168" t="s">
        <v>571</v>
      </c>
      <c r="B717" s="169"/>
      <c r="C717" s="33">
        <f>C718+C722</f>
        <v>163925</v>
      </c>
      <c r="D717" s="33">
        <f>D718+D722</f>
        <v>163925</v>
      </c>
      <c r="E717" s="33">
        <f>E718+E722</f>
        <v>163925</v>
      </c>
      <c r="G717" s="39" t="s">
        <v>599</v>
      </c>
      <c r="H717" s="41">
        <f>C717</f>
        <v>163925</v>
      </c>
      <c r="I717" s="42"/>
      <c r="J717" s="40" t="b">
        <f>AND(H717=I717)</f>
        <v>0</v>
      </c>
    </row>
    <row r="718" spans="1:10" hidden="1" outlineLevel="1" collapsed="1">
      <c r="A718" s="166" t="s">
        <v>842</v>
      </c>
      <c r="B718" s="167"/>
      <c r="C718" s="31">
        <f>SUM(C719:C721)</f>
        <v>163925</v>
      </c>
      <c r="D718" s="31">
        <f>SUM(D719:D721)</f>
        <v>163925</v>
      </c>
      <c r="E718" s="31">
        <f>SUM(E719:E721)</f>
        <v>163925</v>
      </c>
      <c r="H718" s="41">
        <f>C718</f>
        <v>163925</v>
      </c>
    </row>
    <row r="719" spans="1:10" ht="15" hidden="1" customHeight="1" outlineLevel="2">
      <c r="A719" s="6">
        <v>10950</v>
      </c>
      <c r="B719" s="4" t="s">
        <v>572</v>
      </c>
      <c r="C719" s="5">
        <v>163925</v>
      </c>
      <c r="D719" s="5">
        <f>C719</f>
        <v>163925</v>
      </c>
      <c r="E719" s="5">
        <f>D719</f>
        <v>163925</v>
      </c>
      <c r="H719" s="41">
        <f>C719</f>
        <v>163925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>C720</f>
        <v>0</v>
      </c>
      <c r="E720" s="5">
        <f>D720</f>
        <v>0</v>
      </c>
      <c r="H720" s="41">
        <f>C720</f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>C721</f>
        <v>0</v>
      </c>
      <c r="E721" s="5">
        <f>D721</f>
        <v>0</v>
      </c>
      <c r="H721" s="41">
        <f>C721</f>
        <v>0</v>
      </c>
    </row>
    <row r="722" spans="1:10" hidden="1" outlineLevel="1">
      <c r="A722" s="166" t="s">
        <v>841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>C722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>C723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>C724</f>
        <v>0</v>
      </c>
    </row>
    <row r="725" spans="1:10" collapsed="1">
      <c r="A725" s="170" t="s">
        <v>577</v>
      </c>
      <c r="B725" s="17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>C725</f>
        <v>0</v>
      </c>
      <c r="I725" s="42"/>
      <c r="J725" s="40" t="b">
        <f>AND(H725=I725)</f>
        <v>1</v>
      </c>
    </row>
    <row r="726" spans="1:10">
      <c r="A726" s="168" t="s">
        <v>588</v>
      </c>
      <c r="B726" s="16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>C726</f>
        <v>0</v>
      </c>
      <c r="I726" s="42"/>
      <c r="J726" s="40" t="b">
        <f>AND(H726=I726)</f>
        <v>1</v>
      </c>
    </row>
    <row r="727" spans="1:10" hidden="1" outlineLevel="1">
      <c r="A727" s="166" t="s">
        <v>840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818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828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6" t="s">
        <v>839</v>
      </c>
      <c r="B730" s="167"/>
      <c r="C730" s="31">
        <f>C731</f>
        <v>0</v>
      </c>
      <c r="D730" s="31">
        <f>D731</f>
        <v>0</v>
      </c>
      <c r="E730" s="31">
        <f>E731</f>
        <v>0</v>
      </c>
    </row>
    <row r="731" spans="1:10" hidden="1" outlineLevel="2">
      <c r="A731" s="6">
        <v>2</v>
      </c>
      <c r="B731" s="4" t="s">
        <v>813</v>
      </c>
      <c r="C731" s="5">
        <f>C732</f>
        <v>0</v>
      </c>
      <c r="D731" s="5">
        <f>D732</f>
        <v>0</v>
      </c>
      <c r="E731" s="5">
        <f>E732</f>
        <v>0</v>
      </c>
    </row>
    <row r="732" spans="1:10" hidden="1" outlineLevel="3">
      <c r="A732" s="29"/>
      <c r="B732" s="28" t="s">
        <v>838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6" t="s">
        <v>837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831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836</v>
      </c>
      <c r="C735" s="30">
        <v>0</v>
      </c>
      <c r="D735" s="30">
        <f>C735</f>
        <v>0</v>
      </c>
      <c r="E735" s="30">
        <f>D735</f>
        <v>0</v>
      </c>
    </row>
    <row r="736" spans="1:10" hidden="1" outlineLevel="3">
      <c r="A736" s="29"/>
      <c r="B736" s="28" t="s">
        <v>835</v>
      </c>
      <c r="C736" s="30">
        <v>0</v>
      </c>
      <c r="D736" s="30">
        <f>C736</f>
        <v>0</v>
      </c>
      <c r="E736" s="30">
        <f>D736</f>
        <v>0</v>
      </c>
    </row>
    <row r="737" spans="1:5" hidden="1" outlineLevel="2">
      <c r="A737" s="6">
        <v>3</v>
      </c>
      <c r="B737" s="4" t="s">
        <v>818</v>
      </c>
      <c r="C737" s="5"/>
      <c r="D737" s="5">
        <f>C737</f>
        <v>0</v>
      </c>
      <c r="E737" s="5">
        <f>D737</f>
        <v>0</v>
      </c>
    </row>
    <row r="738" spans="1:5" hidden="1" outlineLevel="2">
      <c r="A738" s="6">
        <v>4</v>
      </c>
      <c r="B738" s="4" t="s">
        <v>828</v>
      </c>
      <c r="C738" s="5"/>
      <c r="D738" s="5">
        <f>C738</f>
        <v>0</v>
      </c>
      <c r="E738" s="5">
        <f>D738</f>
        <v>0</v>
      </c>
    </row>
    <row r="739" spans="1:5" hidden="1" outlineLevel="1">
      <c r="A739" s="166" t="s">
        <v>834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828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6" t="s">
        <v>833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818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6" t="s">
        <v>832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831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830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813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829</v>
      </c>
      <c r="C747" s="30"/>
      <c r="D747" s="30">
        <f>C747</f>
        <v>0</v>
      </c>
      <c r="E747" s="30">
        <f>D747</f>
        <v>0</v>
      </c>
    </row>
    <row r="748" spans="1:5" hidden="1" outlineLevel="2">
      <c r="A748" s="6">
        <v>3</v>
      </c>
      <c r="B748" s="4" t="s">
        <v>818</v>
      </c>
      <c r="C748" s="5"/>
      <c r="D748" s="5">
        <f>C748</f>
        <v>0</v>
      </c>
      <c r="E748" s="5">
        <f>D748</f>
        <v>0</v>
      </c>
    </row>
    <row r="749" spans="1:5" hidden="1" outlineLevel="2">
      <c r="A749" s="6">
        <v>4</v>
      </c>
      <c r="B749" s="4" t="s">
        <v>828</v>
      </c>
      <c r="C749" s="5"/>
      <c r="D749" s="5">
        <f>C749</f>
        <v>0</v>
      </c>
      <c r="E749" s="5">
        <f>D749</f>
        <v>0</v>
      </c>
    </row>
    <row r="750" spans="1:5" hidden="1" outlineLevel="1">
      <c r="A750" s="166" t="s">
        <v>827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813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826</v>
      </c>
      <c r="C752" s="125"/>
      <c r="D752" s="125">
        <f>C752</f>
        <v>0</v>
      </c>
      <c r="E752" s="125">
        <f>D752</f>
        <v>0</v>
      </c>
    </row>
    <row r="753" spans="1:5" s="124" customFormat="1" hidden="1" outlineLevel="3">
      <c r="A753" s="127"/>
      <c r="B753" s="126" t="s">
        <v>812</v>
      </c>
      <c r="C753" s="125"/>
      <c r="D753" s="125">
        <f>C753</f>
        <v>0</v>
      </c>
      <c r="E753" s="125">
        <f>D753</f>
        <v>0</v>
      </c>
    </row>
    <row r="754" spans="1:5" hidden="1" outlineLevel="2">
      <c r="A754" s="6">
        <v>3</v>
      </c>
      <c r="B754" s="4" t="s">
        <v>818</v>
      </c>
      <c r="C754" s="5"/>
      <c r="D754" s="5">
        <f>C754</f>
        <v>0</v>
      </c>
      <c r="E754" s="5">
        <f>D754</f>
        <v>0</v>
      </c>
    </row>
    <row r="755" spans="1:5" hidden="1" outlineLevel="1">
      <c r="A755" s="166" t="s">
        <v>825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813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824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823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822</v>
      </c>
      <c r="C759" s="30"/>
      <c r="D759" s="30">
        <f>C759</f>
        <v>0</v>
      </c>
      <c r="E759" s="30">
        <f>D759</f>
        <v>0</v>
      </c>
    </row>
    <row r="760" spans="1:5" hidden="1" outlineLevel="1">
      <c r="A760" s="166" t="s">
        <v>821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813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820</v>
      </c>
      <c r="C762" s="30">
        <v>0</v>
      </c>
      <c r="D762" s="30">
        <f>C762</f>
        <v>0</v>
      </c>
      <c r="E762" s="30">
        <f>D762</f>
        <v>0</v>
      </c>
    </row>
    <row r="763" spans="1:5" hidden="1" outlineLevel="3">
      <c r="A763" s="29"/>
      <c r="B763" s="28" t="s">
        <v>810</v>
      </c>
      <c r="C763" s="30"/>
      <c r="D763" s="30">
        <f>C763</f>
        <v>0</v>
      </c>
      <c r="E763" s="30">
        <f>D763</f>
        <v>0</v>
      </c>
    </row>
    <row r="764" spans="1:5" hidden="1" outlineLevel="2">
      <c r="A764" s="6">
        <v>3</v>
      </c>
      <c r="B764" s="4" t="s">
        <v>818</v>
      </c>
      <c r="C764" s="5">
        <v>0</v>
      </c>
      <c r="D764" s="5">
        <f>C764</f>
        <v>0</v>
      </c>
      <c r="E764" s="5">
        <f>D764</f>
        <v>0</v>
      </c>
    </row>
    <row r="765" spans="1:5" hidden="1" outlineLevel="1">
      <c r="A765" s="166" t="s">
        <v>819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818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6" t="s">
        <v>817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813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816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6" t="s">
        <v>814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813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812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811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810</v>
      </c>
      <c r="C775" s="30"/>
      <c r="D775" s="30">
        <f>C775</f>
        <v>0</v>
      </c>
      <c r="E775" s="30">
        <f>D775</f>
        <v>0</v>
      </c>
    </row>
    <row r="776" spans="1:5" hidden="1" outlineLevel="3">
      <c r="A776" s="29"/>
      <c r="B776" s="28" t="s">
        <v>809</v>
      </c>
      <c r="C776" s="30"/>
      <c r="D776" s="30">
        <f>C776</f>
        <v>0</v>
      </c>
      <c r="E776" s="30">
        <f>D776</f>
        <v>0</v>
      </c>
    </row>
    <row r="777" spans="1:5" hidden="1" outlineLevel="1">
      <c r="A777" s="166" t="s">
        <v>808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807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1" t="s">
        <v>844</v>
      </c>
      <c r="E1" s="161" t="s">
        <v>843</v>
      </c>
      <c r="G1" s="43" t="s">
        <v>31</v>
      </c>
      <c r="H1" s="44"/>
      <c r="I1" s="45"/>
      <c r="J1" s="46" t="b">
        <f>AND(H1=I1)</f>
        <v>1</v>
      </c>
    </row>
    <row r="2" spans="1:14">
      <c r="A2" s="190" t="s">
        <v>60</v>
      </c>
      <c r="B2" s="190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7" t="s">
        <v>578</v>
      </c>
      <c r="B3" s="18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3" t="s">
        <v>124</v>
      </c>
      <c r="B4" s="18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3" t="s">
        <v>145</v>
      </c>
      <c r="B38" s="18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3" t="s">
        <v>163</v>
      </c>
      <c r="B68" s="18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8" t="s">
        <v>62</v>
      </c>
      <c r="B114" s="18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5" t="s">
        <v>580</v>
      </c>
      <c r="B115" s="18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3" t="s">
        <v>195</v>
      </c>
      <c r="B116" s="18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846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851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846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851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846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851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846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851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846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851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846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851</v>
      </c>
      <c r="C134" s="129"/>
      <c r="D134" s="129">
        <f>C134</f>
        <v>0</v>
      </c>
      <c r="E134" s="129">
        <f>D134</f>
        <v>0</v>
      </c>
    </row>
    <row r="135" spans="1:10">
      <c r="A135" s="183" t="s">
        <v>202</v>
      </c>
      <c r="B135" s="18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846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853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852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846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851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846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851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846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851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846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851</v>
      </c>
      <c r="C151" s="129"/>
      <c r="D151" s="129">
        <f>C151</f>
        <v>0</v>
      </c>
      <c r="E151" s="129">
        <f>D151</f>
        <v>0</v>
      </c>
    </row>
    <row r="152" spans="1:10">
      <c r="A152" s="185" t="s">
        <v>581</v>
      </c>
      <c r="B152" s="18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3" t="s">
        <v>208</v>
      </c>
      <c r="B153" s="18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846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851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846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851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846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851</v>
      </c>
      <c r="C162" s="129"/>
      <c r="D162" s="129">
        <f>C162</f>
        <v>0</v>
      </c>
      <c r="E162" s="129">
        <f>D162</f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846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851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846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851</v>
      </c>
      <c r="C169" s="129"/>
      <c r="D169" s="129">
        <f>C169</f>
        <v>0</v>
      </c>
      <c r="E169" s="129">
        <f>D169</f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846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851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846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851</v>
      </c>
      <c r="C176" s="129"/>
      <c r="D176" s="129">
        <f>C176</f>
        <v>0</v>
      </c>
      <c r="E176" s="129">
        <f>D176</f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0" t="s">
        <v>840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848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846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849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846</v>
      </c>
      <c r="C183" s="128"/>
      <c r="D183" s="128">
        <f>C183</f>
        <v>0</v>
      </c>
      <c r="E183" s="128">
        <f>D183</f>
        <v>0</v>
      </c>
    </row>
    <row r="184" spans="1:10" outlineLevel="1">
      <c r="A184" s="180" t="s">
        <v>839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847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846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838</v>
      </c>
      <c r="C187" s="128"/>
      <c r="D187" s="128">
        <f>C187</f>
        <v>0</v>
      </c>
      <c r="E187" s="128">
        <f>D187</f>
        <v>0</v>
      </c>
    </row>
    <row r="188" spans="1:10" outlineLevel="1">
      <c r="A188" s="180" t="s">
        <v>837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850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846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836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835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848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846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849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846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0" t="s">
        <v>834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849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846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0" t="s">
        <v>833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848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846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0" t="s">
        <v>832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850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846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830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847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846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829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846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848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846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849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846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0" t="s">
        <v>827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847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846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826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812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848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846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0" t="s">
        <v>825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847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846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824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823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822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0" t="s">
        <v>821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847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846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820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810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848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846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0" t="s">
        <v>819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848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846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0" t="s">
        <v>817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847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846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816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815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0" t="s">
        <v>814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847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846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812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811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810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809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0" t="s">
        <v>808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846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845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2" t="s">
        <v>67</v>
      </c>
      <c r="B256" s="182"/>
      <c r="C256" s="182"/>
      <c r="D256" s="161" t="s">
        <v>844</v>
      </c>
      <c r="E256" s="161" t="s">
        <v>843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4" t="s">
        <v>60</v>
      </c>
      <c r="B257" s="175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0" t="s">
        <v>266</v>
      </c>
      <c r="B258" s="17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8" t="s">
        <v>267</v>
      </c>
      <c r="B259" s="16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8" t="s">
        <v>270</v>
      </c>
      <c r="B339" s="16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2" t="s">
        <v>271</v>
      </c>
      <c r="B340" s="173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78" t="s">
        <v>389</v>
      </c>
      <c r="B483" s="179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2" t="s">
        <v>952</v>
      </c>
      <c r="B509" s="173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2" t="s">
        <v>414</v>
      </c>
      <c r="B510" s="173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2" t="s">
        <v>426</v>
      </c>
      <c r="B523" s="173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2" t="s">
        <v>432</v>
      </c>
      <c r="B529" s="173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2" t="s">
        <v>441</v>
      </c>
      <c r="B539" s="173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6" t="s">
        <v>449</v>
      </c>
      <c r="B548" s="177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2" t="s">
        <v>450</v>
      </c>
      <c r="B549" s="173"/>
      <c r="C549" s="32"/>
      <c r="D549" s="32">
        <f>C549</f>
        <v>0</v>
      </c>
      <c r="E549" s="32">
        <f>D549</f>
        <v>0</v>
      </c>
    </row>
    <row r="550" spans="1:10" outlineLevel="1">
      <c r="A550" s="172" t="s">
        <v>451</v>
      </c>
      <c r="B550" s="173"/>
      <c r="C550" s="32">
        <v>0</v>
      </c>
      <c r="D550" s="32">
        <f>C550</f>
        <v>0</v>
      </c>
      <c r="E550" s="32">
        <f>D550</f>
        <v>0</v>
      </c>
    </row>
    <row r="551" spans="1:10">
      <c r="A551" s="170" t="s">
        <v>455</v>
      </c>
      <c r="B551" s="17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8" t="s">
        <v>456</v>
      </c>
      <c r="B552" s="16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2" t="s">
        <v>457</v>
      </c>
      <c r="B553" s="173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2" t="s">
        <v>461</v>
      </c>
      <c r="B557" s="173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4" t="s">
        <v>62</v>
      </c>
      <c r="B560" s="175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0" t="s">
        <v>464</v>
      </c>
      <c r="B561" s="17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8" t="s">
        <v>465</v>
      </c>
      <c r="B562" s="16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2" t="s">
        <v>466</v>
      </c>
      <c r="B563" s="173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2" t="s">
        <v>467</v>
      </c>
      <c r="B568" s="173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2" t="s">
        <v>472</v>
      </c>
      <c r="B569" s="173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2" t="s">
        <v>473</v>
      </c>
      <c r="B570" s="173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2" t="s">
        <v>480</v>
      </c>
      <c r="B577" s="173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2" t="s">
        <v>481</v>
      </c>
      <c r="B578" s="173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2" t="s">
        <v>485</v>
      </c>
      <c r="B582" s="173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2" t="s">
        <v>488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2" t="s">
        <v>489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2" t="s">
        <v>490</v>
      </c>
      <c r="B587" s="173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2" t="s">
        <v>491</v>
      </c>
      <c r="B588" s="173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2" t="s">
        <v>498</v>
      </c>
      <c r="B593" s="173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2" t="s">
        <v>502</v>
      </c>
      <c r="B596" s="173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2" t="s">
        <v>503</v>
      </c>
      <c r="B600" s="173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2" t="s">
        <v>506</v>
      </c>
      <c r="B604" s="173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2" t="s">
        <v>513</v>
      </c>
      <c r="B611" s="173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2" t="s">
        <v>519</v>
      </c>
      <c r="B617" s="173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2" t="s">
        <v>531</v>
      </c>
      <c r="B629" s="173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8" t="s">
        <v>541</v>
      </c>
      <c r="B639" s="16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2" t="s">
        <v>542</v>
      </c>
      <c r="B640" s="173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2" t="s">
        <v>543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2" t="s">
        <v>544</v>
      </c>
      <c r="B642" s="173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8" t="s">
        <v>545</v>
      </c>
      <c r="B643" s="16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2" t="s">
        <v>546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2" t="s">
        <v>547</v>
      </c>
      <c r="B645" s="173"/>
      <c r="C645" s="32">
        <v>0</v>
      </c>
      <c r="D645" s="32">
        <f>C645</f>
        <v>0</v>
      </c>
      <c r="E645" s="32">
        <f>D645</f>
        <v>0</v>
      </c>
    </row>
    <row r="646" spans="1:10">
      <c r="A646" s="168" t="s">
        <v>548</v>
      </c>
      <c r="B646" s="16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2" t="s">
        <v>549</v>
      </c>
      <c r="B647" s="173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2" t="s">
        <v>550</v>
      </c>
      <c r="B652" s="173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2" t="s">
        <v>551</v>
      </c>
      <c r="B653" s="173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2" t="s">
        <v>552</v>
      </c>
      <c r="B654" s="173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2" t="s">
        <v>553</v>
      </c>
      <c r="B661" s="173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2" t="s">
        <v>554</v>
      </c>
      <c r="B662" s="173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2" t="s">
        <v>555</v>
      </c>
      <c r="B666" s="173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2" t="s">
        <v>556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2" t="s">
        <v>557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2" t="s">
        <v>558</v>
      </c>
      <c r="B671" s="173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2" t="s">
        <v>559</v>
      </c>
      <c r="B672" s="173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2" t="s">
        <v>560</v>
      </c>
      <c r="B677" s="173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2" t="s">
        <v>561</v>
      </c>
      <c r="B680" s="173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2" t="s">
        <v>562</v>
      </c>
      <c r="B684" s="173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2" t="s">
        <v>563</v>
      </c>
      <c r="B688" s="173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2" t="s">
        <v>564</v>
      </c>
      <c r="B695" s="173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2" t="s">
        <v>565</v>
      </c>
      <c r="B701" s="173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2" t="s">
        <v>566</v>
      </c>
      <c r="B713" s="173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2" t="s">
        <v>567</v>
      </c>
      <c r="B714" s="173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2" t="s">
        <v>568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2" t="s">
        <v>569</v>
      </c>
      <c r="B716" s="173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0" t="s">
        <v>570</v>
      </c>
      <c r="B717" s="17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8" t="s">
        <v>571</v>
      </c>
      <c r="B718" s="16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6" t="s">
        <v>842</v>
      </c>
      <c r="B719" s="16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6" t="s">
        <v>841</v>
      </c>
      <c r="B723" s="16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0" t="s">
        <v>577</v>
      </c>
      <c r="B726" s="17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8" t="s">
        <v>588</v>
      </c>
      <c r="B727" s="16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6" t="s">
        <v>840</v>
      </c>
      <c r="B728" s="16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818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828</v>
      </c>
      <c r="C730" s="5"/>
      <c r="D730" s="5">
        <f>C730</f>
        <v>0</v>
      </c>
      <c r="E730" s="5">
        <f>D730</f>
        <v>0</v>
      </c>
    </row>
    <row r="731" spans="1:10" outlineLevel="1">
      <c r="A731" s="166" t="s">
        <v>839</v>
      </c>
      <c r="B731" s="16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813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838</v>
      </c>
      <c r="C733" s="30"/>
      <c r="D733" s="30">
        <f>C733</f>
        <v>0</v>
      </c>
      <c r="E733" s="30">
        <f>D733</f>
        <v>0</v>
      </c>
    </row>
    <row r="734" spans="1:10" outlineLevel="1">
      <c r="A734" s="166" t="s">
        <v>837</v>
      </c>
      <c r="B734" s="16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831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836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835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818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828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6" t="s">
        <v>834</v>
      </c>
      <c r="B740" s="16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828</v>
      </c>
      <c r="C741" s="5"/>
      <c r="D741" s="5">
        <f>C741</f>
        <v>0</v>
      </c>
      <c r="E741" s="5">
        <f>D741</f>
        <v>0</v>
      </c>
    </row>
    <row r="742" spans="1:5" outlineLevel="1">
      <c r="A742" s="166" t="s">
        <v>833</v>
      </c>
      <c r="B742" s="16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818</v>
      </c>
      <c r="C743" s="5"/>
      <c r="D743" s="5">
        <f>C743</f>
        <v>0</v>
      </c>
      <c r="E743" s="5">
        <f>D743</f>
        <v>0</v>
      </c>
    </row>
    <row r="744" spans="1:5" outlineLevel="1">
      <c r="A744" s="166" t="s">
        <v>832</v>
      </c>
      <c r="B744" s="16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831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830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813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829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818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828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6" t="s">
        <v>827</v>
      </c>
      <c r="B751" s="16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813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826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812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818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6" t="s">
        <v>825</v>
      </c>
      <c r="B756" s="16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813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824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823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822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6" t="s">
        <v>821</v>
      </c>
      <c r="B761" s="16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813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820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810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818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6" t="s">
        <v>819</v>
      </c>
      <c r="B766" s="16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818</v>
      </c>
      <c r="C767" s="5"/>
      <c r="D767" s="5">
        <f>C767</f>
        <v>0</v>
      </c>
      <c r="E767" s="5">
        <f>D767</f>
        <v>0</v>
      </c>
    </row>
    <row r="768" spans="1:5" outlineLevel="1">
      <c r="A768" s="166" t="s">
        <v>817</v>
      </c>
      <c r="B768" s="16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813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816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815</v>
      </c>
      <c r="C771" s="30"/>
      <c r="D771" s="30">
        <f>C771</f>
        <v>0</v>
      </c>
      <c r="E771" s="30">
        <f>D771</f>
        <v>0</v>
      </c>
    </row>
    <row r="772" spans="1:5" outlineLevel="1">
      <c r="A772" s="166" t="s">
        <v>814</v>
      </c>
      <c r="B772" s="16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813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812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811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810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809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6" t="s">
        <v>808</v>
      </c>
      <c r="B778" s="16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807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80"/>
  <sheetViews>
    <sheetView rightToLeft="1" workbookViewId="0">
      <selection sqref="A1:C1"/>
    </sheetView>
  </sheetViews>
  <sheetFormatPr baseColWidth="10" defaultColWidth="9.140625" defaultRowHeight="15" outlineLevelRow="3"/>
  <cols>
    <col min="1" max="1" width="7" bestFit="1" customWidth="1"/>
    <col min="2" max="2" width="38.5703125" customWidth="1"/>
    <col min="3" max="3" width="28.28515625" customWidth="1"/>
    <col min="4" max="5" width="20.7109375" customWidth="1"/>
    <col min="7" max="7" width="15.5703125" bestFit="1" customWidth="1"/>
    <col min="8" max="8" width="28.140625" customWidth="1"/>
    <col min="9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3" t="s">
        <v>844</v>
      </c>
      <c r="E1" s="163" t="s">
        <v>843</v>
      </c>
      <c r="G1" s="43" t="s">
        <v>31</v>
      </c>
      <c r="H1" s="44">
        <f>C2+C114</f>
        <v>10156220.362</v>
      </c>
      <c r="I1" s="45"/>
      <c r="J1" s="46" t="b">
        <f>AND(H1=I1)</f>
        <v>0</v>
      </c>
    </row>
    <row r="2" spans="1:14">
      <c r="A2" s="190" t="s">
        <v>60</v>
      </c>
      <c r="B2" s="190"/>
      <c r="C2" s="26">
        <f>C3+C67</f>
        <v>3960000</v>
      </c>
      <c r="D2" s="26">
        <f>D3+D67</f>
        <v>3960000</v>
      </c>
      <c r="E2" s="26">
        <f>E3+E67</f>
        <v>3960000</v>
      </c>
      <c r="G2" s="39" t="s">
        <v>60</v>
      </c>
      <c r="H2" s="41">
        <f>C2</f>
        <v>3960000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1966500</v>
      </c>
      <c r="D3" s="23">
        <f>D4+D11+D38+D61</f>
        <v>1966500</v>
      </c>
      <c r="E3" s="23">
        <f>E4+E11+E38+E61</f>
        <v>1966500</v>
      </c>
      <c r="G3" s="39" t="s">
        <v>57</v>
      </c>
      <c r="H3" s="41">
        <f>C3</f>
        <v>1966500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1301000</v>
      </c>
      <c r="D4" s="21">
        <f>SUM(D5:D10)</f>
        <v>1301000</v>
      </c>
      <c r="E4" s="21">
        <f>SUM(E5:E10)</f>
        <v>1301000</v>
      </c>
      <c r="F4" s="17"/>
      <c r="G4" s="39" t="s">
        <v>53</v>
      </c>
      <c r="H4" s="41">
        <f>C4</f>
        <v>1301000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>C5</f>
        <v>150000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150000</v>
      </c>
      <c r="D6" s="2">
        <f>C6</f>
        <v>150000</v>
      </c>
      <c r="E6" s="2">
        <f>D6</f>
        <v>150000</v>
      </c>
      <c r="F6" s="17"/>
      <c r="G6" s="17"/>
      <c r="H6" s="41">
        <f>C6</f>
        <v>150000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920000</v>
      </c>
      <c r="D7" s="2">
        <f>C7</f>
        <v>920000</v>
      </c>
      <c r="E7" s="2">
        <f>D7</f>
        <v>920000</v>
      </c>
      <c r="F7" s="17"/>
      <c r="G7" s="17"/>
      <c r="H7" s="41">
        <f>C7</f>
        <v>920000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80000</v>
      </c>
      <c r="D8" s="2">
        <f>C8</f>
        <v>80000</v>
      </c>
      <c r="E8" s="2">
        <f>D8</f>
        <v>80000</v>
      </c>
      <c r="F8" s="17"/>
      <c r="G8" s="17"/>
      <c r="H8" s="41">
        <f>C8</f>
        <v>80000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>C9</f>
        <v>0</v>
      </c>
      <c r="E9" s="2">
        <f>D9</f>
        <v>0</v>
      </c>
      <c r="F9" s="17"/>
      <c r="G9" s="17"/>
      <c r="H9" s="41">
        <f>C9</f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>C10</f>
        <v>1000</v>
      </c>
      <c r="E10" s="2">
        <f>D10</f>
        <v>1000</v>
      </c>
      <c r="F10" s="17"/>
      <c r="G10" s="17"/>
      <c r="H10" s="41">
        <f>C10</f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83" t="s">
        <v>125</v>
      </c>
      <c r="B11" s="184"/>
      <c r="C11" s="21">
        <f>SUM(C12:C37)</f>
        <v>137500</v>
      </c>
      <c r="D11" s="21">
        <f>SUM(D12:D37)</f>
        <v>137500</v>
      </c>
      <c r="E11" s="21">
        <f>SUM(E12:E37)</f>
        <v>137500</v>
      </c>
      <c r="F11" s="17"/>
      <c r="G11" s="39" t="s">
        <v>54</v>
      </c>
      <c r="H11" s="41">
        <f>C11</f>
        <v>137500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>C12</f>
        <v>70000</v>
      </c>
    </row>
    <row r="13" spans="1:14" hidden="1" outlineLevel="1">
      <c r="A13" s="3">
        <v>2102</v>
      </c>
      <c r="B13" s="1" t="s">
        <v>126</v>
      </c>
      <c r="C13" s="2"/>
      <c r="D13" s="2">
        <f>C13</f>
        <v>0</v>
      </c>
      <c r="E13" s="2">
        <f>D13</f>
        <v>0</v>
      </c>
      <c r="H13" s="41">
        <f>C13</f>
        <v>0</v>
      </c>
    </row>
    <row r="14" spans="1:14" hidden="1" outlineLevel="1">
      <c r="A14" s="3">
        <v>2201</v>
      </c>
      <c r="B14" s="1" t="s">
        <v>5</v>
      </c>
      <c r="C14" s="2"/>
      <c r="D14" s="2">
        <f>C14</f>
        <v>0</v>
      </c>
      <c r="E14" s="2">
        <f>D14</f>
        <v>0</v>
      </c>
      <c r="H14" s="41">
        <f>C14</f>
        <v>0</v>
      </c>
    </row>
    <row r="15" spans="1:14" hidden="1" outlineLevel="1">
      <c r="A15" s="3">
        <v>2201</v>
      </c>
      <c r="B15" s="1" t="s">
        <v>127</v>
      </c>
      <c r="C15" s="2"/>
      <c r="D15" s="2">
        <f>C15</f>
        <v>0</v>
      </c>
      <c r="E15" s="2">
        <f>D15</f>
        <v>0</v>
      </c>
      <c r="H15" s="41">
        <f>C15</f>
        <v>0</v>
      </c>
    </row>
    <row r="16" spans="1:14" hidden="1" outlineLevel="1">
      <c r="A16" s="3">
        <v>2201</v>
      </c>
      <c r="B16" s="1" t="s">
        <v>128</v>
      </c>
      <c r="C16" s="2"/>
      <c r="D16" s="2">
        <f>C16</f>
        <v>0</v>
      </c>
      <c r="E16" s="2">
        <f>D16</f>
        <v>0</v>
      </c>
      <c r="H16" s="41">
        <f>C16</f>
        <v>0</v>
      </c>
    </row>
    <row r="17" spans="1:8" hidden="1" outlineLevel="1">
      <c r="A17" s="3">
        <v>2202</v>
      </c>
      <c r="B17" s="1" t="s">
        <v>129</v>
      </c>
      <c r="C17" s="2"/>
      <c r="D17" s="2">
        <f>C17</f>
        <v>0</v>
      </c>
      <c r="E17" s="2">
        <f>D17</f>
        <v>0</v>
      </c>
      <c r="H17" s="41">
        <f>C17</f>
        <v>0</v>
      </c>
    </row>
    <row r="18" spans="1:8" hidden="1" outlineLevel="1">
      <c r="A18" s="3">
        <v>2203</v>
      </c>
      <c r="B18" s="1" t="s">
        <v>130</v>
      </c>
      <c r="C18" s="2"/>
      <c r="D18" s="2">
        <f>C18</f>
        <v>0</v>
      </c>
      <c r="E18" s="2">
        <f>D18</f>
        <v>0</v>
      </c>
      <c r="H18" s="41">
        <f>C18</f>
        <v>0</v>
      </c>
    </row>
    <row r="19" spans="1:8" hidden="1" outlineLevel="1">
      <c r="A19" s="3">
        <v>2204</v>
      </c>
      <c r="B19" s="1" t="s">
        <v>131</v>
      </c>
      <c r="C19" s="2"/>
      <c r="D19" s="2">
        <f>C19</f>
        <v>0</v>
      </c>
      <c r="E19" s="2">
        <f>D19</f>
        <v>0</v>
      </c>
      <c r="H19" s="41">
        <f>C19</f>
        <v>0</v>
      </c>
    </row>
    <row r="20" spans="1:8" hidden="1" outlineLevel="1">
      <c r="A20" s="3">
        <v>2299</v>
      </c>
      <c r="B20" s="1" t="s">
        <v>132</v>
      </c>
      <c r="C20" s="2"/>
      <c r="D20" s="2">
        <f>C20</f>
        <v>0</v>
      </c>
      <c r="E20" s="2">
        <f>D20</f>
        <v>0</v>
      </c>
      <c r="H20" s="41">
        <f>C20</f>
        <v>0</v>
      </c>
    </row>
    <row r="21" spans="1:8" hidden="1" outlineLevel="1">
      <c r="A21" s="3">
        <v>2301</v>
      </c>
      <c r="B21" s="1" t="s">
        <v>133</v>
      </c>
      <c r="C21" s="2"/>
      <c r="D21" s="2">
        <f>C21</f>
        <v>0</v>
      </c>
      <c r="E21" s="2">
        <f>D21</f>
        <v>0</v>
      </c>
      <c r="H21" s="41">
        <f>C21</f>
        <v>0</v>
      </c>
    </row>
    <row r="22" spans="1:8" hidden="1" outlineLevel="1">
      <c r="A22" s="3">
        <v>2302</v>
      </c>
      <c r="B22" s="1" t="s">
        <v>134</v>
      </c>
      <c r="C22" s="2"/>
      <c r="D22" s="2">
        <f>C22</f>
        <v>0</v>
      </c>
      <c r="E22" s="2">
        <f>D22</f>
        <v>0</v>
      </c>
      <c r="H22" s="41">
        <f>C22</f>
        <v>0</v>
      </c>
    </row>
    <row r="23" spans="1:8" hidden="1" outlineLevel="1">
      <c r="A23" s="3">
        <v>2303</v>
      </c>
      <c r="B23" s="1" t="s">
        <v>135</v>
      </c>
      <c r="C23" s="2"/>
      <c r="D23" s="2">
        <f>C23</f>
        <v>0</v>
      </c>
      <c r="E23" s="2">
        <f>D23</f>
        <v>0</v>
      </c>
      <c r="H23" s="41">
        <f>C23</f>
        <v>0</v>
      </c>
    </row>
    <row r="24" spans="1:8" hidden="1" outlineLevel="1">
      <c r="A24" s="3">
        <v>2304</v>
      </c>
      <c r="B24" s="1" t="s">
        <v>136</v>
      </c>
      <c r="C24" s="2"/>
      <c r="D24" s="2">
        <f>C24</f>
        <v>0</v>
      </c>
      <c r="E24" s="2">
        <f>D24</f>
        <v>0</v>
      </c>
      <c r="H24" s="41">
        <f>C24</f>
        <v>0</v>
      </c>
    </row>
    <row r="25" spans="1:8" hidden="1" outlineLevel="1">
      <c r="A25" s="3">
        <v>2305</v>
      </c>
      <c r="B25" s="1" t="s">
        <v>137</v>
      </c>
      <c r="C25" s="2"/>
      <c r="D25" s="2">
        <f>C25</f>
        <v>0</v>
      </c>
      <c r="E25" s="2">
        <f>D25</f>
        <v>0</v>
      </c>
      <c r="H25" s="41">
        <f>C25</f>
        <v>0</v>
      </c>
    </row>
    <row r="26" spans="1:8" hidden="1" outlineLevel="1">
      <c r="A26" s="3">
        <v>2306</v>
      </c>
      <c r="B26" s="1" t="s">
        <v>138</v>
      </c>
      <c r="C26" s="2"/>
      <c r="D26" s="2">
        <f>C26</f>
        <v>0</v>
      </c>
      <c r="E26" s="2">
        <f>D26</f>
        <v>0</v>
      </c>
      <c r="H26" s="41">
        <f>C26</f>
        <v>0</v>
      </c>
    </row>
    <row r="27" spans="1:8" hidden="1" outlineLevel="1">
      <c r="A27" s="3">
        <v>2307</v>
      </c>
      <c r="B27" s="1" t="s">
        <v>139</v>
      </c>
      <c r="C27" s="2"/>
      <c r="D27" s="2">
        <f>C27</f>
        <v>0</v>
      </c>
      <c r="E27" s="2">
        <f>D27</f>
        <v>0</v>
      </c>
      <c r="H27" s="41">
        <f>C27</f>
        <v>0</v>
      </c>
    </row>
    <row r="28" spans="1:8" hidden="1" outlineLevel="1">
      <c r="A28" s="3">
        <v>2308</v>
      </c>
      <c r="B28" s="1" t="s">
        <v>140</v>
      </c>
      <c r="C28" s="2"/>
      <c r="D28" s="2">
        <f>C28</f>
        <v>0</v>
      </c>
      <c r="E28" s="2">
        <f>D28</f>
        <v>0</v>
      </c>
      <c r="H28" s="41">
        <f>C28</f>
        <v>0</v>
      </c>
    </row>
    <row r="29" spans="1:8" hidden="1" outlineLevel="1">
      <c r="A29" s="3">
        <v>2401</v>
      </c>
      <c r="B29" s="1" t="s">
        <v>141</v>
      </c>
      <c r="C29" s="2"/>
      <c r="D29" s="2">
        <f>C29</f>
        <v>0</v>
      </c>
      <c r="E29" s="2">
        <f>D29</f>
        <v>0</v>
      </c>
      <c r="H29" s="41">
        <f>C29</f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>C30</f>
        <v>0</v>
      </c>
      <c r="E30" s="2">
        <f>D30</f>
        <v>0</v>
      </c>
      <c r="H30" s="41">
        <f>C30</f>
        <v>0</v>
      </c>
    </row>
    <row r="31" spans="1:8" hidden="1" outlineLevel="1">
      <c r="A31" s="3">
        <v>2401</v>
      </c>
      <c r="B31" s="1" t="s">
        <v>143</v>
      </c>
      <c r="C31" s="2"/>
      <c r="D31" s="2">
        <f>C31</f>
        <v>0</v>
      </c>
      <c r="E31" s="2">
        <f>D31</f>
        <v>0</v>
      </c>
      <c r="H31" s="41">
        <f>C31</f>
        <v>0</v>
      </c>
    </row>
    <row r="32" spans="1:8" hidden="1" outlineLevel="1">
      <c r="A32" s="3">
        <v>2402</v>
      </c>
      <c r="B32" s="1" t="s">
        <v>6</v>
      </c>
      <c r="C32" s="2">
        <v>10000</v>
      </c>
      <c r="D32" s="2">
        <f>C32</f>
        <v>10000</v>
      </c>
      <c r="E32" s="2">
        <f>D32</f>
        <v>10000</v>
      </c>
      <c r="H32" s="41">
        <f>C32</f>
        <v>10000</v>
      </c>
    </row>
    <row r="33" spans="1:10" hidden="1" outlineLevel="1">
      <c r="A33" s="3">
        <v>2403</v>
      </c>
      <c r="B33" s="1" t="s">
        <v>144</v>
      </c>
      <c r="C33" s="2">
        <v>5000</v>
      </c>
      <c r="D33" s="2">
        <f>C33</f>
        <v>5000</v>
      </c>
      <c r="E33" s="2">
        <f>D33</f>
        <v>5000</v>
      </c>
      <c r="H33" s="41">
        <f>C33</f>
        <v>5000</v>
      </c>
    </row>
    <row r="34" spans="1:10" hidden="1" outlineLevel="1">
      <c r="A34" s="3">
        <v>2404</v>
      </c>
      <c r="B34" s="1" t="s">
        <v>7</v>
      </c>
      <c r="C34" s="2">
        <v>50000</v>
      </c>
      <c r="D34" s="2">
        <f>C34</f>
        <v>50000</v>
      </c>
      <c r="E34" s="2">
        <f>D34</f>
        <v>50000</v>
      </c>
      <c r="H34" s="41">
        <f>C34</f>
        <v>50000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>C35</f>
        <v>500</v>
      </c>
      <c r="E35" s="2">
        <f>D35</f>
        <v>500</v>
      </c>
      <c r="H35" s="41">
        <f>C35</f>
        <v>500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>C36</f>
        <v>2000</v>
      </c>
      <c r="E36" s="2">
        <f>D36</f>
        <v>2000</v>
      </c>
      <c r="H36" s="41">
        <f>C36</f>
        <v>2000</v>
      </c>
    </row>
    <row r="37" spans="1:10" hidden="1" outlineLevel="1">
      <c r="A37" s="3">
        <v>2499</v>
      </c>
      <c r="B37" s="1" t="s">
        <v>10</v>
      </c>
      <c r="C37" s="15"/>
      <c r="D37" s="2">
        <f>C37</f>
        <v>0</v>
      </c>
      <c r="E37" s="2">
        <f>D37</f>
        <v>0</v>
      </c>
      <c r="H37" s="41">
        <f>C37</f>
        <v>0</v>
      </c>
    </row>
    <row r="38" spans="1:10" collapsed="1">
      <c r="A38" s="183" t="s">
        <v>145</v>
      </c>
      <c r="B38" s="184"/>
      <c r="C38" s="21">
        <f>SUM(C39:C60)</f>
        <v>518000</v>
      </c>
      <c r="D38" s="21">
        <f>SUM(D39:D60)</f>
        <v>518000</v>
      </c>
      <c r="E38" s="21">
        <f>SUM(E39:E60)</f>
        <v>518000</v>
      </c>
      <c r="G38" s="39" t="s">
        <v>55</v>
      </c>
      <c r="H38" s="41">
        <f>C38</f>
        <v>518000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>C39</f>
        <v>20000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>C40</f>
        <v>5000</v>
      </c>
      <c r="E40" s="2">
        <f>D40</f>
        <v>5000</v>
      </c>
      <c r="H40" s="41">
        <f>C40</f>
        <v>5000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>C41</f>
        <v>15000</v>
      </c>
      <c r="E41" s="2">
        <f>D41</f>
        <v>15000</v>
      </c>
      <c r="H41" s="41">
        <f>C41</f>
        <v>15000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>C42</f>
        <v>500</v>
      </c>
      <c r="E42" s="2">
        <f>D42</f>
        <v>500</v>
      </c>
      <c r="H42" s="41">
        <f>C42</f>
        <v>500</v>
      </c>
    </row>
    <row r="43" spans="1:10" hidden="1" outlineLevel="1">
      <c r="A43" s="20">
        <v>3201</v>
      </c>
      <c r="B43" s="20" t="s">
        <v>146</v>
      </c>
      <c r="C43" s="2"/>
      <c r="D43" s="2">
        <f>C43</f>
        <v>0</v>
      </c>
      <c r="E43" s="2">
        <f>D43</f>
        <v>0</v>
      </c>
      <c r="H43" s="41">
        <f>C43</f>
        <v>0</v>
      </c>
    </row>
    <row r="44" spans="1:10" hidden="1" outlineLevel="1">
      <c r="A44" s="20">
        <v>3202</v>
      </c>
      <c r="B44" s="20" t="s">
        <v>15</v>
      </c>
      <c r="C44" s="2">
        <v>10000</v>
      </c>
      <c r="D44" s="2">
        <f>C44</f>
        <v>10000</v>
      </c>
      <c r="E44" s="2">
        <f>D44</f>
        <v>10000</v>
      </c>
      <c r="H44" s="41">
        <f>C44</f>
        <v>10000</v>
      </c>
    </row>
    <row r="45" spans="1:10" hidden="1" outlineLevel="1">
      <c r="A45" s="20">
        <v>3203</v>
      </c>
      <c r="B45" s="20" t="s">
        <v>16</v>
      </c>
      <c r="C45" s="2">
        <v>4000</v>
      </c>
      <c r="D45" s="2">
        <f>C45</f>
        <v>4000</v>
      </c>
      <c r="E45" s="2">
        <f>D45</f>
        <v>4000</v>
      </c>
      <c r="H45" s="41">
        <f>C45</f>
        <v>4000</v>
      </c>
    </row>
    <row r="46" spans="1:10" hidden="1" outlineLevel="1">
      <c r="A46" s="20">
        <v>3204</v>
      </c>
      <c r="B46" s="20" t="s">
        <v>147</v>
      </c>
      <c r="C46" s="2"/>
      <c r="D46" s="2">
        <f>C46</f>
        <v>0</v>
      </c>
      <c r="E46" s="2">
        <f>D46</f>
        <v>0</v>
      </c>
      <c r="H46" s="41">
        <f>C46</f>
        <v>0</v>
      </c>
    </row>
    <row r="47" spans="1:10" hidden="1" outlineLevel="1">
      <c r="A47" s="20">
        <v>3205</v>
      </c>
      <c r="B47" s="20" t="s">
        <v>148</v>
      </c>
      <c r="C47" s="2"/>
      <c r="D47" s="2">
        <f>C47</f>
        <v>0</v>
      </c>
      <c r="E47" s="2">
        <f>D47</f>
        <v>0</v>
      </c>
      <c r="H47" s="41">
        <f>C47</f>
        <v>0</v>
      </c>
    </row>
    <row r="48" spans="1:10" hidden="1" outlineLevel="1">
      <c r="A48" s="20">
        <v>3206</v>
      </c>
      <c r="B48" s="20" t="s">
        <v>17</v>
      </c>
      <c r="C48" s="2">
        <v>50000</v>
      </c>
      <c r="D48" s="2">
        <f>C48</f>
        <v>50000</v>
      </c>
      <c r="E48" s="2">
        <f>D48</f>
        <v>50000</v>
      </c>
      <c r="H48" s="41">
        <f>C48</f>
        <v>50000</v>
      </c>
    </row>
    <row r="49" spans="1:10" hidden="1" outlineLevel="1">
      <c r="A49" s="20">
        <v>3207</v>
      </c>
      <c r="B49" s="20" t="s">
        <v>149</v>
      </c>
      <c r="C49" s="2"/>
      <c r="D49" s="2">
        <f>C49</f>
        <v>0</v>
      </c>
      <c r="E49" s="2">
        <f>D49</f>
        <v>0</v>
      </c>
      <c r="H49" s="41">
        <f>C49</f>
        <v>0</v>
      </c>
    </row>
    <row r="50" spans="1:10" hidden="1" outlineLevel="1">
      <c r="A50" s="20">
        <v>3208</v>
      </c>
      <c r="B50" s="20" t="s">
        <v>150</v>
      </c>
      <c r="C50" s="2"/>
      <c r="D50" s="2">
        <f>C50</f>
        <v>0</v>
      </c>
      <c r="E50" s="2">
        <f>D50</f>
        <v>0</v>
      </c>
      <c r="H50" s="41">
        <f>C50</f>
        <v>0</v>
      </c>
    </row>
    <row r="51" spans="1:10" hidden="1" outlineLevel="1">
      <c r="A51" s="20">
        <v>3209</v>
      </c>
      <c r="B51" s="20" t="s">
        <v>151</v>
      </c>
      <c r="C51" s="2">
        <v>5000</v>
      </c>
      <c r="D51" s="2">
        <f>C51</f>
        <v>5000</v>
      </c>
      <c r="E51" s="2">
        <f>D51</f>
        <v>5000</v>
      </c>
      <c r="H51" s="41">
        <f>C51</f>
        <v>5000</v>
      </c>
    </row>
    <row r="52" spans="1:10" hidden="1" outlineLevel="1">
      <c r="A52" s="20">
        <v>3299</v>
      </c>
      <c r="B52" s="20" t="s">
        <v>152</v>
      </c>
      <c r="C52" s="2"/>
      <c r="D52" s="2">
        <f>C52</f>
        <v>0</v>
      </c>
      <c r="E52" s="2">
        <f>D52</f>
        <v>0</v>
      </c>
      <c r="H52" s="41">
        <f>C52</f>
        <v>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>C53</f>
        <v>3000</v>
      </c>
      <c r="E53" s="2">
        <f>D53</f>
        <v>3000</v>
      </c>
      <c r="H53" s="41">
        <f>C53</f>
        <v>3000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>C54</f>
        <v>500</v>
      </c>
      <c r="E54" s="2">
        <f>D54</f>
        <v>500</v>
      </c>
      <c r="H54" s="41">
        <f>C54</f>
        <v>500</v>
      </c>
    </row>
    <row r="55" spans="1:10" hidden="1" outlineLevel="1">
      <c r="A55" s="20">
        <v>3303</v>
      </c>
      <c r="B55" s="20" t="s">
        <v>153</v>
      </c>
      <c r="C55" s="2">
        <v>350000</v>
      </c>
      <c r="D55" s="2">
        <f>C55</f>
        <v>350000</v>
      </c>
      <c r="E55" s="2">
        <f>D55</f>
        <v>350000</v>
      </c>
      <c r="H55" s="41">
        <f>C55</f>
        <v>350000</v>
      </c>
    </row>
    <row r="56" spans="1:10" hidden="1" outlineLevel="1">
      <c r="A56" s="20">
        <v>3303</v>
      </c>
      <c r="B56" s="20" t="s">
        <v>154</v>
      </c>
      <c r="C56" s="2">
        <v>50000</v>
      </c>
      <c r="D56" s="2">
        <f>C56</f>
        <v>50000</v>
      </c>
      <c r="E56" s="2">
        <f>D56</f>
        <v>50000</v>
      </c>
      <c r="H56" s="41">
        <f>C56</f>
        <v>50000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>C57</f>
        <v>5000</v>
      </c>
      <c r="E57" s="2">
        <f>D57</f>
        <v>5000</v>
      </c>
      <c r="H57" s="41">
        <f>C57</f>
        <v>5000</v>
      </c>
    </row>
    <row r="58" spans="1:10" hidden="1" outlineLevel="1">
      <c r="A58" s="20">
        <v>3305</v>
      </c>
      <c r="B58" s="20" t="s">
        <v>156</v>
      </c>
      <c r="C58" s="2"/>
      <c r="D58" s="2">
        <f>C58</f>
        <v>0</v>
      </c>
      <c r="E58" s="2">
        <f>D58</f>
        <v>0</v>
      </c>
      <c r="H58" s="41">
        <f>C58</f>
        <v>0</v>
      </c>
    </row>
    <row r="59" spans="1:10" hidden="1" outlineLevel="1">
      <c r="A59" s="20">
        <v>3306</v>
      </c>
      <c r="B59" s="20" t="s">
        <v>157</v>
      </c>
      <c r="C59" s="2"/>
      <c r="D59" s="2">
        <f>C59</f>
        <v>0</v>
      </c>
      <c r="E59" s="2">
        <f>D59</f>
        <v>0</v>
      </c>
      <c r="H59" s="41">
        <f>C59</f>
        <v>0</v>
      </c>
    </row>
    <row r="60" spans="1:10" hidden="1" outlineLevel="1">
      <c r="A60" s="20">
        <v>3399</v>
      </c>
      <c r="B60" s="20" t="s">
        <v>104</v>
      </c>
      <c r="C60" s="2"/>
      <c r="D60" s="2">
        <f>C60</f>
        <v>0</v>
      </c>
      <c r="E60" s="2">
        <f>D60</f>
        <v>0</v>
      </c>
      <c r="H60" s="41">
        <f>C60</f>
        <v>0</v>
      </c>
    </row>
    <row r="61" spans="1:10" collapsed="1">
      <c r="A61" s="183" t="s">
        <v>158</v>
      </c>
      <c r="B61" s="184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>
        <f>C61</f>
        <v>10000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>C62</f>
        <v>0</v>
      </c>
    </row>
    <row r="63" spans="1:10" hidden="1" outlineLevel="1">
      <c r="A63" s="3">
        <v>4002</v>
      </c>
      <c r="B63" s="1" t="s">
        <v>160</v>
      </c>
      <c r="C63" s="2"/>
      <c r="D63" s="2">
        <f>C63</f>
        <v>0</v>
      </c>
      <c r="E63" s="2">
        <f>D63</f>
        <v>0</v>
      </c>
      <c r="H63" s="41">
        <f>C63</f>
        <v>0</v>
      </c>
    </row>
    <row r="64" spans="1:10" hidden="1" outlineLevel="1">
      <c r="A64" s="3">
        <v>4003</v>
      </c>
      <c r="B64" s="1" t="s">
        <v>106</v>
      </c>
      <c r="C64" s="2">
        <v>5000</v>
      </c>
      <c r="D64" s="2">
        <f>C64</f>
        <v>5000</v>
      </c>
      <c r="E64" s="2">
        <f>D64</f>
        <v>5000</v>
      </c>
      <c r="H64" s="41">
        <f>C64</f>
        <v>5000</v>
      </c>
    </row>
    <row r="65" spans="1:10" hidden="1" outlineLevel="1">
      <c r="A65" s="14">
        <v>4004</v>
      </c>
      <c r="B65" s="1" t="s">
        <v>161</v>
      </c>
      <c r="C65" s="2">
        <v>5000</v>
      </c>
      <c r="D65" s="2">
        <f>C65</f>
        <v>5000</v>
      </c>
      <c r="E65" s="2">
        <f>D65</f>
        <v>5000</v>
      </c>
      <c r="H65" s="41">
        <f>C65</f>
        <v>5000</v>
      </c>
    </row>
    <row r="66" spans="1:10" hidden="1" outlineLevel="1">
      <c r="A66" s="14">
        <v>4099</v>
      </c>
      <c r="B66" s="1" t="s">
        <v>162</v>
      </c>
      <c r="C66" s="2"/>
      <c r="D66" s="2">
        <f>C66</f>
        <v>0</v>
      </c>
      <c r="E66" s="2">
        <f>D66</f>
        <v>0</v>
      </c>
      <c r="H66" s="41">
        <f>C66</f>
        <v>0</v>
      </c>
    </row>
    <row r="67" spans="1:10" collapsed="1">
      <c r="A67" s="187" t="s">
        <v>579</v>
      </c>
      <c r="B67" s="187"/>
      <c r="C67" s="25">
        <f>C97+C68</f>
        <v>1993500</v>
      </c>
      <c r="D67" s="25">
        <f>D97+D68</f>
        <v>1993500</v>
      </c>
      <c r="E67" s="25">
        <f>E97+E68</f>
        <v>1993500</v>
      </c>
      <c r="G67" s="39" t="s">
        <v>59</v>
      </c>
      <c r="H67" s="41">
        <f>C67</f>
        <v>1993500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86500</v>
      </c>
      <c r="D68" s="21">
        <f>SUM(D69:D96)</f>
        <v>86500</v>
      </c>
      <c r="E68" s="21">
        <f>SUM(E69:E96)</f>
        <v>86500</v>
      </c>
      <c r="G68" s="39" t="s">
        <v>56</v>
      </c>
      <c r="H68" s="41">
        <f>C68</f>
        <v>86500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>C69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>C70</f>
        <v>0</v>
      </c>
      <c r="E70" s="2">
        <f>D70</f>
        <v>0</v>
      </c>
      <c r="H70" s="41">
        <f>C70</f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>C71</f>
        <v>0</v>
      </c>
      <c r="E71" s="2">
        <f>D71</f>
        <v>0</v>
      </c>
      <c r="H71" s="41">
        <f>C71</f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>C72</f>
        <v>0</v>
      </c>
      <c r="E72" s="2">
        <f>D72</f>
        <v>0</v>
      </c>
      <c r="H72" s="41">
        <f>C72</f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>C73</f>
        <v>0</v>
      </c>
      <c r="E73" s="2">
        <f>D73</f>
        <v>0</v>
      </c>
      <c r="H73" s="41">
        <f>C73</f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>C74</f>
        <v>0</v>
      </c>
      <c r="E74" s="2">
        <f>D74</f>
        <v>0</v>
      </c>
      <c r="H74" s="41">
        <f>C74</f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>C75</f>
        <v>0</v>
      </c>
      <c r="E75" s="2">
        <f>D75</f>
        <v>0</v>
      </c>
      <c r="H75" s="41">
        <f>C75</f>
        <v>0</v>
      </c>
    </row>
    <row r="76" spans="1:10" ht="15" hidden="1" customHeight="1" outlineLevel="1">
      <c r="A76" s="3">
        <v>5106</v>
      </c>
      <c r="B76" s="2" t="s">
        <v>170</v>
      </c>
      <c r="C76" s="2">
        <v>40000</v>
      </c>
      <c r="D76" s="2">
        <f>C76</f>
        <v>40000</v>
      </c>
      <c r="E76" s="2">
        <f>D76</f>
        <v>40000</v>
      </c>
      <c r="H76" s="41">
        <f>C76</f>
        <v>40000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>C77</f>
        <v>0</v>
      </c>
      <c r="E77" s="2">
        <f>D77</f>
        <v>0</v>
      </c>
      <c r="H77" s="41">
        <f>C77</f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>C78</f>
        <v>0</v>
      </c>
      <c r="E78" s="2">
        <f>D78</f>
        <v>0</v>
      </c>
      <c r="H78" s="41">
        <f>C78</f>
        <v>0</v>
      </c>
    </row>
    <row r="79" spans="1:10" ht="15" hidden="1" customHeight="1" outlineLevel="1">
      <c r="A79" s="3">
        <v>5201</v>
      </c>
      <c r="B79" s="2" t="s">
        <v>20</v>
      </c>
      <c r="C79" s="18">
        <v>40000</v>
      </c>
      <c r="D79" s="2">
        <f>C79</f>
        <v>40000</v>
      </c>
      <c r="E79" s="2">
        <f>D79</f>
        <v>40000</v>
      </c>
      <c r="H79" s="41">
        <f>C79</f>
        <v>40000</v>
      </c>
    </row>
    <row r="80" spans="1:10" ht="15" hidden="1" customHeight="1" outlineLevel="1">
      <c r="A80" s="3">
        <v>5202</v>
      </c>
      <c r="B80" s="2" t="s">
        <v>172</v>
      </c>
      <c r="C80" s="2">
        <v>5000</v>
      </c>
      <c r="D80" s="2">
        <f>C80</f>
        <v>5000</v>
      </c>
      <c r="E80" s="2">
        <f>D80</f>
        <v>5000</v>
      </c>
      <c r="H80" s="41">
        <f>C80</f>
        <v>5000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>C81</f>
        <v>0</v>
      </c>
      <c r="E81" s="2">
        <f>D81</f>
        <v>0</v>
      </c>
      <c r="H81" s="41">
        <f>C81</f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>C82</f>
        <v>0</v>
      </c>
      <c r="E82" s="2">
        <f>D82</f>
        <v>0</v>
      </c>
      <c r="H82" s="41">
        <f>C82</f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500</v>
      </c>
      <c r="D83" s="2">
        <f>C83</f>
        <v>500</v>
      </c>
      <c r="E83" s="2">
        <f>D83</f>
        <v>500</v>
      </c>
      <c r="H83" s="41">
        <f>C83</f>
        <v>500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>C84</f>
        <v>0</v>
      </c>
      <c r="E84" s="2">
        <f>D84</f>
        <v>0</v>
      </c>
      <c r="H84" s="41">
        <f>C84</f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>C85</f>
        <v>0</v>
      </c>
      <c r="E85" s="2">
        <f>D85</f>
        <v>0</v>
      </c>
      <c r="H85" s="41">
        <f>C85</f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>C86</f>
        <v>0</v>
      </c>
      <c r="E86" s="2">
        <f>D86</f>
        <v>0</v>
      </c>
      <c r="H86" s="41">
        <f>C86</f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>C87</f>
        <v>0</v>
      </c>
      <c r="E87" s="2">
        <f>D87</f>
        <v>0</v>
      </c>
      <c r="H87" s="41">
        <f>C87</f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>C88</f>
        <v>0</v>
      </c>
      <c r="E88" s="2">
        <f>D88</f>
        <v>0</v>
      </c>
      <c r="H88" s="41">
        <f>C88</f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>C89</f>
        <v>0</v>
      </c>
      <c r="E89" s="2">
        <f>D89</f>
        <v>0</v>
      </c>
      <c r="H89" s="41">
        <f>C89</f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>C90</f>
        <v>0</v>
      </c>
      <c r="E90" s="2">
        <f>D90</f>
        <v>0</v>
      </c>
      <c r="H90" s="41">
        <f>C90</f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>C91</f>
        <v>0</v>
      </c>
      <c r="E91" s="2">
        <f>D91</f>
        <v>0</v>
      </c>
      <c r="H91" s="41">
        <f>C91</f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>C92</f>
        <v>0</v>
      </c>
      <c r="E92" s="2">
        <f>D92</f>
        <v>0</v>
      </c>
      <c r="H92" s="41">
        <f>C92</f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>C93</f>
        <v>0</v>
      </c>
      <c r="E93" s="2">
        <f>D93</f>
        <v>0</v>
      </c>
      <c r="H93" s="41">
        <f>C93</f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>C94</f>
        <v>0</v>
      </c>
      <c r="E94" s="2">
        <f>D94</f>
        <v>0</v>
      </c>
      <c r="H94" s="41">
        <f>C94</f>
        <v>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>C95</f>
        <v>1000</v>
      </c>
      <c r="E95" s="2">
        <f>D95</f>
        <v>1000</v>
      </c>
      <c r="H95" s="41">
        <f>C95</f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>C96</f>
        <v>0</v>
      </c>
      <c r="E96" s="2">
        <f>D96</f>
        <v>0</v>
      </c>
      <c r="H96" s="41">
        <f>C96</f>
        <v>0</v>
      </c>
    </row>
    <row r="97" spans="1:10" collapsed="1">
      <c r="A97" s="19" t="s">
        <v>184</v>
      </c>
      <c r="B97" s="24"/>
      <c r="C97" s="21">
        <f>SUM(C98:C113)</f>
        <v>1907000</v>
      </c>
      <c r="D97" s="21">
        <f>SUM(D98:D113)</f>
        <v>1907000</v>
      </c>
      <c r="E97" s="21">
        <f>SUM(E98:E113)</f>
        <v>1907000</v>
      </c>
      <c r="G97" s="39" t="s">
        <v>58</v>
      </c>
      <c r="H97" s="41">
        <f>C97</f>
        <v>1907000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1900000</v>
      </c>
      <c r="D98" s="2">
        <f>C98</f>
        <v>1900000</v>
      </c>
      <c r="E98" s="2">
        <f>D98</f>
        <v>1900000</v>
      </c>
      <c r="H98" s="41">
        <f>C98</f>
        <v>1900000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>C99</f>
        <v>0</v>
      </c>
      <c r="E99" s="2">
        <f>D99</f>
        <v>0</v>
      </c>
      <c r="H99" s="41">
        <f>C99</f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>C100</f>
        <v>0</v>
      </c>
      <c r="E100" s="2">
        <f>D100</f>
        <v>0</v>
      </c>
      <c r="H100" s="41">
        <f>C100</f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>C101</f>
        <v>0</v>
      </c>
      <c r="E101" s="2">
        <f>D101</f>
        <v>0</v>
      </c>
      <c r="H101" s="41">
        <f>C101</f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>C102</f>
        <v>0</v>
      </c>
      <c r="E102" s="2">
        <f>D102</f>
        <v>0</v>
      </c>
      <c r="H102" s="41">
        <f>C102</f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>C103</f>
        <v>1000</v>
      </c>
      <c r="E103" s="2">
        <f>D103</f>
        <v>1000</v>
      </c>
      <c r="H103" s="41">
        <f>C103</f>
        <v>1000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>C104</f>
        <v>0</v>
      </c>
      <c r="E104" s="2">
        <f>D104</f>
        <v>0</v>
      </c>
      <c r="H104" s="41">
        <f>C104</f>
        <v>0</v>
      </c>
    </row>
    <row r="105" spans="1:10" hidden="1" outlineLevel="1">
      <c r="A105" s="3">
        <v>6008</v>
      </c>
      <c r="B105" s="1" t="s">
        <v>110</v>
      </c>
      <c r="C105" s="2"/>
      <c r="D105" s="2">
        <f>C105</f>
        <v>0</v>
      </c>
      <c r="E105" s="2">
        <f>D105</f>
        <v>0</v>
      </c>
      <c r="H105" s="41">
        <f>C105</f>
        <v>0</v>
      </c>
    </row>
    <row r="106" spans="1:10" hidden="1" outlineLevel="1">
      <c r="A106" s="3">
        <v>6009</v>
      </c>
      <c r="B106" s="1" t="s">
        <v>28</v>
      </c>
      <c r="C106" s="2"/>
      <c r="D106" s="2">
        <f>C106</f>
        <v>0</v>
      </c>
      <c r="E106" s="2">
        <f>D106</f>
        <v>0</v>
      </c>
      <c r="H106" s="41">
        <f>C106</f>
        <v>0</v>
      </c>
    </row>
    <row r="107" spans="1:10" hidden="1" outlineLevel="1">
      <c r="A107" s="3">
        <v>6010</v>
      </c>
      <c r="B107" s="1" t="s">
        <v>189</v>
      </c>
      <c r="C107" s="2"/>
      <c r="D107" s="2">
        <f>C107</f>
        <v>0</v>
      </c>
      <c r="E107" s="2">
        <f>D107</f>
        <v>0</v>
      </c>
      <c r="H107" s="41">
        <f>C107</f>
        <v>0</v>
      </c>
    </row>
    <row r="108" spans="1:10" hidden="1" outlineLevel="1">
      <c r="A108" s="3">
        <v>6011</v>
      </c>
      <c r="B108" s="1" t="s">
        <v>190</v>
      </c>
      <c r="C108" s="2"/>
      <c r="D108" s="2">
        <f>C108</f>
        <v>0</v>
      </c>
      <c r="E108" s="2">
        <f>D108</f>
        <v>0</v>
      </c>
      <c r="H108" s="41">
        <f>C108</f>
        <v>0</v>
      </c>
    </row>
    <row r="109" spans="1:10" hidden="1" outlineLevel="1">
      <c r="A109" s="3">
        <v>6099</v>
      </c>
      <c r="B109" s="1" t="s">
        <v>191</v>
      </c>
      <c r="C109" s="2"/>
      <c r="D109" s="2">
        <f>C109</f>
        <v>0</v>
      </c>
      <c r="E109" s="2">
        <f>D109</f>
        <v>0</v>
      </c>
      <c r="H109" s="41">
        <f>C109</f>
        <v>0</v>
      </c>
    </row>
    <row r="110" spans="1:10" hidden="1" outlineLevel="1">
      <c r="A110" s="3">
        <v>6099</v>
      </c>
      <c r="B110" s="1" t="s">
        <v>192</v>
      </c>
      <c r="C110" s="2"/>
      <c r="D110" s="2">
        <f>C110</f>
        <v>0</v>
      </c>
      <c r="E110" s="2">
        <f>D110</f>
        <v>0</v>
      </c>
      <c r="H110" s="41">
        <f>C110</f>
        <v>0</v>
      </c>
    </row>
    <row r="111" spans="1:10" hidden="1" outlineLevel="1">
      <c r="A111" s="3">
        <v>6099</v>
      </c>
      <c r="B111" s="1" t="s">
        <v>193</v>
      </c>
      <c r="C111" s="2"/>
      <c r="D111" s="2">
        <f>C111</f>
        <v>0</v>
      </c>
      <c r="E111" s="2">
        <f>D111</f>
        <v>0</v>
      </c>
      <c r="H111" s="41">
        <f>C111</f>
        <v>0</v>
      </c>
    </row>
    <row r="112" spans="1:10" hidden="1" outlineLevel="1">
      <c r="A112" s="3">
        <v>6099</v>
      </c>
      <c r="B112" s="1" t="s">
        <v>194</v>
      </c>
      <c r="C112" s="2"/>
      <c r="D112" s="2">
        <f>C112</f>
        <v>0</v>
      </c>
      <c r="E112" s="2">
        <f>D112</f>
        <v>0</v>
      </c>
      <c r="H112" s="41">
        <f>C112</f>
        <v>0</v>
      </c>
    </row>
    <row r="113" spans="1:10" hidden="1" outlineLevel="1">
      <c r="A113" s="8">
        <v>6099</v>
      </c>
      <c r="B113" s="1" t="s">
        <v>29</v>
      </c>
      <c r="C113" s="2">
        <v>6000</v>
      </c>
      <c r="D113" s="2">
        <f>C113</f>
        <v>6000</v>
      </c>
      <c r="E113" s="2">
        <f>D113</f>
        <v>6000</v>
      </c>
      <c r="H113" s="41">
        <f>C113</f>
        <v>6000</v>
      </c>
    </row>
    <row r="114" spans="1:10" collapsed="1">
      <c r="A114" s="188" t="s">
        <v>62</v>
      </c>
      <c r="B114" s="189"/>
      <c r="C114" s="26">
        <f>C115+C152+C177</f>
        <v>6196220.3619999997</v>
      </c>
      <c r="D114" s="26">
        <f>D115+D152+D177</f>
        <v>6196220.3619999997</v>
      </c>
      <c r="E114" s="26">
        <f>E115+E152+E177</f>
        <v>6196220.3619999997</v>
      </c>
      <c r="G114" s="39" t="s">
        <v>62</v>
      </c>
      <c r="H114" s="41">
        <f>C114</f>
        <v>6196220.3619999997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5664818.3619999997</v>
      </c>
      <c r="D115" s="23">
        <f>D116+D135</f>
        <v>5664818.3619999997</v>
      </c>
      <c r="E115" s="23">
        <f>E116+E135</f>
        <v>5664818.3619999997</v>
      </c>
      <c r="G115" s="39" t="s">
        <v>61</v>
      </c>
      <c r="H115" s="41">
        <f>C115</f>
        <v>5664818.3619999997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397798.33600000001</v>
      </c>
      <c r="D116" s="21">
        <f>D117+D120+D123+D126+D129+D132</f>
        <v>397798.33600000001</v>
      </c>
      <c r="E116" s="21">
        <f>E117+E120+E123+E126+E129+E132</f>
        <v>397798.33600000001</v>
      </c>
      <c r="G116" s="39" t="s">
        <v>583</v>
      </c>
      <c r="H116" s="41">
        <f>C116</f>
        <v>397798.33600000001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282000</v>
      </c>
      <c r="D117" s="2">
        <f>D118+D119</f>
        <v>282000</v>
      </c>
      <c r="E117" s="2">
        <f>E118+E119</f>
        <v>282000</v>
      </c>
      <c r="H117" s="41">
        <f>C117</f>
        <v>282000</v>
      </c>
    </row>
    <row r="118" spans="1:10" ht="15" hidden="1" customHeight="1" outlineLevel="2">
      <c r="A118" s="131"/>
      <c r="B118" s="130" t="s">
        <v>846</v>
      </c>
      <c r="C118" s="129">
        <v>141000</v>
      </c>
      <c r="D118" s="129">
        <f>C118</f>
        <v>141000</v>
      </c>
      <c r="E118" s="129">
        <f>D118</f>
        <v>141000</v>
      </c>
      <c r="H118" s="41">
        <f>C118</f>
        <v>141000</v>
      </c>
    </row>
    <row r="119" spans="1:10" ht="15" hidden="1" customHeight="1" outlineLevel="2">
      <c r="A119" s="131"/>
      <c r="B119" s="130" t="s">
        <v>851</v>
      </c>
      <c r="C119" s="129">
        <v>141000</v>
      </c>
      <c r="D119" s="129">
        <f>C119</f>
        <v>141000</v>
      </c>
      <c r="E119" s="129">
        <f>D119</f>
        <v>141000</v>
      </c>
      <c r="H119" s="41">
        <f>C119</f>
        <v>141000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>C120</f>
        <v>0</v>
      </c>
    </row>
    <row r="121" spans="1:10" ht="15" hidden="1" customHeight="1" outlineLevel="2">
      <c r="A121" s="131"/>
      <c r="B121" s="130" t="s">
        <v>846</v>
      </c>
      <c r="C121" s="129"/>
      <c r="D121" s="129">
        <f>C121</f>
        <v>0</v>
      </c>
      <c r="E121" s="129">
        <f>D121</f>
        <v>0</v>
      </c>
      <c r="H121" s="41">
        <f>C121</f>
        <v>0</v>
      </c>
    </row>
    <row r="122" spans="1:10" ht="15" hidden="1" customHeight="1" outlineLevel="2">
      <c r="A122" s="131"/>
      <c r="B122" s="130" t="s">
        <v>851</v>
      </c>
      <c r="C122" s="129"/>
      <c r="D122" s="129">
        <f>C122</f>
        <v>0</v>
      </c>
      <c r="E122" s="129">
        <f>D122</f>
        <v>0</v>
      </c>
      <c r="H122" s="41">
        <f>C122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>C123</f>
        <v>0</v>
      </c>
    </row>
    <row r="124" spans="1:10" ht="15" hidden="1" customHeight="1" outlineLevel="2">
      <c r="A124" s="131"/>
      <c r="B124" s="130" t="s">
        <v>846</v>
      </c>
      <c r="C124" s="129"/>
      <c r="D124" s="129">
        <f>C124</f>
        <v>0</v>
      </c>
      <c r="E124" s="129">
        <f>D124</f>
        <v>0</v>
      </c>
      <c r="H124" s="41">
        <f>C124</f>
        <v>0</v>
      </c>
    </row>
    <row r="125" spans="1:10" ht="15" hidden="1" customHeight="1" outlineLevel="2">
      <c r="A125" s="131"/>
      <c r="B125" s="130" t="s">
        <v>851</v>
      </c>
      <c r="C125" s="129"/>
      <c r="D125" s="129">
        <f>C125</f>
        <v>0</v>
      </c>
      <c r="E125" s="129">
        <f>D125</f>
        <v>0</v>
      </c>
      <c r="H125" s="41">
        <f>C125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115798.336</v>
      </c>
      <c r="D126" s="2">
        <f>D127+D128</f>
        <v>115798.336</v>
      </c>
      <c r="E126" s="2">
        <f>E127+E128</f>
        <v>115798.336</v>
      </c>
      <c r="H126" s="41">
        <f>C126</f>
        <v>115798.336</v>
      </c>
    </row>
    <row r="127" spans="1:10" ht="15" hidden="1" customHeight="1" outlineLevel="2">
      <c r="A127" s="131"/>
      <c r="B127" s="130" t="s">
        <v>846</v>
      </c>
      <c r="C127" s="129">
        <v>115798.336</v>
      </c>
      <c r="D127" s="129">
        <f>C127</f>
        <v>115798.336</v>
      </c>
      <c r="E127" s="129">
        <f>D127</f>
        <v>115798.336</v>
      </c>
      <c r="H127" s="41">
        <f>C127</f>
        <v>115798.336</v>
      </c>
    </row>
    <row r="128" spans="1:10" ht="15" hidden="1" customHeight="1" outlineLevel="2">
      <c r="A128" s="131"/>
      <c r="B128" s="130" t="s">
        <v>851</v>
      </c>
      <c r="C128" s="129"/>
      <c r="D128" s="129">
        <f>C128</f>
        <v>0</v>
      </c>
      <c r="E128" s="129">
        <f>D128</f>
        <v>0</v>
      </c>
      <c r="H128" s="41">
        <f>C128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>C129</f>
        <v>0</v>
      </c>
    </row>
    <row r="130" spans="1:10" ht="15" hidden="1" customHeight="1" outlineLevel="2">
      <c r="A130" s="131"/>
      <c r="B130" s="130" t="s">
        <v>846</v>
      </c>
      <c r="C130" s="129"/>
      <c r="D130" s="129">
        <f>C130</f>
        <v>0</v>
      </c>
      <c r="E130" s="129">
        <f>D130</f>
        <v>0</v>
      </c>
      <c r="H130" s="41">
        <f>C130</f>
        <v>0</v>
      </c>
    </row>
    <row r="131" spans="1:10" ht="15" hidden="1" customHeight="1" outlineLevel="2">
      <c r="A131" s="131"/>
      <c r="B131" s="130" t="s">
        <v>851</v>
      </c>
      <c r="C131" s="129"/>
      <c r="D131" s="129">
        <f>C131</f>
        <v>0</v>
      </c>
      <c r="E131" s="129">
        <f>D131</f>
        <v>0</v>
      </c>
      <c r="H131" s="41">
        <f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>C132</f>
        <v>0</v>
      </c>
    </row>
    <row r="133" spans="1:10" ht="15" hidden="1" customHeight="1" outlineLevel="2">
      <c r="A133" s="131"/>
      <c r="B133" s="130" t="s">
        <v>846</v>
      </c>
      <c r="C133" s="129"/>
      <c r="D133" s="129">
        <f>C133</f>
        <v>0</v>
      </c>
      <c r="E133" s="129">
        <f>D133</f>
        <v>0</v>
      </c>
      <c r="H133" s="41">
        <f>C133</f>
        <v>0</v>
      </c>
    </row>
    <row r="134" spans="1:10" ht="15" hidden="1" customHeight="1" outlineLevel="2">
      <c r="A134" s="131"/>
      <c r="B134" s="130" t="s">
        <v>851</v>
      </c>
      <c r="C134" s="129"/>
      <c r="D134" s="129">
        <f>C134</f>
        <v>0</v>
      </c>
      <c r="E134" s="129">
        <f>D134</f>
        <v>0</v>
      </c>
      <c r="H134" s="41">
        <f>C134</f>
        <v>0</v>
      </c>
    </row>
    <row r="135" spans="1:10" collapsed="1">
      <c r="A135" s="183" t="s">
        <v>202</v>
      </c>
      <c r="B135" s="184"/>
      <c r="C135" s="21">
        <f>C136+C140+C143+C146+C149</f>
        <v>5267020.0259999996</v>
      </c>
      <c r="D135" s="21">
        <f>D136+D140+D143+D146+D149</f>
        <v>5267020.0259999996</v>
      </c>
      <c r="E135" s="21">
        <f>E136+E140+E143+E146+E149</f>
        <v>5267020.0259999996</v>
      </c>
      <c r="G135" s="39" t="s">
        <v>584</v>
      </c>
      <c r="H135" s="41">
        <f>C135</f>
        <v>5267020.0259999996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5267020.0259999996</v>
      </c>
      <c r="D136" s="2">
        <f>D137+D138+D139</f>
        <v>5267020.0259999996</v>
      </c>
      <c r="E136" s="2">
        <f>E137+E138+E139</f>
        <v>5267020.0259999996</v>
      </c>
      <c r="H136" s="41">
        <f>C136</f>
        <v>5267020.0259999996</v>
      </c>
    </row>
    <row r="137" spans="1:10" ht="15" hidden="1" customHeight="1" outlineLevel="2">
      <c r="A137" s="131"/>
      <c r="B137" s="130" t="s">
        <v>846</v>
      </c>
      <c r="C137" s="129">
        <v>2736982.682</v>
      </c>
      <c r="D137" s="129">
        <f>C137</f>
        <v>2736982.682</v>
      </c>
      <c r="E137" s="129">
        <f>D137</f>
        <v>2736982.682</v>
      </c>
      <c r="H137" s="41">
        <f>C137</f>
        <v>2736982.682</v>
      </c>
    </row>
    <row r="138" spans="1:10" ht="15" hidden="1" customHeight="1" outlineLevel="2">
      <c r="A138" s="131"/>
      <c r="B138" s="130" t="s">
        <v>853</v>
      </c>
      <c r="C138" s="129">
        <v>1972609.561</v>
      </c>
      <c r="D138" s="129">
        <f>C138</f>
        <v>1972609.561</v>
      </c>
      <c r="E138" s="129">
        <f>D138</f>
        <v>1972609.561</v>
      </c>
      <c r="H138" s="41">
        <f>C138</f>
        <v>1972609.561</v>
      </c>
    </row>
    <row r="139" spans="1:10" ht="15" hidden="1" customHeight="1" outlineLevel="2">
      <c r="A139" s="131"/>
      <c r="B139" s="130" t="s">
        <v>852</v>
      </c>
      <c r="C139" s="129">
        <v>557427.78300000005</v>
      </c>
      <c r="D139" s="129">
        <f>C139</f>
        <v>557427.78300000005</v>
      </c>
      <c r="E139" s="129">
        <f>D139</f>
        <v>557427.78300000005</v>
      </c>
      <c r="H139" s="41">
        <f>C139</f>
        <v>557427.78300000005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>C140</f>
        <v>0</v>
      </c>
    </row>
    <row r="141" spans="1:10" ht="15" hidden="1" customHeight="1" outlineLevel="2">
      <c r="A141" s="131"/>
      <c r="B141" s="130" t="s">
        <v>846</v>
      </c>
      <c r="C141" s="129"/>
      <c r="D141" s="129">
        <f>C141</f>
        <v>0</v>
      </c>
      <c r="E141" s="129">
        <f>D141</f>
        <v>0</v>
      </c>
      <c r="H141" s="41">
        <f>C141</f>
        <v>0</v>
      </c>
    </row>
    <row r="142" spans="1:10" ht="15" hidden="1" customHeight="1" outlineLevel="2">
      <c r="A142" s="131"/>
      <c r="B142" s="130" t="s">
        <v>851</v>
      </c>
      <c r="C142" s="129"/>
      <c r="D142" s="129">
        <f>C142</f>
        <v>0</v>
      </c>
      <c r="E142" s="129">
        <f>D142</f>
        <v>0</v>
      </c>
      <c r="H142" s="41">
        <f>C142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>C143</f>
        <v>0</v>
      </c>
    </row>
    <row r="144" spans="1:10" ht="15" hidden="1" customHeight="1" outlineLevel="2">
      <c r="A144" s="131"/>
      <c r="B144" s="130" t="s">
        <v>846</v>
      </c>
      <c r="C144" s="129"/>
      <c r="D144" s="129">
        <f>C144</f>
        <v>0</v>
      </c>
      <c r="E144" s="129">
        <f>D144</f>
        <v>0</v>
      </c>
      <c r="H144" s="41">
        <f>C144</f>
        <v>0</v>
      </c>
    </row>
    <row r="145" spans="1:10" ht="15" hidden="1" customHeight="1" outlineLevel="2">
      <c r="A145" s="131"/>
      <c r="B145" s="130" t="s">
        <v>851</v>
      </c>
      <c r="C145" s="129"/>
      <c r="D145" s="129">
        <f>C145</f>
        <v>0</v>
      </c>
      <c r="E145" s="129">
        <f>D145</f>
        <v>0</v>
      </c>
      <c r="H145" s="41">
        <f>C145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>C146</f>
        <v>0</v>
      </c>
    </row>
    <row r="147" spans="1:10" ht="15" hidden="1" customHeight="1" outlineLevel="2">
      <c r="A147" s="131"/>
      <c r="B147" s="130" t="s">
        <v>846</v>
      </c>
      <c r="C147" s="129"/>
      <c r="D147" s="129">
        <f>C147</f>
        <v>0</v>
      </c>
      <c r="E147" s="129">
        <f>D147</f>
        <v>0</v>
      </c>
      <c r="H147" s="41">
        <f>C147</f>
        <v>0</v>
      </c>
    </row>
    <row r="148" spans="1:10" ht="15" hidden="1" customHeight="1" outlineLevel="2">
      <c r="A148" s="131"/>
      <c r="B148" s="130" t="s">
        <v>851</v>
      </c>
      <c r="C148" s="129"/>
      <c r="D148" s="129">
        <f>C148</f>
        <v>0</v>
      </c>
      <c r="E148" s="129">
        <f>D148</f>
        <v>0</v>
      </c>
      <c r="H148" s="41">
        <f>C148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>C149</f>
        <v>0</v>
      </c>
    </row>
    <row r="150" spans="1:10" ht="15" hidden="1" customHeight="1" outlineLevel="2">
      <c r="A150" s="131"/>
      <c r="B150" s="130" t="s">
        <v>846</v>
      </c>
      <c r="C150" s="129"/>
      <c r="D150" s="129">
        <f>C150</f>
        <v>0</v>
      </c>
      <c r="E150" s="129">
        <f>D150</f>
        <v>0</v>
      </c>
      <c r="H150" s="41">
        <f>C150</f>
        <v>0</v>
      </c>
    </row>
    <row r="151" spans="1:10" ht="15" hidden="1" customHeight="1" outlineLevel="2">
      <c r="A151" s="131"/>
      <c r="B151" s="130" t="s">
        <v>851</v>
      </c>
      <c r="C151" s="129"/>
      <c r="D151" s="129">
        <f>C151</f>
        <v>0</v>
      </c>
      <c r="E151" s="129">
        <f>D151</f>
        <v>0</v>
      </c>
      <c r="H151" s="41">
        <f>C151</f>
        <v>0</v>
      </c>
    </row>
    <row r="152" spans="1:10" collapsed="1">
      <c r="A152" s="185" t="s">
        <v>581</v>
      </c>
      <c r="B152" s="186"/>
      <c r="C152" s="23">
        <f>C153+C163+C170</f>
        <v>531402</v>
      </c>
      <c r="D152" s="23">
        <f>D153+D163+D170</f>
        <v>531402</v>
      </c>
      <c r="E152" s="23">
        <f>E153+E163+E170</f>
        <v>531402</v>
      </c>
      <c r="G152" s="39" t="s">
        <v>66</v>
      </c>
      <c r="H152" s="41">
        <f>C152</f>
        <v>531402</v>
      </c>
      <c r="I152" s="42"/>
      <c r="J152" s="40" t="b">
        <f>AND(H152=I152)</f>
        <v>0</v>
      </c>
    </row>
    <row r="153" spans="1:10">
      <c r="A153" s="183" t="s">
        <v>208</v>
      </c>
      <c r="B153" s="184"/>
      <c r="C153" s="21">
        <f>C154+C157+C160</f>
        <v>531402</v>
      </c>
      <c r="D153" s="21">
        <f>D154+D157+D160</f>
        <v>531402</v>
      </c>
      <c r="E153" s="21">
        <f>E154+E157+E160</f>
        <v>531402</v>
      </c>
      <c r="G153" s="39" t="s">
        <v>585</v>
      </c>
      <c r="H153" s="41">
        <f>C153</f>
        <v>531402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531402</v>
      </c>
      <c r="D154" s="2">
        <f>D155+D156</f>
        <v>531402</v>
      </c>
      <c r="E154" s="2">
        <f>E155+E156</f>
        <v>531402</v>
      </c>
      <c r="H154" s="41">
        <f>C154</f>
        <v>531402</v>
      </c>
    </row>
    <row r="155" spans="1:10" ht="15" hidden="1" customHeight="1" outlineLevel="2">
      <c r="A155" s="131"/>
      <c r="B155" s="130" t="s">
        <v>846</v>
      </c>
      <c r="C155" s="129"/>
      <c r="D155" s="129">
        <f>C155</f>
        <v>0</v>
      </c>
      <c r="E155" s="129">
        <f>D155</f>
        <v>0</v>
      </c>
      <c r="H155" s="41">
        <f>C155</f>
        <v>0</v>
      </c>
    </row>
    <row r="156" spans="1:10" ht="15" hidden="1" customHeight="1" outlineLevel="2">
      <c r="A156" s="131"/>
      <c r="B156" s="130" t="s">
        <v>851</v>
      </c>
      <c r="C156" s="129">
        <v>531402</v>
      </c>
      <c r="D156" s="129">
        <f>C156</f>
        <v>531402</v>
      </c>
      <c r="E156" s="129">
        <f>D156</f>
        <v>531402</v>
      </c>
      <c r="H156" s="41">
        <f>C156</f>
        <v>531402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>C157</f>
        <v>0</v>
      </c>
    </row>
    <row r="158" spans="1:10" ht="15" hidden="1" customHeight="1" outlineLevel="2">
      <c r="A158" s="131"/>
      <c r="B158" s="130" t="s">
        <v>846</v>
      </c>
      <c r="C158" s="129"/>
      <c r="D158" s="129">
        <f>C158</f>
        <v>0</v>
      </c>
      <c r="E158" s="129">
        <f>D158</f>
        <v>0</v>
      </c>
      <c r="H158" s="41">
        <f>C158</f>
        <v>0</v>
      </c>
    </row>
    <row r="159" spans="1:10" ht="15" hidden="1" customHeight="1" outlineLevel="2">
      <c r="A159" s="131"/>
      <c r="B159" s="130" t="s">
        <v>851</v>
      </c>
      <c r="C159" s="129"/>
      <c r="D159" s="129">
        <f>C159</f>
        <v>0</v>
      </c>
      <c r="E159" s="129">
        <f>D159</f>
        <v>0</v>
      </c>
      <c r="H159" s="41">
        <f>C159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>C160</f>
        <v>0</v>
      </c>
    </row>
    <row r="161" spans="1:10" ht="15" hidden="1" customHeight="1" outlineLevel="2">
      <c r="A161" s="131"/>
      <c r="B161" s="130" t="s">
        <v>846</v>
      </c>
      <c r="C161" s="129"/>
      <c r="D161" s="129">
        <f>C161</f>
        <v>0</v>
      </c>
      <c r="E161" s="129">
        <f>D161</f>
        <v>0</v>
      </c>
      <c r="H161" s="41">
        <f>C161</f>
        <v>0</v>
      </c>
    </row>
    <row r="162" spans="1:10" ht="15" hidden="1" customHeight="1" outlineLevel="2">
      <c r="A162" s="131"/>
      <c r="B162" s="130" t="s">
        <v>851</v>
      </c>
      <c r="C162" s="129"/>
      <c r="D162" s="129">
        <f>C162</f>
        <v>0</v>
      </c>
      <c r="E162" s="129">
        <f>D162</f>
        <v>0</v>
      </c>
      <c r="H162" s="41">
        <f>C162</f>
        <v>0</v>
      </c>
    </row>
    <row r="163" spans="1:10" collapsed="1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>C163</f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>C164</f>
        <v>0</v>
      </c>
    </row>
    <row r="165" spans="1:10" ht="15" hidden="1" customHeight="1" outlineLevel="2">
      <c r="A165" s="131"/>
      <c r="B165" s="130" t="s">
        <v>846</v>
      </c>
      <c r="C165" s="129"/>
      <c r="D165" s="129">
        <f>C165</f>
        <v>0</v>
      </c>
      <c r="E165" s="129">
        <f>D165</f>
        <v>0</v>
      </c>
      <c r="H165" s="41">
        <f>C165</f>
        <v>0</v>
      </c>
    </row>
    <row r="166" spans="1:10" ht="15" hidden="1" customHeight="1" outlineLevel="2">
      <c r="A166" s="131"/>
      <c r="B166" s="130" t="s">
        <v>851</v>
      </c>
      <c r="C166" s="129"/>
      <c r="D166" s="129">
        <f>C166</f>
        <v>0</v>
      </c>
      <c r="E166" s="129">
        <f>D166</f>
        <v>0</v>
      </c>
      <c r="H166" s="41">
        <f>C166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>C167</f>
        <v>0</v>
      </c>
    </row>
    <row r="168" spans="1:10" ht="15" hidden="1" customHeight="1" outlineLevel="2">
      <c r="A168" s="131"/>
      <c r="B168" s="130" t="s">
        <v>846</v>
      </c>
      <c r="C168" s="129"/>
      <c r="D168" s="129">
        <f>C168</f>
        <v>0</v>
      </c>
      <c r="E168" s="129">
        <f>D168</f>
        <v>0</v>
      </c>
      <c r="H168" s="41">
        <f>C168</f>
        <v>0</v>
      </c>
    </row>
    <row r="169" spans="1:10" ht="15" hidden="1" customHeight="1" outlineLevel="2">
      <c r="A169" s="131"/>
      <c r="B169" s="130" t="s">
        <v>851</v>
      </c>
      <c r="C169" s="129"/>
      <c r="D169" s="129">
        <f>C169</f>
        <v>0</v>
      </c>
      <c r="E169" s="129">
        <f>D169</f>
        <v>0</v>
      </c>
      <c r="H169" s="41">
        <f>C169</f>
        <v>0</v>
      </c>
    </row>
    <row r="170" spans="1:10" collapsed="1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>C170</f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>C171</f>
        <v>0</v>
      </c>
    </row>
    <row r="172" spans="1:10" ht="15" hidden="1" customHeight="1" outlineLevel="2">
      <c r="A172" s="131"/>
      <c r="B172" s="130" t="s">
        <v>846</v>
      </c>
      <c r="C172" s="129"/>
      <c r="D172" s="129">
        <f>C172</f>
        <v>0</v>
      </c>
      <c r="E172" s="129">
        <f>D172</f>
        <v>0</v>
      </c>
      <c r="H172" s="41">
        <f>C172</f>
        <v>0</v>
      </c>
    </row>
    <row r="173" spans="1:10" ht="15" hidden="1" customHeight="1" outlineLevel="2">
      <c r="A173" s="131"/>
      <c r="B173" s="130" t="s">
        <v>851</v>
      </c>
      <c r="C173" s="129"/>
      <c r="D173" s="129">
        <f>C173</f>
        <v>0</v>
      </c>
      <c r="E173" s="129">
        <f>D173</f>
        <v>0</v>
      </c>
      <c r="H173" s="41">
        <f>C173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>C174</f>
        <v>0</v>
      </c>
    </row>
    <row r="175" spans="1:10" ht="15" hidden="1" customHeight="1" outlineLevel="2">
      <c r="A175" s="131"/>
      <c r="B175" s="130" t="s">
        <v>846</v>
      </c>
      <c r="C175" s="129"/>
      <c r="D175" s="129">
        <f>C175</f>
        <v>0</v>
      </c>
      <c r="E175" s="129">
        <f>D175</f>
        <v>0</v>
      </c>
      <c r="H175" s="41">
        <f>C175</f>
        <v>0</v>
      </c>
    </row>
    <row r="176" spans="1:10" ht="15" hidden="1" customHeight="1" outlineLevel="2">
      <c r="A176" s="131"/>
      <c r="B176" s="130" t="s">
        <v>851</v>
      </c>
      <c r="C176" s="129"/>
      <c r="D176" s="129">
        <f>C176</f>
        <v>0</v>
      </c>
      <c r="E176" s="129">
        <f>D176</f>
        <v>0</v>
      </c>
      <c r="H176" s="41">
        <f>C176</f>
        <v>0</v>
      </c>
    </row>
    <row r="177" spans="1:10" collapsed="1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>C177</f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>C178</f>
        <v>0</v>
      </c>
      <c r="I178" s="42"/>
      <c r="J178" s="40" t="b">
        <f>AND(H178=I178)</f>
        <v>1</v>
      </c>
    </row>
    <row r="179" spans="1:10" hidden="1" outlineLevel="1">
      <c r="A179" s="180" t="s">
        <v>840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848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846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849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846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0" t="s">
        <v>839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847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846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838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0" t="s">
        <v>837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850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846</v>
      </c>
      <c r="C190" s="128">
        <v>0</v>
      </c>
      <c r="D190" s="128">
        <f>C190</f>
        <v>0</v>
      </c>
      <c r="E190" s="128">
        <f>D190</f>
        <v>0</v>
      </c>
    </row>
    <row r="191" spans="1:10" hidden="1" outlineLevel="3">
      <c r="A191" s="90"/>
      <c r="B191" s="89" t="s">
        <v>836</v>
      </c>
      <c r="C191" s="128">
        <v>0</v>
      </c>
      <c r="D191" s="128">
        <f>C191</f>
        <v>0</v>
      </c>
      <c r="E191" s="128">
        <f>D191</f>
        <v>0</v>
      </c>
    </row>
    <row r="192" spans="1:10" hidden="1" outlineLevel="3">
      <c r="A192" s="90"/>
      <c r="B192" s="89" t="s">
        <v>835</v>
      </c>
      <c r="C192" s="128">
        <v>0</v>
      </c>
      <c r="D192" s="128">
        <f>C192</f>
        <v>0</v>
      </c>
      <c r="E192" s="128">
        <f>D192</f>
        <v>0</v>
      </c>
    </row>
    <row r="193" spans="1:5" hidden="1" outlineLevel="2">
      <c r="A193" s="131">
        <v>3</v>
      </c>
      <c r="B193" s="130" t="s">
        <v>848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846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849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846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0" t="s">
        <v>834</v>
      </c>
      <c r="B197" s="181"/>
      <c r="C197" s="2">
        <f>C198</f>
        <v>0</v>
      </c>
      <c r="D197" s="2">
        <f>D198</f>
        <v>0</v>
      </c>
      <c r="E197" s="2">
        <f>E198</f>
        <v>0</v>
      </c>
    </row>
    <row r="198" spans="1:5" hidden="1" outlineLevel="2">
      <c r="A198" s="131">
        <v>4</v>
      </c>
      <c r="B198" s="130" t="s">
        <v>849</v>
      </c>
      <c r="C198" s="129">
        <f>C199</f>
        <v>0</v>
      </c>
      <c r="D198" s="129">
        <f>D199</f>
        <v>0</v>
      </c>
      <c r="E198" s="129">
        <f>E199</f>
        <v>0</v>
      </c>
    </row>
    <row r="199" spans="1:5" hidden="1" outlineLevel="3">
      <c r="A199" s="90"/>
      <c r="B199" s="89" t="s">
        <v>846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0" t="s">
        <v>833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848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846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0" t="s">
        <v>832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850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846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830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847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846</v>
      </c>
      <c r="C208" s="128">
        <v>0</v>
      </c>
      <c r="D208" s="128">
        <f>C208</f>
        <v>0</v>
      </c>
      <c r="E208" s="128">
        <f>D208</f>
        <v>0</v>
      </c>
    </row>
    <row r="209" spans="1:5" hidden="1" outlineLevel="3">
      <c r="A209" s="90"/>
      <c r="B209" s="89" t="s">
        <v>829</v>
      </c>
      <c r="C209" s="128"/>
      <c r="D209" s="128">
        <f>C209</f>
        <v>0</v>
      </c>
      <c r="E209" s="128">
        <f>D209</f>
        <v>0</v>
      </c>
    </row>
    <row r="210" spans="1:5" hidden="1" outlineLevel="3">
      <c r="A210" s="90"/>
      <c r="B210" s="89" t="s">
        <v>846</v>
      </c>
      <c r="C210" s="128">
        <v>0</v>
      </c>
      <c r="D210" s="128">
        <f>C210</f>
        <v>0</v>
      </c>
      <c r="E210" s="128">
        <f>D210</f>
        <v>0</v>
      </c>
    </row>
    <row r="211" spans="1:5" hidden="1" outlineLevel="2">
      <c r="A211" s="131">
        <v>3</v>
      </c>
      <c r="B211" s="130" t="s">
        <v>848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846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849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846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0" t="s">
        <v>827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847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846</v>
      </c>
      <c r="C217" s="128">
        <v>0</v>
      </c>
      <c r="D217" s="128">
        <f>C217</f>
        <v>0</v>
      </c>
      <c r="E217" s="128">
        <f>D217</f>
        <v>0</v>
      </c>
    </row>
    <row r="218" spans="1:5" s="124" customFormat="1" hidden="1" outlineLevel="3">
      <c r="A218" s="134"/>
      <c r="B218" s="133" t="s">
        <v>826</v>
      </c>
      <c r="C218" s="132"/>
      <c r="D218" s="132">
        <f>C218</f>
        <v>0</v>
      </c>
      <c r="E218" s="132">
        <f>D218</f>
        <v>0</v>
      </c>
    </row>
    <row r="219" spans="1:5" s="124" customFormat="1" hidden="1" outlineLevel="3">
      <c r="A219" s="134"/>
      <c r="B219" s="133" t="s">
        <v>812</v>
      </c>
      <c r="C219" s="132"/>
      <c r="D219" s="132">
        <f>C219</f>
        <v>0</v>
      </c>
      <c r="E219" s="132">
        <f>D219</f>
        <v>0</v>
      </c>
    </row>
    <row r="220" spans="1:5" hidden="1" outlineLevel="2">
      <c r="A220" s="131">
        <v>3</v>
      </c>
      <c r="B220" s="130" t="s">
        <v>848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846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0" t="s">
        <v>825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847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846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824</v>
      </c>
      <c r="C225" s="128"/>
      <c r="D225" s="128">
        <f>C225</f>
        <v>0</v>
      </c>
      <c r="E225" s="128">
        <f>D225</f>
        <v>0</v>
      </c>
    </row>
    <row r="226" spans="1:5" hidden="1" outlineLevel="3">
      <c r="A226" s="90"/>
      <c r="B226" s="89" t="s">
        <v>823</v>
      </c>
      <c r="C226" s="128"/>
      <c r="D226" s="128">
        <f>C226</f>
        <v>0</v>
      </c>
      <c r="E226" s="128">
        <f>D226</f>
        <v>0</v>
      </c>
    </row>
    <row r="227" spans="1:5" hidden="1" outlineLevel="3">
      <c r="A227" s="90"/>
      <c r="B227" s="89" t="s">
        <v>822</v>
      </c>
      <c r="C227" s="128"/>
      <c r="D227" s="128">
        <f>C227</f>
        <v>0</v>
      </c>
      <c r="E227" s="128">
        <f>D227</f>
        <v>0</v>
      </c>
    </row>
    <row r="228" spans="1:5" hidden="1" outlineLevel="1">
      <c r="A228" s="180" t="s">
        <v>821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847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846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820</v>
      </c>
      <c r="C231" s="128">
        <v>0</v>
      </c>
      <c r="D231" s="128">
        <f>C231</f>
        <v>0</v>
      </c>
      <c r="E231" s="128">
        <f>D231</f>
        <v>0</v>
      </c>
    </row>
    <row r="232" spans="1:5" hidden="1" outlineLevel="3">
      <c r="A232" s="90"/>
      <c r="B232" s="89" t="s">
        <v>810</v>
      </c>
      <c r="C232" s="128"/>
      <c r="D232" s="128">
        <f>C232</f>
        <v>0</v>
      </c>
      <c r="E232" s="128">
        <f>D232</f>
        <v>0</v>
      </c>
    </row>
    <row r="233" spans="1:5" hidden="1" outlineLevel="2">
      <c r="A233" s="131">
        <v>3</v>
      </c>
      <c r="B233" s="130" t="s">
        <v>848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846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0" t="s">
        <v>819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848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846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0" t="s">
        <v>817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847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846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816</v>
      </c>
      <c r="C241" s="128"/>
      <c r="D241" s="128">
        <f>C241</f>
        <v>0</v>
      </c>
      <c r="E241" s="128">
        <f>D241</f>
        <v>0</v>
      </c>
    </row>
    <row r="242" spans="1:10" hidden="1" outlineLevel="3">
      <c r="A242" s="90"/>
      <c r="B242" s="89" t="s">
        <v>815</v>
      </c>
      <c r="C242" s="128"/>
      <c r="D242" s="128">
        <f>C242</f>
        <v>0</v>
      </c>
      <c r="E242" s="128">
        <f>D242</f>
        <v>0</v>
      </c>
    </row>
    <row r="243" spans="1:10" hidden="1" outlineLevel="1">
      <c r="A243" s="180" t="s">
        <v>814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847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846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812</v>
      </c>
      <c r="C246" s="128"/>
      <c r="D246" s="128">
        <f>C246</f>
        <v>0</v>
      </c>
      <c r="E246" s="128">
        <f>D246</f>
        <v>0</v>
      </c>
    </row>
    <row r="247" spans="1:10" hidden="1" outlineLevel="3">
      <c r="A247" s="90"/>
      <c r="B247" s="89" t="s">
        <v>811</v>
      </c>
      <c r="C247" s="128"/>
      <c r="D247" s="128">
        <f>C247</f>
        <v>0</v>
      </c>
      <c r="E247" s="128">
        <f>D247</f>
        <v>0</v>
      </c>
    </row>
    <row r="248" spans="1:10" hidden="1" outlineLevel="3">
      <c r="A248" s="90"/>
      <c r="B248" s="89" t="s">
        <v>810</v>
      </c>
      <c r="C248" s="128"/>
      <c r="D248" s="128">
        <f>C248</f>
        <v>0</v>
      </c>
      <c r="E248" s="128">
        <f>D248</f>
        <v>0</v>
      </c>
    </row>
    <row r="249" spans="1:10" hidden="1" outlineLevel="3">
      <c r="A249" s="90"/>
      <c r="B249" s="89" t="s">
        <v>809</v>
      </c>
      <c r="C249" s="128"/>
      <c r="D249" s="128">
        <f>C249</f>
        <v>0</v>
      </c>
      <c r="E249" s="128">
        <f>D249</f>
        <v>0</v>
      </c>
    </row>
    <row r="250" spans="1:10" hidden="1" outlineLevel="1">
      <c r="A250" s="180" t="s">
        <v>808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846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845</v>
      </c>
      <c r="C252" s="128">
        <v>0</v>
      </c>
      <c r="D252" s="128">
        <f>C252</f>
        <v>0</v>
      </c>
      <c r="E252" s="128">
        <f>D252</f>
        <v>0</v>
      </c>
    </row>
    <row r="253" spans="1:10" collapsed="1">
      <c r="C253" s="51"/>
    </row>
    <row r="254" spans="1:10">
      <c r="C254" s="51"/>
    </row>
    <row r="256" spans="1:10" ht="18.75">
      <c r="A256" s="182" t="s">
        <v>67</v>
      </c>
      <c r="B256" s="182"/>
      <c r="C256" s="182"/>
      <c r="D256" s="163" t="s">
        <v>844</v>
      </c>
      <c r="E256" s="163" t="s">
        <v>843</v>
      </c>
      <c r="G256" s="47" t="s">
        <v>589</v>
      </c>
      <c r="H256" s="48">
        <f>C257+C560</f>
        <v>10156220.362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C258+C551</f>
        <v>3690000</v>
      </c>
      <c r="D257" s="37">
        <f>D258+D551</f>
        <v>3690000</v>
      </c>
      <c r="E257" s="37">
        <f>E258+E551</f>
        <v>3690000</v>
      </c>
      <c r="G257" s="39" t="s">
        <v>60</v>
      </c>
      <c r="H257" s="41">
        <f>C257</f>
        <v>3690000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C259+C339+C483+C548</f>
        <v>3529948.827</v>
      </c>
      <c r="D258" s="36">
        <f>D259+D339+D483+D548</f>
        <v>3529948.827</v>
      </c>
      <c r="E258" s="36">
        <f>E259+E339+E483+E548</f>
        <v>3529948.827</v>
      </c>
      <c r="G258" s="39" t="s">
        <v>57</v>
      </c>
      <c r="H258" s="41">
        <f>C258</f>
        <v>3529948.827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1670349.0259999998</v>
      </c>
      <c r="D259" s="33">
        <f>D260+D263+D314</f>
        <v>1670349.0259999998</v>
      </c>
      <c r="E259" s="33">
        <f>E260+E263+E314</f>
        <v>1670349.0259999998</v>
      </c>
      <c r="G259" s="39" t="s">
        <v>590</v>
      </c>
      <c r="H259" s="41">
        <f>C259</f>
        <v>1670349.0259999998</v>
      </c>
      <c r="I259" s="42"/>
      <c r="J259" s="40" t="b">
        <f>AND(H259=I259)</f>
        <v>0</v>
      </c>
    </row>
    <row r="260" spans="1:10" hidden="1" outlineLevel="1">
      <c r="A260" s="172" t="s">
        <v>268</v>
      </c>
      <c r="B260" s="173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>C260</f>
        <v>1090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>C261</f>
        <v>1090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>C262</f>
        <v>0</v>
      </c>
    </row>
    <row r="263" spans="1:10" hidden="1" outlineLevel="1">
      <c r="A263" s="172" t="s">
        <v>269</v>
      </c>
      <c r="B263" s="173"/>
      <c r="C263" s="32">
        <f>C264+C265+C289+C296+C298+C302+C305+C308+C313</f>
        <v>1591962.5299999998</v>
      </c>
      <c r="D263" s="32">
        <f>D264+D265+D289+D296+D298+D302+D305+D308+D313</f>
        <v>1591962.5299999998</v>
      </c>
      <c r="E263" s="32">
        <f>E264+E265+E289+E296+E298+E302+E305+E308+E313</f>
        <v>1591962.5299999998</v>
      </c>
      <c r="H263" s="41">
        <f>C263</f>
        <v>1591962.5299999998</v>
      </c>
    </row>
    <row r="264" spans="1:10" hidden="1" outlineLevel="2">
      <c r="A264" s="6">
        <v>1101</v>
      </c>
      <c r="B264" s="4" t="s">
        <v>34</v>
      </c>
      <c r="C264" s="5">
        <v>464622</v>
      </c>
      <c r="D264" s="5">
        <f>C264</f>
        <v>464622</v>
      </c>
      <c r="E264" s="5">
        <f>D264</f>
        <v>464622</v>
      </c>
      <c r="H264" s="41">
        <f>C264</f>
        <v>464622</v>
      </c>
    </row>
    <row r="265" spans="1:10" hidden="1" outlineLevel="2">
      <c r="A265" s="6">
        <v>1101</v>
      </c>
      <c r="B265" s="4" t="s">
        <v>35</v>
      </c>
      <c r="C265" s="5">
        <v>804672</v>
      </c>
      <c r="D265" s="5">
        <f>C265</f>
        <v>804672</v>
      </c>
      <c r="E265" s="5">
        <f>D265</f>
        <v>804672</v>
      </c>
      <c r="H265" s="41">
        <f>C265</f>
        <v>804672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>C266</f>
        <v>0</v>
      </c>
    </row>
    <row r="267" spans="1:10" hidden="1" outlineLevel="3">
      <c r="A267" s="29"/>
      <c r="B267" s="28" t="s">
        <v>219</v>
      </c>
      <c r="C267" s="30"/>
      <c r="D267" s="30">
        <f>C267</f>
        <v>0</v>
      </c>
      <c r="E267" s="30">
        <f>D267</f>
        <v>0</v>
      </c>
      <c r="H267" s="41">
        <f>C267</f>
        <v>0</v>
      </c>
    </row>
    <row r="268" spans="1:10" hidden="1" outlineLevel="3">
      <c r="A268" s="29"/>
      <c r="B268" s="28" t="s">
        <v>220</v>
      </c>
      <c r="C268" s="30"/>
      <c r="D268" s="30">
        <f>C268</f>
        <v>0</v>
      </c>
      <c r="E268" s="30">
        <f>D268</f>
        <v>0</v>
      </c>
      <c r="H268" s="41">
        <f>C268</f>
        <v>0</v>
      </c>
    </row>
    <row r="269" spans="1:10" hidden="1" outlineLevel="3">
      <c r="A269" s="29"/>
      <c r="B269" s="28" t="s">
        <v>221</v>
      </c>
      <c r="C269" s="30"/>
      <c r="D269" s="30">
        <f>C269</f>
        <v>0</v>
      </c>
      <c r="E269" s="30">
        <f>D269</f>
        <v>0</v>
      </c>
      <c r="H269" s="41">
        <f>C269</f>
        <v>0</v>
      </c>
    </row>
    <row r="270" spans="1:10" hidden="1" outlineLevel="3">
      <c r="A270" s="29"/>
      <c r="B270" s="28" t="s">
        <v>222</v>
      </c>
      <c r="C270" s="30"/>
      <c r="D270" s="30">
        <f>C270</f>
        <v>0</v>
      </c>
      <c r="E270" s="30">
        <f>D270</f>
        <v>0</v>
      </c>
      <c r="H270" s="41">
        <f>C270</f>
        <v>0</v>
      </c>
    </row>
    <row r="271" spans="1:10" hidden="1" outlineLevel="3">
      <c r="A271" s="29"/>
      <c r="B271" s="28" t="s">
        <v>223</v>
      </c>
      <c r="C271" s="30"/>
      <c r="D271" s="30">
        <f>C271</f>
        <v>0</v>
      </c>
      <c r="E271" s="30">
        <f>D271</f>
        <v>0</v>
      </c>
      <c r="H271" s="41">
        <f>C271</f>
        <v>0</v>
      </c>
    </row>
    <row r="272" spans="1:10" hidden="1" outlineLevel="3">
      <c r="A272" s="29"/>
      <c r="B272" s="28" t="s">
        <v>224</v>
      </c>
      <c r="C272" s="30"/>
      <c r="D272" s="30">
        <f>C272</f>
        <v>0</v>
      </c>
      <c r="E272" s="30">
        <f>D272</f>
        <v>0</v>
      </c>
      <c r="H272" s="41">
        <f>C272</f>
        <v>0</v>
      </c>
    </row>
    <row r="273" spans="1:8" hidden="1" outlineLevel="3">
      <c r="A273" s="29"/>
      <c r="B273" s="28" t="s">
        <v>225</v>
      </c>
      <c r="C273" s="30"/>
      <c r="D273" s="30">
        <f>C273</f>
        <v>0</v>
      </c>
      <c r="E273" s="30">
        <f>D273</f>
        <v>0</v>
      </c>
      <c r="H273" s="41">
        <f>C273</f>
        <v>0</v>
      </c>
    </row>
    <row r="274" spans="1:8" hidden="1" outlineLevel="3">
      <c r="A274" s="29"/>
      <c r="B274" s="28" t="s">
        <v>226</v>
      </c>
      <c r="C274" s="30"/>
      <c r="D274" s="30">
        <f>C274</f>
        <v>0</v>
      </c>
      <c r="E274" s="30">
        <f>D274</f>
        <v>0</v>
      </c>
      <c r="H274" s="41">
        <f>C274</f>
        <v>0</v>
      </c>
    </row>
    <row r="275" spans="1:8" hidden="1" outlineLevel="3">
      <c r="A275" s="29"/>
      <c r="B275" s="28" t="s">
        <v>227</v>
      </c>
      <c r="C275" s="30"/>
      <c r="D275" s="30">
        <f>C275</f>
        <v>0</v>
      </c>
      <c r="E275" s="30">
        <f>D275</f>
        <v>0</v>
      </c>
      <c r="H275" s="41">
        <f>C275</f>
        <v>0</v>
      </c>
    </row>
    <row r="276" spans="1:8" hidden="1" outlineLevel="3">
      <c r="A276" s="29"/>
      <c r="B276" s="28" t="s">
        <v>228</v>
      </c>
      <c r="C276" s="30"/>
      <c r="D276" s="30">
        <f>C276</f>
        <v>0</v>
      </c>
      <c r="E276" s="30">
        <f>D276</f>
        <v>0</v>
      </c>
      <c r="H276" s="41">
        <f>C276</f>
        <v>0</v>
      </c>
    </row>
    <row r="277" spans="1:8" hidden="1" outlineLevel="3">
      <c r="A277" s="29"/>
      <c r="B277" s="28" t="s">
        <v>229</v>
      </c>
      <c r="C277" s="30"/>
      <c r="D277" s="30">
        <f>C277</f>
        <v>0</v>
      </c>
      <c r="E277" s="30">
        <f>D277</f>
        <v>0</v>
      </c>
      <c r="H277" s="41">
        <f>C277</f>
        <v>0</v>
      </c>
    </row>
    <row r="278" spans="1:8" hidden="1" outlineLevel="3">
      <c r="A278" s="29"/>
      <c r="B278" s="28" t="s">
        <v>230</v>
      </c>
      <c r="C278" s="30"/>
      <c r="D278" s="30">
        <f>C278</f>
        <v>0</v>
      </c>
      <c r="E278" s="30">
        <f>D278</f>
        <v>0</v>
      </c>
      <c r="H278" s="41">
        <f>C278</f>
        <v>0</v>
      </c>
    </row>
    <row r="279" spans="1:8" hidden="1" outlineLevel="3">
      <c r="A279" s="29"/>
      <c r="B279" s="28" t="s">
        <v>231</v>
      </c>
      <c r="C279" s="30"/>
      <c r="D279" s="30">
        <f>C279</f>
        <v>0</v>
      </c>
      <c r="E279" s="30">
        <f>D279</f>
        <v>0</v>
      </c>
      <c r="H279" s="41">
        <f>C279</f>
        <v>0</v>
      </c>
    </row>
    <row r="280" spans="1:8" hidden="1" outlineLevel="3">
      <c r="A280" s="29"/>
      <c r="B280" s="28" t="s">
        <v>232</v>
      </c>
      <c r="C280" s="30"/>
      <c r="D280" s="30">
        <f>C280</f>
        <v>0</v>
      </c>
      <c r="E280" s="30">
        <f>D280</f>
        <v>0</v>
      </c>
      <c r="H280" s="41">
        <f>C280</f>
        <v>0</v>
      </c>
    </row>
    <row r="281" spans="1:8" hidden="1" outlineLevel="3">
      <c r="A281" s="29"/>
      <c r="B281" s="28" t="s">
        <v>233</v>
      </c>
      <c r="C281" s="30"/>
      <c r="D281" s="30">
        <f>C281</f>
        <v>0</v>
      </c>
      <c r="E281" s="30">
        <f>D281</f>
        <v>0</v>
      </c>
      <c r="H281" s="41">
        <f>C281</f>
        <v>0</v>
      </c>
    </row>
    <row r="282" spans="1:8" hidden="1" outlineLevel="3">
      <c r="A282" s="29"/>
      <c r="B282" s="28" t="s">
        <v>234</v>
      </c>
      <c r="C282" s="30"/>
      <c r="D282" s="30">
        <f>C282</f>
        <v>0</v>
      </c>
      <c r="E282" s="30">
        <f>D282</f>
        <v>0</v>
      </c>
      <c r="H282" s="41">
        <f>C282</f>
        <v>0</v>
      </c>
    </row>
    <row r="283" spans="1:8" hidden="1" outlineLevel="3">
      <c r="A283" s="29"/>
      <c r="B283" s="28" t="s">
        <v>235</v>
      </c>
      <c r="C283" s="30"/>
      <c r="D283" s="30">
        <f>C283</f>
        <v>0</v>
      </c>
      <c r="E283" s="30">
        <f>D283</f>
        <v>0</v>
      </c>
      <c r="H283" s="41">
        <f>C283</f>
        <v>0</v>
      </c>
    </row>
    <row r="284" spans="1:8" hidden="1" outlineLevel="3">
      <c r="A284" s="29"/>
      <c r="B284" s="28" t="s">
        <v>236</v>
      </c>
      <c r="C284" s="30"/>
      <c r="D284" s="30">
        <f>C284</f>
        <v>0</v>
      </c>
      <c r="E284" s="30">
        <f>D284</f>
        <v>0</v>
      </c>
      <c r="H284" s="41">
        <f>C284</f>
        <v>0</v>
      </c>
    </row>
    <row r="285" spans="1:8" hidden="1" outlineLevel="3">
      <c r="A285" s="29"/>
      <c r="B285" s="28" t="s">
        <v>237</v>
      </c>
      <c r="C285" s="30"/>
      <c r="D285" s="30">
        <f>C285</f>
        <v>0</v>
      </c>
      <c r="E285" s="30">
        <f>D285</f>
        <v>0</v>
      </c>
      <c r="H285" s="41">
        <f>C285</f>
        <v>0</v>
      </c>
    </row>
    <row r="286" spans="1:8" hidden="1" outlineLevel="3">
      <c r="A286" s="29"/>
      <c r="B286" s="28" t="s">
        <v>238</v>
      </c>
      <c r="C286" s="30"/>
      <c r="D286" s="30">
        <f>C286</f>
        <v>0</v>
      </c>
      <c r="E286" s="30">
        <f>D286</f>
        <v>0</v>
      </c>
      <c r="H286" s="41">
        <f>C286</f>
        <v>0</v>
      </c>
    </row>
    <row r="287" spans="1:8" hidden="1" outlineLevel="3">
      <c r="A287" s="29"/>
      <c r="B287" s="28" t="s">
        <v>239</v>
      </c>
      <c r="C287" s="30"/>
      <c r="D287" s="30">
        <f>C287</f>
        <v>0</v>
      </c>
      <c r="E287" s="30">
        <f>D287</f>
        <v>0</v>
      </c>
      <c r="H287" s="41">
        <f>C287</f>
        <v>0</v>
      </c>
    </row>
    <row r="288" spans="1:8" hidden="1" outlineLevel="3">
      <c r="A288" s="29"/>
      <c r="B288" s="28" t="s">
        <v>240</v>
      </c>
      <c r="C288" s="30"/>
      <c r="D288" s="30">
        <f>C288</f>
        <v>0</v>
      </c>
      <c r="E288" s="30">
        <f>D288</f>
        <v>0</v>
      </c>
      <c r="H288" s="41">
        <f>C288</f>
        <v>0</v>
      </c>
    </row>
    <row r="289" spans="1:8" hidden="1" outlineLevel="2">
      <c r="A289" s="6">
        <v>1101</v>
      </c>
      <c r="B289" s="4" t="s">
        <v>36</v>
      </c>
      <c r="C289" s="5">
        <v>11905</v>
      </c>
      <c r="D289" s="5">
        <f>C289</f>
        <v>11905</v>
      </c>
      <c r="E289" s="5">
        <f>D289</f>
        <v>11905</v>
      </c>
      <c r="H289" s="41">
        <f>C289</f>
        <v>11905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>C290</f>
        <v>0</v>
      </c>
    </row>
    <row r="291" spans="1:8" hidden="1" outlineLevel="3">
      <c r="A291" s="29"/>
      <c r="B291" s="28" t="s">
        <v>242</v>
      </c>
      <c r="C291" s="30"/>
      <c r="D291" s="30">
        <f>C291</f>
        <v>0</v>
      </c>
      <c r="E291" s="30">
        <f>D291</f>
        <v>0</v>
      </c>
      <c r="H291" s="41">
        <f>C291</f>
        <v>0</v>
      </c>
    </row>
    <row r="292" spans="1:8" hidden="1" outlineLevel="3">
      <c r="A292" s="29"/>
      <c r="B292" s="28" t="s">
        <v>243</v>
      </c>
      <c r="C292" s="30"/>
      <c r="D292" s="30">
        <f>C292</f>
        <v>0</v>
      </c>
      <c r="E292" s="30">
        <f>D292</f>
        <v>0</v>
      </c>
      <c r="H292" s="41">
        <f>C292</f>
        <v>0</v>
      </c>
    </row>
    <row r="293" spans="1:8" hidden="1" outlineLevel="3">
      <c r="A293" s="29"/>
      <c r="B293" s="28" t="s">
        <v>244</v>
      </c>
      <c r="C293" s="30"/>
      <c r="D293" s="30">
        <f>C293</f>
        <v>0</v>
      </c>
      <c r="E293" s="30">
        <f>D293</f>
        <v>0</v>
      </c>
      <c r="H293" s="41">
        <f>C293</f>
        <v>0</v>
      </c>
    </row>
    <row r="294" spans="1:8" hidden="1" outlineLevel="3">
      <c r="A294" s="29"/>
      <c r="B294" s="28" t="s">
        <v>245</v>
      </c>
      <c r="C294" s="30"/>
      <c r="D294" s="30">
        <f>C294</f>
        <v>0</v>
      </c>
      <c r="E294" s="30">
        <f>D294</f>
        <v>0</v>
      </c>
      <c r="H294" s="41">
        <f>C294</f>
        <v>0</v>
      </c>
    </row>
    <row r="295" spans="1:8" hidden="1" outlineLevel="3">
      <c r="A295" s="29"/>
      <c r="B295" s="28" t="s">
        <v>246</v>
      </c>
      <c r="C295" s="30"/>
      <c r="D295" s="30">
        <f>C295</f>
        <v>0</v>
      </c>
      <c r="E295" s="30">
        <f>D295</f>
        <v>0</v>
      </c>
      <c r="H295" s="41">
        <f>C295</f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C296</f>
        <v>1000</v>
      </c>
      <c r="E296" s="5">
        <f>D296</f>
        <v>1000</v>
      </c>
      <c r="H296" s="41">
        <f>C296</f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>C297</f>
        <v>0</v>
      </c>
    </row>
    <row r="298" spans="1:8" hidden="1" outlineLevel="2">
      <c r="A298" s="6">
        <v>1101</v>
      </c>
      <c r="B298" s="4" t="s">
        <v>37</v>
      </c>
      <c r="C298" s="5">
        <v>33060</v>
      </c>
      <c r="D298" s="5">
        <f>C298</f>
        <v>33060</v>
      </c>
      <c r="E298" s="5">
        <f>D298</f>
        <v>33060</v>
      </c>
      <c r="H298" s="41">
        <f>C298</f>
        <v>33060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>C299</f>
        <v>0</v>
      </c>
    </row>
    <row r="300" spans="1:8" hidden="1" outlineLevel="3">
      <c r="A300" s="29"/>
      <c r="B300" s="28" t="s">
        <v>249</v>
      </c>
      <c r="C300" s="30"/>
      <c r="D300" s="30">
        <f>C300</f>
        <v>0</v>
      </c>
      <c r="E300" s="30">
        <f>D300</f>
        <v>0</v>
      </c>
      <c r="H300" s="41">
        <f>C300</f>
        <v>0</v>
      </c>
    </row>
    <row r="301" spans="1:8" hidden="1" outlineLevel="3">
      <c r="A301" s="29"/>
      <c r="B301" s="28" t="s">
        <v>250</v>
      </c>
      <c r="C301" s="30"/>
      <c r="D301" s="30">
        <f>C301</f>
        <v>0</v>
      </c>
      <c r="E301" s="30">
        <f>D301</f>
        <v>0</v>
      </c>
      <c r="H301" s="41">
        <f>C301</f>
        <v>0</v>
      </c>
    </row>
    <row r="302" spans="1:8" hidden="1" outlineLevel="2">
      <c r="A302" s="6">
        <v>1101</v>
      </c>
      <c r="B302" s="4" t="s">
        <v>251</v>
      </c>
      <c r="C302" s="5">
        <v>25000</v>
      </c>
      <c r="D302" s="5">
        <v>25000</v>
      </c>
      <c r="E302" s="5">
        <v>25000</v>
      </c>
      <c r="H302" s="41">
        <f>C302</f>
        <v>25000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>C303</f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>C304</f>
        <v>0</v>
      </c>
    </row>
    <row r="305" spans="1:8" hidden="1" outlineLevel="2">
      <c r="A305" s="6">
        <v>1101</v>
      </c>
      <c r="B305" s="4" t="s">
        <v>38</v>
      </c>
      <c r="C305" s="5">
        <v>14602.727999999999</v>
      </c>
      <c r="D305" s="5">
        <f>C305</f>
        <v>14602.727999999999</v>
      </c>
      <c r="E305" s="5">
        <f>D305</f>
        <v>14602.727999999999</v>
      </c>
      <c r="H305" s="41">
        <f>C305</f>
        <v>14602.727999999999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>C306</f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>C307</f>
        <v>0</v>
      </c>
    </row>
    <row r="308" spans="1:8" hidden="1" outlineLevel="2">
      <c r="A308" s="6">
        <v>1101</v>
      </c>
      <c r="B308" s="4" t="s">
        <v>39</v>
      </c>
      <c r="C308" s="5">
        <v>237100.802</v>
      </c>
      <c r="D308" s="5">
        <f>C308</f>
        <v>237100.802</v>
      </c>
      <c r="E308" s="5">
        <f>D308</f>
        <v>237100.802</v>
      </c>
      <c r="H308" s="41">
        <f>C308</f>
        <v>237100.802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>C309</f>
        <v>0</v>
      </c>
    </row>
    <row r="310" spans="1:8" hidden="1" outlineLevel="3">
      <c r="A310" s="29"/>
      <c r="B310" s="28" t="s">
        <v>257</v>
      </c>
      <c r="C310" s="30"/>
      <c r="D310" s="30">
        <f>C310</f>
        <v>0</v>
      </c>
      <c r="E310" s="30">
        <f>D310</f>
        <v>0</v>
      </c>
      <c r="H310" s="41">
        <f>C310</f>
        <v>0</v>
      </c>
    </row>
    <row r="311" spans="1:8" hidden="1" outlineLevel="3">
      <c r="A311" s="29"/>
      <c r="B311" s="28" t="s">
        <v>258</v>
      </c>
      <c r="C311" s="30"/>
      <c r="D311" s="30">
        <f>C311</f>
        <v>0</v>
      </c>
      <c r="E311" s="30">
        <f>D311</f>
        <v>0</v>
      </c>
      <c r="H311" s="41">
        <f>C311</f>
        <v>0</v>
      </c>
    </row>
    <row r="312" spans="1:8" hidden="1" outlineLevel="3">
      <c r="A312" s="29"/>
      <c r="B312" s="28" t="s">
        <v>259</v>
      </c>
      <c r="C312" s="30"/>
      <c r="D312" s="30">
        <f>C312</f>
        <v>0</v>
      </c>
      <c r="E312" s="30">
        <f>D312</f>
        <v>0</v>
      </c>
      <c r="H312" s="41">
        <f>C312</f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>C313</f>
        <v>0</v>
      </c>
    </row>
    <row r="314" spans="1:8" hidden="1" outlineLevel="1">
      <c r="A314" s="172" t="s">
        <v>601</v>
      </c>
      <c r="B314" s="173"/>
      <c r="C314" s="32">
        <f>C315+C325+C331+C336+C337+C338+C328</f>
        <v>77296.495999999999</v>
      </c>
      <c r="D314" s="32">
        <f>D315+D325+D331+D336+D337+D338+D328</f>
        <v>77296.495999999999</v>
      </c>
      <c r="E314" s="32">
        <f>E315+E325+E331+E336+E337+E338+E328</f>
        <v>77296.495999999999</v>
      </c>
      <c r="H314" s="41">
        <f>C314</f>
        <v>77296.495999999999</v>
      </c>
    </row>
    <row r="315" spans="1:8" hidden="1" outlineLevel="2">
      <c r="A315" s="6">
        <v>1102</v>
      </c>
      <c r="B315" s="4" t="s">
        <v>65</v>
      </c>
      <c r="C315" s="5"/>
      <c r="D315" s="5">
        <f>C315</f>
        <v>0</v>
      </c>
      <c r="E315" s="5">
        <f>D315</f>
        <v>0</v>
      </c>
      <c r="H315" s="41">
        <f>C315</f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>C316</f>
        <v>0</v>
      </c>
    </row>
    <row r="317" spans="1:8" hidden="1" outlineLevel="3">
      <c r="A317" s="29"/>
      <c r="B317" s="28" t="s">
        <v>218</v>
      </c>
      <c r="C317" s="30"/>
      <c r="D317" s="30">
        <f>C317</f>
        <v>0</v>
      </c>
      <c r="E317" s="30">
        <f>D317</f>
        <v>0</v>
      </c>
      <c r="H317" s="41">
        <f>C317</f>
        <v>0</v>
      </c>
    </row>
    <row r="318" spans="1:8" hidden="1" outlineLevel="3">
      <c r="A318" s="29"/>
      <c r="B318" s="28" t="s">
        <v>261</v>
      </c>
      <c r="C318" s="30"/>
      <c r="D318" s="30">
        <f>C318</f>
        <v>0</v>
      </c>
      <c r="E318" s="30">
        <f>D318</f>
        <v>0</v>
      </c>
      <c r="H318" s="41">
        <f>C318</f>
        <v>0</v>
      </c>
    </row>
    <row r="319" spans="1:8" hidden="1" outlineLevel="3">
      <c r="A319" s="29"/>
      <c r="B319" s="28" t="s">
        <v>248</v>
      </c>
      <c r="C319" s="30"/>
      <c r="D319" s="30">
        <f>C319</f>
        <v>0</v>
      </c>
      <c r="E319" s="30">
        <f>D319</f>
        <v>0</v>
      </c>
      <c r="H319" s="41">
        <f>C319</f>
        <v>0</v>
      </c>
    </row>
    <row r="320" spans="1:8" hidden="1" outlineLevel="3">
      <c r="A320" s="29"/>
      <c r="B320" s="28" t="s">
        <v>262</v>
      </c>
      <c r="C320" s="30"/>
      <c r="D320" s="30">
        <f>C320</f>
        <v>0</v>
      </c>
      <c r="E320" s="30">
        <f>D320</f>
        <v>0</v>
      </c>
      <c r="H320" s="41">
        <f>C320</f>
        <v>0</v>
      </c>
    </row>
    <row r="321" spans="1:8" hidden="1" outlineLevel="3">
      <c r="A321" s="29"/>
      <c r="B321" s="28" t="s">
        <v>252</v>
      </c>
      <c r="C321" s="30"/>
      <c r="D321" s="30">
        <f>C321</f>
        <v>0</v>
      </c>
      <c r="E321" s="30">
        <f>D321</f>
        <v>0</v>
      </c>
      <c r="H321" s="41">
        <f>C321</f>
        <v>0</v>
      </c>
    </row>
    <row r="322" spans="1:8" hidden="1" outlineLevel="3">
      <c r="A322" s="29"/>
      <c r="B322" s="28" t="s">
        <v>253</v>
      </c>
      <c r="C322" s="30"/>
      <c r="D322" s="30">
        <f>C322</f>
        <v>0</v>
      </c>
      <c r="E322" s="30">
        <f>D322</f>
        <v>0</v>
      </c>
      <c r="H322" s="41">
        <f>C322</f>
        <v>0</v>
      </c>
    </row>
    <row r="323" spans="1:8" hidden="1" outlineLevel="3">
      <c r="A323" s="29"/>
      <c r="B323" s="28" t="s">
        <v>238</v>
      </c>
      <c r="C323" s="30"/>
      <c r="D323" s="30">
        <f>C323</f>
        <v>0</v>
      </c>
      <c r="E323" s="30">
        <f>D323</f>
        <v>0</v>
      </c>
      <c r="H323" s="41">
        <f>C323</f>
        <v>0</v>
      </c>
    </row>
    <row r="324" spans="1:8" hidden="1" outlineLevel="3">
      <c r="A324" s="29"/>
      <c r="B324" s="28" t="s">
        <v>239</v>
      </c>
      <c r="C324" s="30"/>
      <c r="D324" s="30">
        <f>C324</f>
        <v>0</v>
      </c>
      <c r="E324" s="30">
        <f>D324</f>
        <v>0</v>
      </c>
      <c r="H324" s="41">
        <f>C324</f>
        <v>0</v>
      </c>
    </row>
    <row r="325" spans="1:8" hidden="1" outlineLevel="2">
      <c r="A325" s="6">
        <v>1102</v>
      </c>
      <c r="B325" s="4" t="s">
        <v>263</v>
      </c>
      <c r="C325" s="5">
        <v>65327</v>
      </c>
      <c r="D325" s="5">
        <f>C325</f>
        <v>65327</v>
      </c>
      <c r="E325" s="5">
        <f>D325</f>
        <v>65327</v>
      </c>
      <c r="H325" s="41">
        <f>C325</f>
        <v>65327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>C326</f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>C327</f>
        <v>0</v>
      </c>
    </row>
    <row r="328" spans="1:8" hidden="1" outlineLevel="2">
      <c r="A328" s="6">
        <v>1102</v>
      </c>
      <c r="B328" s="4" t="s">
        <v>38</v>
      </c>
      <c r="C328" s="5">
        <v>755.12400000000002</v>
      </c>
      <c r="D328" s="5">
        <f>C328</f>
        <v>755.12400000000002</v>
      </c>
      <c r="E328" s="5">
        <f>D328</f>
        <v>755.12400000000002</v>
      </c>
      <c r="H328" s="41">
        <f>C328</f>
        <v>755.12400000000002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>C329</f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>C330</f>
        <v>0</v>
      </c>
    </row>
    <row r="331" spans="1:8" hidden="1" outlineLevel="2">
      <c r="A331" s="6">
        <v>1102</v>
      </c>
      <c r="B331" s="4" t="s">
        <v>39</v>
      </c>
      <c r="C331" s="5">
        <v>11214.371999999999</v>
      </c>
      <c r="D331" s="5">
        <f>C331</f>
        <v>11214.371999999999</v>
      </c>
      <c r="E331" s="5">
        <f>D331</f>
        <v>11214.371999999999</v>
      </c>
      <c r="H331" s="41">
        <f>C331</f>
        <v>11214.371999999999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>C332</f>
        <v>0</v>
      </c>
    </row>
    <row r="333" spans="1:8" hidden="1" outlineLevel="3">
      <c r="A333" s="29"/>
      <c r="B333" s="28" t="s">
        <v>257</v>
      </c>
      <c r="C333" s="30"/>
      <c r="D333" s="30">
        <f>C333</f>
        <v>0</v>
      </c>
      <c r="E333" s="30">
        <f>D333</f>
        <v>0</v>
      </c>
      <c r="H333" s="41">
        <f>C333</f>
        <v>0</v>
      </c>
    </row>
    <row r="334" spans="1:8" hidden="1" outlineLevel="3">
      <c r="A334" s="29"/>
      <c r="B334" s="28" t="s">
        <v>258</v>
      </c>
      <c r="C334" s="30"/>
      <c r="D334" s="30">
        <f>C334</f>
        <v>0</v>
      </c>
      <c r="E334" s="30">
        <f>D334</f>
        <v>0</v>
      </c>
      <c r="H334" s="41">
        <f>C334</f>
        <v>0</v>
      </c>
    </row>
    <row r="335" spans="1:8" hidden="1" outlineLevel="3">
      <c r="A335" s="29"/>
      <c r="B335" s="28" t="s">
        <v>259</v>
      </c>
      <c r="C335" s="30"/>
      <c r="D335" s="30">
        <f>C335</f>
        <v>0</v>
      </c>
      <c r="E335" s="30">
        <f>D335</f>
        <v>0</v>
      </c>
      <c r="H335" s="41">
        <f>C335</f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>C336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>C337</f>
        <v>0</v>
      </c>
      <c r="E337" s="5">
        <f>D337</f>
        <v>0</v>
      </c>
      <c r="H337" s="41">
        <f>C337</f>
        <v>0</v>
      </c>
    </row>
    <row r="338" spans="1:10" hidden="1" outlineLevel="2">
      <c r="A338" s="6">
        <v>1102</v>
      </c>
      <c r="B338" s="4" t="s">
        <v>454</v>
      </c>
      <c r="C338" s="5"/>
      <c r="D338" s="5">
        <f>C338</f>
        <v>0</v>
      </c>
      <c r="E338" s="5">
        <f>D338</f>
        <v>0</v>
      </c>
      <c r="H338" s="41">
        <f>C338</f>
        <v>0</v>
      </c>
    </row>
    <row r="339" spans="1:10" collapsed="1">
      <c r="A339" s="168" t="s">
        <v>270</v>
      </c>
      <c r="B339" s="169"/>
      <c r="C339" s="33">
        <f>C340+C444+C482</f>
        <v>1478211.902</v>
      </c>
      <c r="D339" s="33">
        <f>D340+D444+D482</f>
        <v>1478211.902</v>
      </c>
      <c r="E339" s="33">
        <f>E340+E444+E482</f>
        <v>1478211.902</v>
      </c>
      <c r="G339" s="39" t="s">
        <v>591</v>
      </c>
      <c r="H339" s="41">
        <f>C339</f>
        <v>1478211.902</v>
      </c>
      <c r="I339" s="42"/>
      <c r="J339" s="40" t="b">
        <f>AND(H339=I339)</f>
        <v>0</v>
      </c>
    </row>
    <row r="340" spans="1:10" hidden="1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1298711.902</v>
      </c>
      <c r="D340" s="32">
        <f>D341+D342+D343+D344+D347+D348+D353+D356+D357+D362+D367+BH290669+D371+D372+D373+D376+D377+D378+D382+D388+D391+D392+D395+D398+D399+D404+D407+D408+D409+D412+D415+D416+D419+D420+D421+D422+D429+D443</f>
        <v>1298711.902</v>
      </c>
      <c r="E340" s="32">
        <f>E341+E342+E343+E344+E347+E348+E353+E356+E357+E362+E367+BI290669+E371+E372+E373+E376+E377+E378+E382+E388+E391+E392+E395+E398+E399+E404+E407+E408+E409+E412+E415+E416+E419+E420+E421+E422+E429+E443</f>
        <v>1298711.902</v>
      </c>
      <c r="H340" s="41">
        <f>C340</f>
        <v>1298711.902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>C341</f>
        <v>0</v>
      </c>
    </row>
    <row r="342" spans="1:10" hidden="1" outlineLevel="2">
      <c r="A342" s="6">
        <v>2201</v>
      </c>
      <c r="B342" s="4" t="s">
        <v>40</v>
      </c>
      <c r="C342" s="5">
        <v>15000</v>
      </c>
      <c r="D342" s="5">
        <f>C342</f>
        <v>15000</v>
      </c>
      <c r="E342" s="5">
        <f>D342</f>
        <v>15000</v>
      </c>
      <c r="H342" s="41">
        <f>C342</f>
        <v>15000</v>
      </c>
    </row>
    <row r="343" spans="1:10" hidden="1" outlineLevel="2">
      <c r="A343" s="6">
        <v>2201</v>
      </c>
      <c r="B343" s="4" t="s">
        <v>41</v>
      </c>
      <c r="C343" s="5">
        <v>600000</v>
      </c>
      <c r="D343" s="5">
        <f>C343</f>
        <v>600000</v>
      </c>
      <c r="E343" s="5">
        <f>D343</f>
        <v>600000</v>
      </c>
      <c r="H343" s="41">
        <f>C343</f>
        <v>600000</v>
      </c>
    </row>
    <row r="344" spans="1:10" hidden="1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>C344</f>
        <v>11000</v>
      </c>
    </row>
    <row r="345" spans="1:10" hidden="1" outlineLevel="3">
      <c r="A345" s="29"/>
      <c r="B345" s="28" t="s">
        <v>274</v>
      </c>
      <c r="C345" s="30">
        <v>6000</v>
      </c>
      <c r="D345" s="30">
        <f>C345</f>
        <v>6000</v>
      </c>
      <c r="E345" s="30">
        <f>D345</f>
        <v>6000</v>
      </c>
      <c r="H345" s="41">
        <f>C345</f>
        <v>6000</v>
      </c>
    </row>
    <row r="346" spans="1:10" hidden="1" outlineLevel="3">
      <c r="A346" s="29"/>
      <c r="B346" s="28" t="s">
        <v>275</v>
      </c>
      <c r="C346" s="30">
        <v>5000</v>
      </c>
      <c r="D346" s="30">
        <f>C346</f>
        <v>5000</v>
      </c>
      <c r="E346" s="30">
        <f>D346</f>
        <v>5000</v>
      </c>
      <c r="H346" s="41">
        <f>C346</f>
        <v>5000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>C347</f>
        <v>10000</v>
      </c>
      <c r="E347" s="5">
        <f>D347</f>
        <v>10000</v>
      </c>
      <c r="H347" s="41">
        <f>C347</f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173500</v>
      </c>
      <c r="D348" s="5">
        <f>SUM(D349:D352)</f>
        <v>173500</v>
      </c>
      <c r="E348" s="5">
        <f>SUM(E349:E352)</f>
        <v>173500</v>
      </c>
      <c r="H348" s="41">
        <f>C348</f>
        <v>173500</v>
      </c>
    </row>
    <row r="349" spans="1:10" hidden="1" outlineLevel="3">
      <c r="A349" s="29"/>
      <c r="B349" s="28" t="s">
        <v>278</v>
      </c>
      <c r="C349" s="30">
        <v>170000</v>
      </c>
      <c r="D349" s="30">
        <f>C349</f>
        <v>170000</v>
      </c>
      <c r="E349" s="30">
        <f>D349</f>
        <v>170000</v>
      </c>
      <c r="H349" s="41">
        <f>C349</f>
        <v>170000</v>
      </c>
    </row>
    <row r="350" spans="1:10" hidden="1" outlineLevel="3">
      <c r="A350" s="29"/>
      <c r="B350" s="28" t="s">
        <v>279</v>
      </c>
      <c r="C350" s="30"/>
      <c r="D350" s="30">
        <f>C350</f>
        <v>0</v>
      </c>
      <c r="E350" s="30">
        <f>D350</f>
        <v>0</v>
      </c>
      <c r="H350" s="41">
        <f>C350</f>
        <v>0</v>
      </c>
    </row>
    <row r="351" spans="1:10" hidden="1" outlineLevel="3">
      <c r="A351" s="29"/>
      <c r="B351" s="28" t="s">
        <v>280</v>
      </c>
      <c r="C351" s="30">
        <v>3500</v>
      </c>
      <c r="D351" s="30">
        <f>C351</f>
        <v>3500</v>
      </c>
      <c r="E351" s="30">
        <f>D351</f>
        <v>3500</v>
      </c>
      <c r="H351" s="41">
        <f>C351</f>
        <v>3500</v>
      </c>
    </row>
    <row r="352" spans="1:10" hidden="1" outlineLevel="3">
      <c r="A352" s="29"/>
      <c r="B352" s="28" t="s">
        <v>281</v>
      </c>
      <c r="C352" s="30">
        <v>0</v>
      </c>
      <c r="D352" s="30">
        <f>C352</f>
        <v>0</v>
      </c>
      <c r="E352" s="30">
        <f>D352</f>
        <v>0</v>
      </c>
      <c r="H352" s="41">
        <f>C352</f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>C353</f>
        <v>1000</v>
      </c>
    </row>
    <row r="354" spans="1:8" hidden="1" outlineLevel="3">
      <c r="A354" s="29"/>
      <c r="B354" s="28" t="s">
        <v>42</v>
      </c>
      <c r="C354" s="30">
        <v>500</v>
      </c>
      <c r="D354" s="30">
        <f>C354</f>
        <v>500</v>
      </c>
      <c r="E354" s="30">
        <f>D354</f>
        <v>500</v>
      </c>
      <c r="H354" s="41">
        <f>C354</f>
        <v>500</v>
      </c>
    </row>
    <row r="355" spans="1:8" hidden="1" outlineLevel="3">
      <c r="A355" s="29"/>
      <c r="B355" s="28" t="s">
        <v>283</v>
      </c>
      <c r="C355" s="30">
        <v>500</v>
      </c>
      <c r="D355" s="30">
        <f>C355</f>
        <v>500</v>
      </c>
      <c r="E355" s="30">
        <f>D355</f>
        <v>500</v>
      </c>
      <c r="H355" s="41">
        <f>C355</f>
        <v>500</v>
      </c>
    </row>
    <row r="356" spans="1:8" hidden="1" outlineLevel="2">
      <c r="A356" s="6">
        <v>2201</v>
      </c>
      <c r="B356" s="4" t="s">
        <v>284</v>
      </c>
      <c r="C356" s="5">
        <v>10000</v>
      </c>
      <c r="D356" s="5">
        <f>C356</f>
        <v>10000</v>
      </c>
      <c r="E356" s="5">
        <f>D356</f>
        <v>10000</v>
      </c>
      <c r="H356" s="41">
        <f>C356</f>
        <v>10000</v>
      </c>
    </row>
    <row r="357" spans="1:8" hidden="1" outlineLevel="2">
      <c r="A357" s="6">
        <v>2201</v>
      </c>
      <c r="B357" s="4" t="s">
        <v>285</v>
      </c>
      <c r="C357" s="5">
        <f>SUM(C358:C361)</f>
        <v>16000</v>
      </c>
      <c r="D357" s="5">
        <f>SUM(D358:D361)</f>
        <v>16000</v>
      </c>
      <c r="E357" s="5">
        <f>SUM(E358:E361)</f>
        <v>16000</v>
      </c>
      <c r="H357" s="41">
        <f>C357</f>
        <v>16000</v>
      </c>
    </row>
    <row r="358" spans="1:8" hidden="1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>C358</f>
        <v>12000</v>
      </c>
    </row>
    <row r="359" spans="1:8" hidden="1" outlineLevel="3">
      <c r="A359" s="29"/>
      <c r="B359" s="28" t="s">
        <v>287</v>
      </c>
      <c r="C359" s="30"/>
      <c r="D359" s="30">
        <f>C359</f>
        <v>0</v>
      </c>
      <c r="E359" s="30">
        <f>D359</f>
        <v>0</v>
      </c>
      <c r="H359" s="41">
        <f>C359</f>
        <v>0</v>
      </c>
    </row>
    <row r="360" spans="1:8" hidden="1" outlineLevel="3">
      <c r="A360" s="29"/>
      <c r="B360" s="28" t="s">
        <v>288</v>
      </c>
      <c r="C360" s="30">
        <v>4000</v>
      </c>
      <c r="D360" s="30">
        <f>C360</f>
        <v>4000</v>
      </c>
      <c r="E360" s="30">
        <f>D360</f>
        <v>4000</v>
      </c>
      <c r="H360" s="41">
        <f>C360</f>
        <v>4000</v>
      </c>
    </row>
    <row r="361" spans="1:8" hidden="1" outlineLevel="3">
      <c r="A361" s="29"/>
      <c r="B361" s="28" t="s">
        <v>289</v>
      </c>
      <c r="C361" s="30"/>
      <c r="D361" s="30">
        <f>C361</f>
        <v>0</v>
      </c>
      <c r="E361" s="30">
        <f>D361</f>
        <v>0</v>
      </c>
      <c r="H361" s="41">
        <f>C361</f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216000</v>
      </c>
      <c r="D362" s="5">
        <f>SUM(D363:D366)</f>
        <v>216000</v>
      </c>
      <c r="E362" s="5">
        <f>SUM(E363:E366)</f>
        <v>216000</v>
      </c>
      <c r="H362" s="41">
        <f>C362</f>
        <v>216000</v>
      </c>
    </row>
    <row r="363" spans="1:8" hidden="1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>C363</f>
        <v>20000</v>
      </c>
    </row>
    <row r="364" spans="1:8" hidden="1" outlineLevel="3">
      <c r="A364" s="29"/>
      <c r="B364" s="28" t="s">
        <v>292</v>
      </c>
      <c r="C364" s="30">
        <v>170000</v>
      </c>
      <c r="D364" s="30">
        <f>C364</f>
        <v>170000</v>
      </c>
      <c r="E364" s="30">
        <f>D364</f>
        <v>170000</v>
      </c>
      <c r="H364" s="41">
        <f>C364</f>
        <v>170000</v>
      </c>
    </row>
    <row r="365" spans="1:8" hidden="1" outlineLevel="3">
      <c r="A365" s="29"/>
      <c r="B365" s="28" t="s">
        <v>293</v>
      </c>
      <c r="C365" s="30">
        <v>6000</v>
      </c>
      <c r="D365" s="30">
        <f>C365</f>
        <v>6000</v>
      </c>
      <c r="E365" s="30">
        <f>D365</f>
        <v>6000</v>
      </c>
      <c r="H365" s="41">
        <f>C365</f>
        <v>6000</v>
      </c>
    </row>
    <row r="366" spans="1:8" hidden="1" outlineLevel="3">
      <c r="A366" s="29"/>
      <c r="B366" s="28" t="s">
        <v>294</v>
      </c>
      <c r="C366" s="30">
        <v>20000</v>
      </c>
      <c r="D366" s="30">
        <f>C366</f>
        <v>20000</v>
      </c>
      <c r="E366" s="30">
        <f>D366</f>
        <v>20000</v>
      </c>
      <c r="H366" s="41">
        <f>C366</f>
        <v>20000</v>
      </c>
    </row>
    <row r="367" spans="1:8" hidden="1" outlineLevel="2">
      <c r="A367" s="6">
        <v>2201</v>
      </c>
      <c r="B367" s="4" t="s">
        <v>43</v>
      </c>
      <c r="C367" s="5">
        <v>8000</v>
      </c>
      <c r="D367" s="5">
        <f>C367</f>
        <v>8000</v>
      </c>
      <c r="E367" s="5">
        <f>D367</f>
        <v>8000</v>
      </c>
      <c r="H367" s="41">
        <f>C367</f>
        <v>8000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>C368</f>
        <v>0</v>
      </c>
    </row>
    <row r="369" spans="1:8" hidden="1" outlineLevel="3">
      <c r="A369" s="29"/>
      <c r="B369" s="28" t="s">
        <v>296</v>
      </c>
      <c r="C369" s="30">
        <v>0</v>
      </c>
      <c r="D369" s="30">
        <f>C369</f>
        <v>0</v>
      </c>
      <c r="E369" s="30">
        <f>D369</f>
        <v>0</v>
      </c>
      <c r="H369" s="41">
        <f>C369</f>
        <v>0</v>
      </c>
    </row>
    <row r="370" spans="1:8" hidden="1" outlineLevel="3">
      <c r="A370" s="29"/>
      <c r="B370" s="28" t="s">
        <v>297</v>
      </c>
      <c r="C370" s="30">
        <v>0</v>
      </c>
      <c r="D370" s="30">
        <f>C370</f>
        <v>0</v>
      </c>
      <c r="E370" s="30">
        <f>D370</f>
        <v>0</v>
      </c>
      <c r="H370" s="41">
        <f>C370</f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>C371</f>
        <v>10000</v>
      </c>
      <c r="E371" s="5">
        <f>D371</f>
        <v>10000</v>
      </c>
      <c r="H371" s="41">
        <f>C371</f>
        <v>10000</v>
      </c>
    </row>
    <row r="372" spans="1:8" hidden="1" outlineLevel="2">
      <c r="A372" s="6">
        <v>2201</v>
      </c>
      <c r="B372" s="4" t="s">
        <v>45</v>
      </c>
      <c r="C372" s="5">
        <v>20000</v>
      </c>
      <c r="D372" s="5">
        <f>C372</f>
        <v>20000</v>
      </c>
      <c r="E372" s="5">
        <f>D372</f>
        <v>20000</v>
      </c>
      <c r="H372" s="41">
        <f>C372</f>
        <v>20000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>C373</f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>C374</f>
        <v>500</v>
      </c>
      <c r="E374" s="30">
        <f>D374</f>
        <v>500</v>
      </c>
      <c r="H374" s="41">
        <f>C374</f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>C375</f>
        <v>0</v>
      </c>
      <c r="E375" s="30">
        <f>D375</f>
        <v>0</v>
      </c>
      <c r="H375" s="41">
        <f>C375</f>
        <v>0</v>
      </c>
    </row>
    <row r="376" spans="1:8" hidden="1" outlineLevel="2">
      <c r="A376" s="6">
        <v>2201</v>
      </c>
      <c r="B376" s="4" t="s">
        <v>301</v>
      </c>
      <c r="C376" s="5">
        <v>1000</v>
      </c>
      <c r="D376" s="5">
        <f>C376</f>
        <v>1000</v>
      </c>
      <c r="E376" s="5">
        <f>D376</f>
        <v>1000</v>
      </c>
      <c r="H376" s="41">
        <f>C376</f>
        <v>1000</v>
      </c>
    </row>
    <row r="377" spans="1:8" hidden="1" outlineLevel="2" collapsed="1">
      <c r="A377" s="6">
        <v>2201</v>
      </c>
      <c r="B377" s="4" t="s">
        <v>302</v>
      </c>
      <c r="C377" s="5"/>
      <c r="D377" s="5">
        <f>C377</f>
        <v>0</v>
      </c>
      <c r="E377" s="5">
        <f>D377</f>
        <v>0</v>
      </c>
      <c r="H377" s="41">
        <f>C377</f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28000</v>
      </c>
      <c r="D378" s="5">
        <f>SUM(D379:D381)</f>
        <v>28000</v>
      </c>
      <c r="E378" s="5">
        <f>SUM(E379:E381)</f>
        <v>28000</v>
      </c>
      <c r="H378" s="41">
        <f>C378</f>
        <v>28000</v>
      </c>
    </row>
    <row r="379" spans="1:8" hidden="1" outlineLevel="3">
      <c r="A379" s="29"/>
      <c r="B379" s="28" t="s">
        <v>46</v>
      </c>
      <c r="C379" s="30">
        <v>13000</v>
      </c>
      <c r="D379" s="30">
        <f>C379</f>
        <v>13000</v>
      </c>
      <c r="E379" s="30">
        <f>D379</f>
        <v>13000</v>
      </c>
      <c r="H379" s="41">
        <f>C379</f>
        <v>13000</v>
      </c>
    </row>
    <row r="380" spans="1:8" hidden="1" outlineLevel="3">
      <c r="A380" s="29"/>
      <c r="B380" s="28" t="s">
        <v>113</v>
      </c>
      <c r="C380" s="30">
        <v>3000</v>
      </c>
      <c r="D380" s="30">
        <f>C380</f>
        <v>3000</v>
      </c>
      <c r="E380" s="30">
        <f>D380</f>
        <v>3000</v>
      </c>
      <c r="H380" s="41">
        <f>C380</f>
        <v>3000</v>
      </c>
    </row>
    <row r="381" spans="1:8" hidden="1" outlineLevel="3">
      <c r="A381" s="29"/>
      <c r="B381" s="28" t="s">
        <v>47</v>
      </c>
      <c r="C381" s="30">
        <v>12000</v>
      </c>
      <c r="D381" s="30">
        <f>C381</f>
        <v>12000</v>
      </c>
      <c r="E381" s="30">
        <f>D381</f>
        <v>12000</v>
      </c>
      <c r="H381" s="41">
        <f>C381</f>
        <v>12000</v>
      </c>
    </row>
    <row r="382" spans="1:8" hidden="1" outlineLevel="2">
      <c r="A382" s="6">
        <v>2201</v>
      </c>
      <c r="B382" s="4" t="s">
        <v>114</v>
      </c>
      <c r="C382" s="5">
        <f>SUM(C383:C387)</f>
        <v>12000</v>
      </c>
      <c r="D382" s="5">
        <f>SUM(D383:D387)</f>
        <v>12000</v>
      </c>
      <c r="E382" s="5">
        <f>SUM(E383:E387)</f>
        <v>12000</v>
      </c>
      <c r="H382" s="41">
        <f>C382</f>
        <v>12000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>C383</f>
        <v>3000</v>
      </c>
    </row>
    <row r="384" spans="1:8" hidden="1" outlineLevel="3">
      <c r="A384" s="29"/>
      <c r="B384" s="28" t="s">
        <v>305</v>
      </c>
      <c r="C384" s="30">
        <v>3000</v>
      </c>
      <c r="D384" s="30">
        <f>C384</f>
        <v>3000</v>
      </c>
      <c r="E384" s="30">
        <f>D384</f>
        <v>3000</v>
      </c>
      <c r="H384" s="41">
        <f>C384</f>
        <v>3000</v>
      </c>
    </row>
    <row r="385" spans="1:8" hidden="1" outlineLevel="3">
      <c r="A385" s="29"/>
      <c r="B385" s="28" t="s">
        <v>306</v>
      </c>
      <c r="C385" s="30"/>
      <c r="D385" s="30">
        <f>C385</f>
        <v>0</v>
      </c>
      <c r="E385" s="30">
        <f>D385</f>
        <v>0</v>
      </c>
      <c r="H385" s="41">
        <f>C385</f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>C386</f>
        <v>3000</v>
      </c>
      <c r="E386" s="30">
        <f>D386</f>
        <v>3000</v>
      </c>
      <c r="H386" s="41">
        <f>C386</f>
        <v>3000</v>
      </c>
    </row>
    <row r="387" spans="1:8" hidden="1" outlineLevel="3">
      <c r="A387" s="29"/>
      <c r="B387" s="28" t="s">
        <v>308</v>
      </c>
      <c r="C387" s="30">
        <v>3000</v>
      </c>
      <c r="D387" s="30">
        <f>C387</f>
        <v>3000</v>
      </c>
      <c r="E387" s="30">
        <f>D387</f>
        <v>3000</v>
      </c>
      <c r="H387" s="41">
        <f>C387</f>
        <v>3000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>C388</f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>C389</f>
        <v>2000</v>
      </c>
      <c r="E389" s="30">
        <f>D389</f>
        <v>2000</v>
      </c>
      <c r="H389" s="41">
        <f>C389</f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>C390</f>
        <v>0</v>
      </c>
      <c r="E390" s="30">
        <f>D390</f>
        <v>0</v>
      </c>
      <c r="H390" s="41">
        <f>C390</f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>C391</f>
        <v>0</v>
      </c>
      <c r="E391" s="5">
        <f>D391</f>
        <v>0</v>
      </c>
      <c r="H391" s="41">
        <f>C391</f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45000</v>
      </c>
      <c r="D392" s="5">
        <f>SUM(D393:D394)</f>
        <v>45000</v>
      </c>
      <c r="E392" s="5">
        <f>SUM(E393:E394)</f>
        <v>45000</v>
      </c>
      <c r="H392" s="41">
        <f>C392</f>
        <v>45000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>C393</f>
        <v>0</v>
      </c>
    </row>
    <row r="394" spans="1:8" hidden="1" outlineLevel="3">
      <c r="A394" s="29"/>
      <c r="B394" s="28" t="s">
        <v>314</v>
      </c>
      <c r="C394" s="30">
        <v>45000</v>
      </c>
      <c r="D394" s="30">
        <f>C394</f>
        <v>45000</v>
      </c>
      <c r="E394" s="30">
        <f>D394</f>
        <v>45000</v>
      </c>
      <c r="H394" s="41">
        <f>C394</f>
        <v>45000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>C395</f>
        <v>0</v>
      </c>
    </row>
    <row r="396" spans="1:8" hidden="1" outlineLevel="3">
      <c r="A396" s="29"/>
      <c r="B396" s="28" t="s">
        <v>315</v>
      </c>
      <c r="C396" s="30"/>
      <c r="D396" s="30">
        <f>C396</f>
        <v>0</v>
      </c>
      <c r="E396" s="30">
        <f>D396</f>
        <v>0</v>
      </c>
      <c r="H396" s="41">
        <f>C396</f>
        <v>0</v>
      </c>
    </row>
    <row r="397" spans="1:8" hidden="1" outlineLevel="3">
      <c r="A397" s="29"/>
      <c r="B397" s="28" t="s">
        <v>316</v>
      </c>
      <c r="C397" s="30">
        <v>0</v>
      </c>
      <c r="D397" s="30">
        <f>C397</f>
        <v>0</v>
      </c>
      <c r="E397" s="30">
        <f>D397</f>
        <v>0</v>
      </c>
      <c r="H397" s="41">
        <f>C397</f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f>D398</f>
        <v>0</v>
      </c>
      <c r="H398" s="41">
        <f>C398</f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>C399</f>
        <v>2000</v>
      </c>
    </row>
    <row r="400" spans="1:8" hidden="1" outlineLevel="3">
      <c r="A400" s="29"/>
      <c r="B400" s="28" t="s">
        <v>318</v>
      </c>
      <c r="C400" s="30"/>
      <c r="D400" s="30">
        <f>C400</f>
        <v>0</v>
      </c>
      <c r="E400" s="30">
        <f>D400</f>
        <v>0</v>
      </c>
      <c r="H400" s="41">
        <f>C400</f>
        <v>0</v>
      </c>
    </row>
    <row r="401" spans="1:8" hidden="1" outlineLevel="3">
      <c r="A401" s="29"/>
      <c r="B401" s="28" t="s">
        <v>319</v>
      </c>
      <c r="C401" s="30">
        <v>1000</v>
      </c>
      <c r="D401" s="30">
        <f>C401</f>
        <v>1000</v>
      </c>
      <c r="E401" s="30">
        <f>D401</f>
        <v>1000</v>
      </c>
      <c r="H401" s="41">
        <f>C401</f>
        <v>1000</v>
      </c>
    </row>
    <row r="402" spans="1:8" hidden="1" outlineLevel="3">
      <c r="A402" s="29"/>
      <c r="B402" s="28" t="s">
        <v>320</v>
      </c>
      <c r="C402" s="30">
        <v>0</v>
      </c>
      <c r="D402" s="30">
        <f>C402</f>
        <v>0</v>
      </c>
      <c r="E402" s="30">
        <f>D402</f>
        <v>0</v>
      </c>
      <c r="H402" s="41">
        <f>C402</f>
        <v>0</v>
      </c>
    </row>
    <row r="403" spans="1:8" hidden="1" outlineLevel="3">
      <c r="A403" s="29"/>
      <c r="B403" s="28" t="s">
        <v>321</v>
      </c>
      <c r="C403" s="30">
        <v>1000</v>
      </c>
      <c r="D403" s="30">
        <f>C403</f>
        <v>1000</v>
      </c>
      <c r="E403" s="30">
        <f>D403</f>
        <v>1000</v>
      </c>
      <c r="H403" s="41">
        <f>C403</f>
        <v>1000</v>
      </c>
    </row>
    <row r="404" spans="1:8" hidden="1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>C404</f>
        <v>3000</v>
      </c>
    </row>
    <row r="405" spans="1:8" hidden="1" outlineLevel="3">
      <c r="A405" s="29"/>
      <c r="B405" s="28" t="s">
        <v>323</v>
      </c>
      <c r="C405" s="30">
        <v>500</v>
      </c>
      <c r="D405" s="30">
        <f>C405</f>
        <v>500</v>
      </c>
      <c r="E405" s="30">
        <f>D405</f>
        <v>500</v>
      </c>
      <c r="H405" s="41">
        <f>C405</f>
        <v>500</v>
      </c>
    </row>
    <row r="406" spans="1:8" hidden="1" outlineLevel="3">
      <c r="A406" s="29"/>
      <c r="B406" s="28" t="s">
        <v>324</v>
      </c>
      <c r="C406" s="30">
        <v>2500</v>
      </c>
      <c r="D406" s="30">
        <f>C406</f>
        <v>2500</v>
      </c>
      <c r="E406" s="30">
        <f>D406</f>
        <v>2500</v>
      </c>
      <c r="H406" s="41">
        <f>C406</f>
        <v>2500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f>D407</f>
        <v>0</v>
      </c>
      <c r="H407" s="41">
        <f>C407</f>
        <v>0</v>
      </c>
    </row>
    <row r="408" spans="1:8" hidden="1" outlineLevel="2" collapsed="1">
      <c r="A408" s="6">
        <v>2201</v>
      </c>
      <c r="B408" s="4" t="s">
        <v>326</v>
      </c>
      <c r="C408" s="5">
        <v>7000</v>
      </c>
      <c r="D408" s="5">
        <f>C408</f>
        <v>7000</v>
      </c>
      <c r="E408" s="5">
        <f>D408</f>
        <v>7000</v>
      </c>
      <c r="H408" s="41">
        <f>C408</f>
        <v>7000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13000</v>
      </c>
      <c r="D409" s="5">
        <f>SUM(D410:D411)</f>
        <v>13000</v>
      </c>
      <c r="E409" s="5">
        <f>SUM(E410:E411)</f>
        <v>13000</v>
      </c>
      <c r="H409" s="41">
        <f>C409</f>
        <v>13000</v>
      </c>
    </row>
    <row r="410" spans="1:8" hidden="1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>C410</f>
        <v>10000</v>
      </c>
    </row>
    <row r="411" spans="1:8" hidden="1" outlineLevel="3">
      <c r="A411" s="29"/>
      <c r="B411" s="28" t="s">
        <v>50</v>
      </c>
      <c r="C411" s="30">
        <v>3000</v>
      </c>
      <c r="D411" s="30">
        <f>C411</f>
        <v>3000</v>
      </c>
      <c r="E411" s="30">
        <f>D411</f>
        <v>3000</v>
      </c>
      <c r="H411" s="41">
        <f>C411</f>
        <v>3000</v>
      </c>
    </row>
    <row r="412" spans="1:8" hidden="1" outlineLevel="2">
      <c r="A412" s="6">
        <v>2201</v>
      </c>
      <c r="B412" s="4" t="s">
        <v>117</v>
      </c>
      <c r="C412" s="5">
        <f>SUM(C413:C414)</f>
        <v>5500</v>
      </c>
      <c r="D412" s="5">
        <f>SUM(D413:D414)</f>
        <v>5500</v>
      </c>
      <c r="E412" s="5">
        <f>SUM(E413:E414)</f>
        <v>5500</v>
      </c>
      <c r="H412" s="41">
        <f>C412</f>
        <v>5500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>C413</f>
        <v>5000</v>
      </c>
      <c r="E413" s="30">
        <f>D413</f>
        <v>5000</v>
      </c>
      <c r="H413" s="41">
        <f>C413</f>
        <v>5000</v>
      </c>
    </row>
    <row r="414" spans="1:8" hidden="1" outlineLevel="3">
      <c r="A414" s="29"/>
      <c r="B414" s="28" t="s">
        <v>329</v>
      </c>
      <c r="C414" s="30">
        <v>500</v>
      </c>
      <c r="D414" s="30">
        <f>C414</f>
        <v>500</v>
      </c>
      <c r="E414" s="30">
        <f>D414</f>
        <v>500</v>
      </c>
      <c r="H414" s="41">
        <f>C414</f>
        <v>500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>C415</f>
        <v>1000</v>
      </c>
      <c r="E415" s="5">
        <f>D415</f>
        <v>1000</v>
      </c>
      <c r="H415" s="41">
        <f>C415</f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10000</v>
      </c>
      <c r="D416" s="5">
        <f>SUM(D417:D418)</f>
        <v>10000</v>
      </c>
      <c r="E416" s="5">
        <f>SUM(E417:E418)</f>
        <v>10000</v>
      </c>
      <c r="H416" s="41">
        <f>C416</f>
        <v>10000</v>
      </c>
    </row>
    <row r="417" spans="1:8" hidden="1" outlineLevel="3" collapsed="1">
      <c r="A417" s="29"/>
      <c r="B417" s="28" t="s">
        <v>330</v>
      </c>
      <c r="C417" s="30">
        <v>10000</v>
      </c>
      <c r="D417" s="30">
        <f>C417</f>
        <v>10000</v>
      </c>
      <c r="E417" s="30">
        <f>D417</f>
        <v>10000</v>
      </c>
      <c r="H417" s="41">
        <f>C417</f>
        <v>10000</v>
      </c>
    </row>
    <row r="418" spans="1:8" hidden="1" outlineLevel="3">
      <c r="A418" s="29"/>
      <c r="B418" s="28" t="s">
        <v>331</v>
      </c>
      <c r="C418" s="30">
        <v>0</v>
      </c>
      <c r="D418" s="30">
        <f>C418</f>
        <v>0</v>
      </c>
      <c r="E418" s="30">
        <f>D418</f>
        <v>0</v>
      </c>
      <c r="H418" s="41">
        <f>C418</f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>C419</f>
        <v>1000</v>
      </c>
      <c r="E419" s="5">
        <f>D419</f>
        <v>1000</v>
      </c>
      <c r="H419" s="41">
        <f>C419</f>
        <v>1000</v>
      </c>
    </row>
    <row r="420" spans="1:8" hidden="1" outlineLevel="2">
      <c r="A420" s="6">
        <v>2201</v>
      </c>
      <c r="B420" s="4" t="s">
        <v>334</v>
      </c>
      <c r="C420" s="5">
        <v>10000</v>
      </c>
      <c r="D420" s="5">
        <f>C420</f>
        <v>10000</v>
      </c>
      <c r="E420" s="5">
        <f>D420</f>
        <v>10000</v>
      </c>
      <c r="H420" s="41">
        <f>C420</f>
        <v>10000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>C421</f>
        <v>0</v>
      </c>
      <c r="E421" s="5">
        <f>D421</f>
        <v>0</v>
      </c>
      <c r="H421" s="41">
        <f>C421</f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  <c r="H422" s="41">
        <f>C422</f>
        <v>1000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>C423</f>
        <v>0</v>
      </c>
    </row>
    <row r="424" spans="1:8" hidden="1" outlineLevel="3">
      <c r="A424" s="29"/>
      <c r="B424" s="28" t="s">
        <v>337</v>
      </c>
      <c r="C424" s="30">
        <v>500</v>
      </c>
      <c r="D424" s="30">
        <f>C424</f>
        <v>500</v>
      </c>
      <c r="E424" s="30">
        <f>D424</f>
        <v>500</v>
      </c>
      <c r="H424" s="41">
        <f>C424</f>
        <v>500</v>
      </c>
    </row>
    <row r="425" spans="1:8" hidden="1" outlineLevel="3">
      <c r="A425" s="29"/>
      <c r="B425" s="28" t="s">
        <v>338</v>
      </c>
      <c r="C425" s="30"/>
      <c r="D425" s="30">
        <f>C425</f>
        <v>0</v>
      </c>
      <c r="E425" s="30">
        <f>D425</f>
        <v>0</v>
      </c>
      <c r="H425" s="41">
        <f>C425</f>
        <v>0</v>
      </c>
    </row>
    <row r="426" spans="1:8" hidden="1" outlineLevel="3">
      <c r="A426" s="29"/>
      <c r="B426" s="28" t="s">
        <v>339</v>
      </c>
      <c r="C426" s="30"/>
      <c r="D426" s="30">
        <f>C426</f>
        <v>0</v>
      </c>
      <c r="E426" s="30">
        <f>D426</f>
        <v>0</v>
      </c>
      <c r="H426" s="41">
        <f>C426</f>
        <v>0</v>
      </c>
    </row>
    <row r="427" spans="1:8" hidden="1" outlineLevel="3">
      <c r="A427" s="29"/>
      <c r="B427" s="28" t="s">
        <v>340</v>
      </c>
      <c r="C427" s="30">
        <v>500</v>
      </c>
      <c r="D427" s="30">
        <f>C427</f>
        <v>500</v>
      </c>
      <c r="E427" s="30">
        <f>D427</f>
        <v>500</v>
      </c>
      <c r="H427" s="41">
        <f>C427</f>
        <v>500</v>
      </c>
    </row>
    <row r="428" spans="1:8" hidden="1" outlineLevel="3">
      <c r="A428" s="29"/>
      <c r="B428" s="28" t="s">
        <v>341</v>
      </c>
      <c r="C428" s="30">
        <v>0</v>
      </c>
      <c r="D428" s="30">
        <f>C428</f>
        <v>0</v>
      </c>
      <c r="E428" s="30">
        <f>D428</f>
        <v>0</v>
      </c>
      <c r="H428" s="41">
        <f>C428</f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66211.902000000002</v>
      </c>
      <c r="D429" s="5">
        <f>SUM(D430:D442)</f>
        <v>66211.902000000002</v>
      </c>
      <c r="E429" s="5">
        <f>SUM(E430:E442)</f>
        <v>66211.902000000002</v>
      </c>
      <c r="H429" s="41">
        <f>C429</f>
        <v>66211.902000000002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>C430</f>
        <v>0</v>
      </c>
    </row>
    <row r="431" spans="1:8" hidden="1" outlineLevel="3">
      <c r="A431" s="29"/>
      <c r="B431" s="28" t="s">
        <v>344</v>
      </c>
      <c r="C431" s="30"/>
      <c r="D431" s="30">
        <f>C431</f>
        <v>0</v>
      </c>
      <c r="E431" s="30">
        <f>D431</f>
        <v>0</v>
      </c>
      <c r="H431" s="41">
        <f>C431</f>
        <v>0</v>
      </c>
    </row>
    <row r="432" spans="1:8" hidden="1" outlineLevel="3">
      <c r="A432" s="29"/>
      <c r="B432" s="28" t="s">
        <v>345</v>
      </c>
      <c r="C432" s="30"/>
      <c r="D432" s="30">
        <f>C432</f>
        <v>0</v>
      </c>
      <c r="E432" s="30">
        <f>D432</f>
        <v>0</v>
      </c>
      <c r="H432" s="41">
        <f>C432</f>
        <v>0</v>
      </c>
    </row>
    <row r="433" spans="1:8" hidden="1" outlineLevel="3">
      <c r="A433" s="29"/>
      <c r="B433" s="28" t="s">
        <v>346</v>
      </c>
      <c r="C433" s="30">
        <v>8763.01</v>
      </c>
      <c r="D433" s="30">
        <f>C433</f>
        <v>8763.01</v>
      </c>
      <c r="E433" s="30">
        <f>D433</f>
        <v>8763.01</v>
      </c>
      <c r="H433" s="41">
        <f>C433</f>
        <v>8763.01</v>
      </c>
    </row>
    <row r="434" spans="1:8" hidden="1" outlineLevel="3">
      <c r="A434" s="29"/>
      <c r="B434" s="28" t="s">
        <v>347</v>
      </c>
      <c r="C434" s="30"/>
      <c r="D434" s="30">
        <f>C434</f>
        <v>0</v>
      </c>
      <c r="E434" s="30">
        <f>D434</f>
        <v>0</v>
      </c>
      <c r="H434" s="41">
        <f>C434</f>
        <v>0</v>
      </c>
    </row>
    <row r="435" spans="1:8" hidden="1" outlineLevel="3">
      <c r="A435" s="29"/>
      <c r="B435" s="28" t="s">
        <v>348</v>
      </c>
      <c r="C435" s="30"/>
      <c r="D435" s="30">
        <f>C435</f>
        <v>0</v>
      </c>
      <c r="E435" s="30">
        <f>D435</f>
        <v>0</v>
      </c>
      <c r="H435" s="41">
        <f>C435</f>
        <v>0</v>
      </c>
    </row>
    <row r="436" spans="1:8" hidden="1" outlineLevel="3">
      <c r="A436" s="29"/>
      <c r="B436" s="28" t="s">
        <v>349</v>
      </c>
      <c r="C436" s="30"/>
      <c r="D436" s="30">
        <f>C436</f>
        <v>0</v>
      </c>
      <c r="E436" s="30">
        <f>D436</f>
        <v>0</v>
      </c>
      <c r="H436" s="41">
        <f>C436</f>
        <v>0</v>
      </c>
    </row>
    <row r="437" spans="1:8" hidden="1" outlineLevel="3">
      <c r="A437" s="29"/>
      <c r="B437" s="28" t="s">
        <v>350</v>
      </c>
      <c r="C437" s="30"/>
      <c r="D437" s="30">
        <f>C437</f>
        <v>0</v>
      </c>
      <c r="E437" s="30">
        <f>D437</f>
        <v>0</v>
      </c>
      <c r="H437" s="41">
        <f>C437</f>
        <v>0</v>
      </c>
    </row>
    <row r="438" spans="1:8" hidden="1" outlineLevel="3">
      <c r="A438" s="29"/>
      <c r="B438" s="28" t="s">
        <v>351</v>
      </c>
      <c r="C438" s="30"/>
      <c r="D438" s="30">
        <f>C438</f>
        <v>0</v>
      </c>
      <c r="E438" s="30">
        <f>D438</f>
        <v>0</v>
      </c>
      <c r="H438" s="41">
        <f>C438</f>
        <v>0</v>
      </c>
    </row>
    <row r="439" spans="1:8" hidden="1" outlineLevel="3">
      <c r="A439" s="29"/>
      <c r="B439" s="28" t="s">
        <v>352</v>
      </c>
      <c r="C439" s="30"/>
      <c r="D439" s="30">
        <f>C439</f>
        <v>0</v>
      </c>
      <c r="E439" s="30">
        <f>D439</f>
        <v>0</v>
      </c>
      <c r="H439" s="41">
        <f>C439</f>
        <v>0</v>
      </c>
    </row>
    <row r="440" spans="1:8" hidden="1" outlineLevel="3">
      <c r="A440" s="29"/>
      <c r="B440" s="28" t="s">
        <v>353</v>
      </c>
      <c r="C440" s="30"/>
      <c r="D440" s="30">
        <f>C440</f>
        <v>0</v>
      </c>
      <c r="E440" s="30">
        <f>D440</f>
        <v>0</v>
      </c>
      <c r="H440" s="41">
        <f>C440</f>
        <v>0</v>
      </c>
    </row>
    <row r="441" spans="1:8" hidden="1" outlineLevel="3">
      <c r="A441" s="29"/>
      <c r="B441" s="28" t="s">
        <v>354</v>
      </c>
      <c r="C441" s="30">
        <v>1904.4590000000001</v>
      </c>
      <c r="D441" s="30">
        <f>C441</f>
        <v>1904.4590000000001</v>
      </c>
      <c r="E441" s="30">
        <f>D441</f>
        <v>1904.4590000000001</v>
      </c>
      <c r="H441" s="41">
        <f>C441</f>
        <v>1904.4590000000001</v>
      </c>
    </row>
    <row r="442" spans="1:8" hidden="1" outlineLevel="3">
      <c r="A442" s="29"/>
      <c r="B442" s="28" t="s">
        <v>355</v>
      </c>
      <c r="C442" s="30">
        <v>55544.432999999997</v>
      </c>
      <c r="D442" s="30">
        <f>C442</f>
        <v>55544.432999999997</v>
      </c>
      <c r="E442" s="30">
        <f>D442</f>
        <v>55544.432999999997</v>
      </c>
      <c r="H442" s="41">
        <f>C442</f>
        <v>55544.432999999997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>C443</f>
        <v>0</v>
      </c>
    </row>
    <row r="444" spans="1:8" hidden="1" outlineLevel="1">
      <c r="A444" s="172" t="s">
        <v>357</v>
      </c>
      <c r="B444" s="173"/>
      <c r="C444" s="32">
        <f>C445+C454+C455+C459+C462+C463+C468+C474+C477+C480+C481+C450</f>
        <v>179500</v>
      </c>
      <c r="D444" s="32">
        <f>D445+D454+D455+D459+D462+D463+D468+D474+D477+D480+D481+D450</f>
        <v>179500</v>
      </c>
      <c r="E444" s="32">
        <f>E445+E454+E455+E459+E462+E463+E468+E474+E477+E480+E481+E450</f>
        <v>179500</v>
      </c>
      <c r="H444" s="41">
        <f>C444</f>
        <v>179500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71500</v>
      </c>
      <c r="D445" s="5">
        <f>SUM(D446:D449)</f>
        <v>71500</v>
      </c>
      <c r="E445" s="5">
        <f>SUM(E446:E449)</f>
        <v>71500</v>
      </c>
      <c r="H445" s="41">
        <f>C445</f>
        <v>71500</v>
      </c>
    </row>
    <row r="446" spans="1:8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>C446</f>
        <v>1500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>C447</f>
        <v>5000</v>
      </c>
      <c r="E447" s="30">
        <f>D447</f>
        <v>5000</v>
      </c>
      <c r="H447" s="41">
        <f>C447</f>
        <v>5000</v>
      </c>
    </row>
    <row r="448" spans="1:8" ht="15" hidden="1" customHeight="1" outlineLevel="3">
      <c r="A448" s="28"/>
      <c r="B448" s="28" t="s">
        <v>361</v>
      </c>
      <c r="C448" s="30">
        <v>25000</v>
      </c>
      <c r="D448" s="30">
        <f>C448</f>
        <v>25000</v>
      </c>
      <c r="E448" s="30">
        <f>D448</f>
        <v>25000</v>
      </c>
      <c r="H448" s="41">
        <f>C448</f>
        <v>25000</v>
      </c>
    </row>
    <row r="449" spans="1:8" ht="15" hidden="1" customHeight="1" outlineLevel="3">
      <c r="A449" s="28"/>
      <c r="B449" s="28" t="s">
        <v>362</v>
      </c>
      <c r="C449" s="30">
        <v>40000</v>
      </c>
      <c r="D449" s="30">
        <f>C449</f>
        <v>40000</v>
      </c>
      <c r="E449" s="30">
        <f>D449</f>
        <v>40000</v>
      </c>
      <c r="H449" s="41">
        <f>C449</f>
        <v>40000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>C451</f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>C452</f>
        <v>0</v>
      </c>
      <c r="E452" s="30">
        <f>D452</f>
        <v>0</v>
      </c>
      <c r="H452" s="41">
        <f>C452</f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>C453</f>
        <v>0</v>
      </c>
      <c r="E453" s="30">
        <f>D453</f>
        <v>0</v>
      </c>
      <c r="H453" s="41">
        <f>C453</f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>C454</f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>C455</f>
        <v>7000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>C456</f>
        <v>3000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>C457</f>
        <v>1000</v>
      </c>
      <c r="E457" s="30">
        <f>D457</f>
        <v>1000</v>
      </c>
      <c r="H457" s="41">
        <f>C457</f>
        <v>1000</v>
      </c>
    </row>
    <row r="458" spans="1:8" ht="15" hidden="1" customHeight="1" outlineLevel="3">
      <c r="A458" s="28"/>
      <c r="B458" s="28" t="s">
        <v>361</v>
      </c>
      <c r="C458" s="30">
        <v>3000</v>
      </c>
      <c r="D458" s="30">
        <f>C458</f>
        <v>3000</v>
      </c>
      <c r="E458" s="30">
        <f>D458</f>
        <v>3000</v>
      </c>
      <c r="H458" s="41">
        <f>C458</f>
        <v>3000</v>
      </c>
    </row>
    <row r="459" spans="1:8" hidden="1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>C459</f>
        <v>6000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>C460</f>
        <v>5000</v>
      </c>
      <c r="E460" s="30">
        <f>D460</f>
        <v>5000</v>
      </c>
      <c r="H460" s="41">
        <f>C460</f>
        <v>5000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>C461</f>
        <v>1000</v>
      </c>
      <c r="E461" s="30">
        <f>D461</f>
        <v>1000</v>
      </c>
      <c r="H461" s="41">
        <f>C461</f>
        <v>1000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>C462</f>
        <v>2000</v>
      </c>
      <c r="E462" s="5">
        <f>D462</f>
        <v>2000</v>
      </c>
      <c r="H462" s="41">
        <f>C462</f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>C463</f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>C464</f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>C465</f>
        <v>0</v>
      </c>
      <c r="E465" s="30">
        <f>D465</f>
        <v>0</v>
      </c>
      <c r="H465" s="41">
        <f>C465</f>
        <v>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>C466</f>
        <v>1000</v>
      </c>
      <c r="E466" s="30">
        <f>D466</f>
        <v>1000</v>
      </c>
      <c r="H466" s="41">
        <f>C466</f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>C467</f>
        <v>0</v>
      </c>
      <c r="E467" s="30">
        <f>D467</f>
        <v>0</v>
      </c>
      <c r="H467" s="41">
        <f>C467</f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>C468</f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>C469</f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>C470</f>
        <v>0</v>
      </c>
      <c r="E470" s="30">
        <f>D470</f>
        <v>0</v>
      </c>
      <c r="H470" s="41">
        <f>C470</f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>C471</f>
        <v>0</v>
      </c>
      <c r="E471" s="30">
        <f>D471</f>
        <v>0</v>
      </c>
      <c r="H471" s="41">
        <f>C471</f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>C472</f>
        <v>0</v>
      </c>
      <c r="E472" s="30">
        <f>D472</f>
        <v>0</v>
      </c>
      <c r="H472" s="41">
        <f>C472</f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>C473</f>
        <v>0</v>
      </c>
      <c r="E473" s="30">
        <f>D473</f>
        <v>0</v>
      </c>
      <c r="H473" s="41">
        <f>C473</f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12000</v>
      </c>
      <c r="D474" s="5">
        <f>SUM(D475:D476)</f>
        <v>12000</v>
      </c>
      <c r="E474" s="5">
        <f>SUM(E475:E476)</f>
        <v>12000</v>
      </c>
      <c r="H474" s="41">
        <f>C474</f>
        <v>12000</v>
      </c>
    </row>
    <row r="475" spans="1:8" ht="15" hidden="1" customHeight="1" outlineLevel="3">
      <c r="A475" s="28"/>
      <c r="B475" s="28" t="s">
        <v>383</v>
      </c>
      <c r="C475" s="30">
        <v>12000</v>
      </c>
      <c r="D475" s="30">
        <f>C475</f>
        <v>12000</v>
      </c>
      <c r="E475" s="30">
        <f>D475</f>
        <v>12000</v>
      </c>
      <c r="H475" s="41">
        <f>C475</f>
        <v>12000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>C476</f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>C477</f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>C478</f>
        <v>0</v>
      </c>
      <c r="E478" s="30">
        <f>D478</f>
        <v>0</v>
      </c>
      <c r="H478" s="41">
        <f>C478</f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>C479</f>
        <v>0</v>
      </c>
      <c r="E479" s="30">
        <f>D479</f>
        <v>0</v>
      </c>
      <c r="H479" s="41">
        <f>C479</f>
        <v>0</v>
      </c>
    </row>
    <row r="480" spans="1:8" hidden="1" outlineLevel="2">
      <c r="A480" s="6">
        <v>2202</v>
      </c>
      <c r="B480" s="4" t="s">
        <v>386</v>
      </c>
      <c r="C480" s="5">
        <v>30000</v>
      </c>
      <c r="D480" s="5">
        <f>C480</f>
        <v>30000</v>
      </c>
      <c r="E480" s="5">
        <f>D480</f>
        <v>30000</v>
      </c>
      <c r="H480" s="41">
        <f>C480</f>
        <v>30000</v>
      </c>
    </row>
    <row r="481" spans="1:10" hidden="1" outlineLevel="2" collapsed="1">
      <c r="A481" s="6">
        <v>2202</v>
      </c>
      <c r="B481" s="4" t="s">
        <v>387</v>
      </c>
      <c r="C481" s="5">
        <v>20000</v>
      </c>
      <c r="D481" s="5">
        <f>C481</f>
        <v>20000</v>
      </c>
      <c r="E481" s="5">
        <f>D481</f>
        <v>20000</v>
      </c>
      <c r="H481" s="41">
        <f>C481</f>
        <v>20000</v>
      </c>
    </row>
    <row r="482" spans="1:10" hidden="1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>C482</f>
        <v>0</v>
      </c>
    </row>
    <row r="483" spans="1:10" collapsed="1">
      <c r="A483" s="178" t="s">
        <v>389</v>
      </c>
      <c r="B483" s="179"/>
      <c r="C483" s="35">
        <f>C484+C504+C510+C523+C529+C539+C509</f>
        <v>361811.745</v>
      </c>
      <c r="D483" s="35">
        <f>D484+D504+D510+D523+D529+D539+D509</f>
        <v>361811.745</v>
      </c>
      <c r="E483" s="35">
        <f>E484+E504+E510+E523+E529+E539+E509</f>
        <v>361811.745</v>
      </c>
      <c r="G483" s="39" t="s">
        <v>592</v>
      </c>
      <c r="H483" s="41">
        <f>C483</f>
        <v>361811.745</v>
      </c>
      <c r="I483" s="42"/>
      <c r="J483" s="40" t="b">
        <f>AND(H483=I483)</f>
        <v>0</v>
      </c>
    </row>
    <row r="484" spans="1:10" hidden="1" outlineLevel="1">
      <c r="A484" s="172" t="s">
        <v>390</v>
      </c>
      <c r="B484" s="173"/>
      <c r="C484" s="32">
        <f>C485+C486+C490+C491+C494+C497+C500+C501+C502+C503</f>
        <v>120000</v>
      </c>
      <c r="D484" s="32">
        <f>D485+D486+D490+D491+D494+D497+D500+D501+D502+D503</f>
        <v>120000</v>
      </c>
      <c r="E484" s="32">
        <f>E485+E486+E490+E491+E494+E497+E500+E501+E502+E503</f>
        <v>120000</v>
      </c>
      <c r="H484" s="41">
        <f>C484</f>
        <v>120000</v>
      </c>
    </row>
    <row r="485" spans="1:10" hidden="1" outlineLevel="2">
      <c r="A485" s="6">
        <v>3302</v>
      </c>
      <c r="B485" s="4" t="s">
        <v>391</v>
      </c>
      <c r="C485" s="5">
        <v>17000</v>
      </c>
      <c r="D485" s="5">
        <f>C485</f>
        <v>17000</v>
      </c>
      <c r="E485" s="5">
        <f>D485</f>
        <v>17000</v>
      </c>
      <c r="H485" s="41">
        <f>C485</f>
        <v>17000</v>
      </c>
    </row>
    <row r="486" spans="1:10" hidden="1" outlineLevel="2">
      <c r="A486" s="6">
        <v>3302</v>
      </c>
      <c r="B486" s="4" t="s">
        <v>392</v>
      </c>
      <c r="C486" s="5">
        <f>SUM(C487:C489)</f>
        <v>45000</v>
      </c>
      <c r="D486" s="5">
        <f>SUM(D487:D489)</f>
        <v>45000</v>
      </c>
      <c r="E486" s="5">
        <f>SUM(E487:E489)</f>
        <v>45000</v>
      </c>
      <c r="H486" s="41">
        <f>C486</f>
        <v>45000</v>
      </c>
    </row>
    <row r="487" spans="1:10" ht="15" hidden="1" customHeight="1" outlineLevel="3">
      <c r="A487" s="28"/>
      <c r="B487" s="28" t="s">
        <v>393</v>
      </c>
      <c r="C487" s="30">
        <v>30000</v>
      </c>
      <c r="D487" s="30">
        <f>C487</f>
        <v>30000</v>
      </c>
      <c r="E487" s="30">
        <f>D487</f>
        <v>30000</v>
      </c>
      <c r="H487" s="41">
        <f>C487</f>
        <v>30000</v>
      </c>
    </row>
    <row r="488" spans="1:10" ht="15" hidden="1" customHeight="1" outlineLevel="3">
      <c r="A488" s="28"/>
      <c r="B488" s="28" t="s">
        <v>394</v>
      </c>
      <c r="C488" s="30">
        <v>15000</v>
      </c>
      <c r="D488" s="30">
        <f>C488</f>
        <v>15000</v>
      </c>
      <c r="E488" s="30">
        <f>D488</f>
        <v>15000</v>
      </c>
      <c r="H488" s="41">
        <f>C488</f>
        <v>15000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>C489</f>
        <v>0</v>
      </c>
      <c r="E489" s="30">
        <f>D489</f>
        <v>0</v>
      </c>
      <c r="H489" s="41">
        <f>C489</f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>C490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>C491</f>
        <v>1000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>C492</f>
        <v>500</v>
      </c>
    </row>
    <row r="493" spans="1:10" ht="15" hidden="1" customHeight="1" outlineLevel="3">
      <c r="A493" s="28"/>
      <c r="B493" s="28" t="s">
        <v>399</v>
      </c>
      <c r="C493" s="30">
        <v>500</v>
      </c>
      <c r="D493" s="30">
        <f>C493</f>
        <v>500</v>
      </c>
      <c r="E493" s="30">
        <f>D493</f>
        <v>500</v>
      </c>
      <c r="H493" s="41">
        <f>C493</f>
        <v>500</v>
      </c>
    </row>
    <row r="494" spans="1:10" hidden="1" outlineLevel="2">
      <c r="A494" s="6">
        <v>3302</v>
      </c>
      <c r="B494" s="4" t="s">
        <v>400</v>
      </c>
      <c r="C494" s="5">
        <f>SUM(C495:C496)</f>
        <v>7000</v>
      </c>
      <c r="D494" s="5">
        <f>SUM(D495:D496)</f>
        <v>7000</v>
      </c>
      <c r="E494" s="5">
        <f>SUM(E495:E496)</f>
        <v>7000</v>
      </c>
      <c r="H494" s="41">
        <f>C494</f>
        <v>7000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>C495</f>
        <v>3000</v>
      </c>
    </row>
    <row r="496" spans="1:10" ht="15" hidden="1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  <c r="H496" s="41">
        <f>C496</f>
        <v>4000</v>
      </c>
    </row>
    <row r="497" spans="1:12" hidden="1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>C497</f>
        <v>3000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>C498</f>
        <v>2000</v>
      </c>
      <c r="E498" s="30">
        <f>D498</f>
        <v>2000</v>
      </c>
      <c r="H498" s="41">
        <f>C498</f>
        <v>2000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>C499</f>
        <v>1000</v>
      </c>
      <c r="E499" s="30">
        <f>D499</f>
        <v>1000</v>
      </c>
      <c r="H499" s="41">
        <f>C499</f>
        <v>1000</v>
      </c>
    </row>
    <row r="500" spans="1:12" hidden="1" outlineLevel="2">
      <c r="A500" s="6">
        <v>3302</v>
      </c>
      <c r="B500" s="4" t="s">
        <v>406</v>
      </c>
      <c r="C500" s="5">
        <v>35000</v>
      </c>
      <c r="D500" s="5">
        <f>C500</f>
        <v>35000</v>
      </c>
      <c r="E500" s="5">
        <f>D500</f>
        <v>35000</v>
      </c>
      <c r="H500" s="41">
        <f>C500</f>
        <v>35000</v>
      </c>
    </row>
    <row r="501" spans="1:12" hidden="1" outlineLevel="2">
      <c r="A501" s="6">
        <v>3302</v>
      </c>
      <c r="B501" s="4" t="s">
        <v>407</v>
      </c>
      <c r="C501" s="5">
        <v>2000</v>
      </c>
      <c r="D501" s="5">
        <f>C501</f>
        <v>2000</v>
      </c>
      <c r="E501" s="5">
        <f>D501</f>
        <v>2000</v>
      </c>
      <c r="H501" s="41">
        <f>C501</f>
        <v>2000</v>
      </c>
    </row>
    <row r="502" spans="1:12" hidden="1" outlineLevel="2">
      <c r="A502" s="6">
        <v>3302</v>
      </c>
      <c r="B502" s="4" t="s">
        <v>408</v>
      </c>
      <c r="C502" s="5">
        <v>10000</v>
      </c>
      <c r="D502" s="5">
        <f>C502</f>
        <v>10000</v>
      </c>
      <c r="E502" s="5">
        <f>D502</f>
        <v>10000</v>
      </c>
      <c r="H502" s="41">
        <f>C502</f>
        <v>10000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>C503</f>
        <v>0</v>
      </c>
      <c r="E503" s="5">
        <f>D503</f>
        <v>0</v>
      </c>
      <c r="H503" s="41">
        <f>C503</f>
        <v>0</v>
      </c>
    </row>
    <row r="504" spans="1:12" hidden="1" outlineLevel="1">
      <c r="A504" s="172" t="s">
        <v>410</v>
      </c>
      <c r="B504" s="173"/>
      <c r="C504" s="32">
        <f>SUM(C505:C508)</f>
        <v>9851.7450000000008</v>
      </c>
      <c r="D504" s="32">
        <f>SUM(D505:D508)</f>
        <v>9851.7450000000008</v>
      </c>
      <c r="E504" s="32">
        <f>SUM(E505:E508)</f>
        <v>9851.7450000000008</v>
      </c>
      <c r="H504" s="41">
        <f>C504</f>
        <v>9851.7450000000008</v>
      </c>
    </row>
    <row r="505" spans="1:12" hidden="1" outlineLevel="2" collapsed="1">
      <c r="A505" s="6">
        <v>3303</v>
      </c>
      <c r="B505" s="4" t="s">
        <v>411</v>
      </c>
      <c r="C505" s="5">
        <v>8351.7450000000008</v>
      </c>
      <c r="D505" s="5">
        <f>C505</f>
        <v>8351.7450000000008</v>
      </c>
      <c r="E505" s="5">
        <f>D505</f>
        <v>8351.7450000000008</v>
      </c>
      <c r="H505" s="41">
        <f>C505</f>
        <v>8351.7450000000008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f>D506</f>
        <v>0</v>
      </c>
      <c r="H506" s="41">
        <f>C506</f>
        <v>0</v>
      </c>
    </row>
    <row r="507" spans="1:12" hidden="1" outlineLevel="2">
      <c r="A507" s="6">
        <v>3303</v>
      </c>
      <c r="B507" s="4" t="s">
        <v>413</v>
      </c>
      <c r="C507" s="5">
        <v>1500</v>
      </c>
      <c r="D507" s="5">
        <f>C507</f>
        <v>1500</v>
      </c>
      <c r="E507" s="5">
        <f>D507</f>
        <v>1500</v>
      </c>
      <c r="H507" s="41">
        <f>C507</f>
        <v>1500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f>D508</f>
        <v>0</v>
      </c>
      <c r="H508" s="41">
        <f>C508</f>
        <v>0</v>
      </c>
    </row>
    <row r="509" spans="1:12" hidden="1" outlineLevel="1">
      <c r="A509" s="172" t="s">
        <v>970</v>
      </c>
      <c r="B509" s="173"/>
      <c r="C509" s="32">
        <v>75000</v>
      </c>
      <c r="D509" s="32">
        <f>C509</f>
        <v>75000</v>
      </c>
      <c r="E509" s="32">
        <f>C509</f>
        <v>75000</v>
      </c>
      <c r="F509" s="51"/>
      <c r="H509" s="41">
        <f>C510</f>
        <v>152000</v>
      </c>
      <c r="L509" s="51"/>
    </row>
    <row r="510" spans="1:12" hidden="1" outlineLevel="1">
      <c r="A510" s="172" t="s">
        <v>414</v>
      </c>
      <c r="B510" s="173"/>
      <c r="C510" s="32">
        <f>C511+C512+C513+C514+C518+C519+C520+C521+C522</f>
        <v>152000</v>
      </c>
      <c r="D510" s="32">
        <f>D511+D512+D513+D514+D518+D519+D520+D521+D522</f>
        <v>152000</v>
      </c>
      <c r="E510" s="32">
        <f>E511+E512+E513+E514+E518+E519+E520+E521+E522</f>
        <v>152000</v>
      </c>
      <c r="F510" s="51"/>
      <c r="H510" s="41">
        <f>C510</f>
        <v>152000</v>
      </c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>C511</f>
        <v>0</v>
      </c>
    </row>
    <row r="512" spans="1:12" hidden="1" outlineLevel="2">
      <c r="A512" s="6">
        <v>3305</v>
      </c>
      <c r="B512" s="4" t="s">
        <v>416</v>
      </c>
      <c r="C512" s="5">
        <v>2000</v>
      </c>
      <c r="D512" s="5">
        <f>C512</f>
        <v>2000</v>
      </c>
      <c r="E512" s="5">
        <f>D512</f>
        <v>2000</v>
      </c>
      <c r="H512" s="41">
        <f>C512</f>
        <v>2000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>C513</f>
        <v>0</v>
      </c>
      <c r="E513" s="5">
        <f>D513</f>
        <v>0</v>
      </c>
      <c r="H513" s="41">
        <f>C513</f>
        <v>0</v>
      </c>
    </row>
    <row r="514" spans="1:8" hidden="1" outlineLevel="2">
      <c r="A514" s="6">
        <v>3305</v>
      </c>
      <c r="B514" s="4" t="s">
        <v>418</v>
      </c>
      <c r="C514" s="5">
        <f>SUM(C515:C517)</f>
        <v>28000</v>
      </c>
      <c r="D514" s="5">
        <f>SUM(D515:D517)</f>
        <v>28000</v>
      </c>
      <c r="E514" s="5">
        <f>SUM(E515:E517)</f>
        <v>28000</v>
      </c>
      <c r="H514" s="41">
        <f>C514</f>
        <v>28000</v>
      </c>
    </row>
    <row r="515" spans="1:8" ht="15" hidden="1" customHeight="1" outlineLevel="3">
      <c r="A515" s="29"/>
      <c r="B515" s="28" t="s">
        <v>419</v>
      </c>
      <c r="C515" s="30">
        <v>10000</v>
      </c>
      <c r="D515" s="30">
        <f>C515</f>
        <v>10000</v>
      </c>
      <c r="E515" s="30">
        <f>D515</f>
        <v>10000</v>
      </c>
      <c r="H515" s="41">
        <f>C515</f>
        <v>10000</v>
      </c>
    </row>
    <row r="516" spans="1:8" ht="15" hidden="1" customHeight="1" outlineLevel="3">
      <c r="A516" s="29"/>
      <c r="B516" s="28" t="s">
        <v>420</v>
      </c>
      <c r="C516" s="30">
        <v>18000</v>
      </c>
      <c r="D516" s="30">
        <f>C516</f>
        <v>18000</v>
      </c>
      <c r="E516" s="30">
        <f>D516</f>
        <v>18000</v>
      </c>
      <c r="H516" s="41">
        <f>C516</f>
        <v>18000</v>
      </c>
    </row>
    <row r="517" spans="1:8" ht="15" hidden="1" customHeight="1" outlineLevel="3">
      <c r="A517" s="29"/>
      <c r="B517" s="28" t="s">
        <v>421</v>
      </c>
      <c r="C517" s="30">
        <v>0</v>
      </c>
      <c r="D517" s="30">
        <f>C517</f>
        <v>0</v>
      </c>
      <c r="E517" s="30">
        <f>D517</f>
        <v>0</v>
      </c>
      <c r="H517" s="41">
        <f>C517</f>
        <v>0</v>
      </c>
    </row>
    <row r="518" spans="1:8" hidden="1" outlineLevel="2">
      <c r="A518" s="6">
        <v>3305</v>
      </c>
      <c r="B518" s="4" t="s">
        <v>422</v>
      </c>
      <c r="C518" s="5">
        <v>0</v>
      </c>
      <c r="D518" s="5">
        <f>C518</f>
        <v>0</v>
      </c>
      <c r="E518" s="5">
        <f>D518</f>
        <v>0</v>
      </c>
      <c r="H518" s="41">
        <f>C518</f>
        <v>0</v>
      </c>
    </row>
    <row r="519" spans="1:8" hidden="1" outlineLevel="2">
      <c r="A519" s="6">
        <v>3305</v>
      </c>
      <c r="B519" s="4" t="s">
        <v>423</v>
      </c>
      <c r="C519" s="5">
        <v>4000</v>
      </c>
      <c r="D519" s="5">
        <f>C519</f>
        <v>4000</v>
      </c>
      <c r="E519" s="5">
        <f>D519</f>
        <v>4000</v>
      </c>
      <c r="H519" s="41">
        <f>C519</f>
        <v>4000</v>
      </c>
    </row>
    <row r="520" spans="1:8" hidden="1" outlineLevel="2">
      <c r="A520" s="6">
        <v>3305</v>
      </c>
      <c r="B520" s="4" t="s">
        <v>424</v>
      </c>
      <c r="C520" s="5">
        <v>2000</v>
      </c>
      <c r="D520" s="5">
        <f>C520</f>
        <v>2000</v>
      </c>
      <c r="E520" s="5">
        <f>D520</f>
        <v>2000</v>
      </c>
      <c r="H520" s="41">
        <f>C520</f>
        <v>2000</v>
      </c>
    </row>
    <row r="521" spans="1:8" hidden="1" outlineLevel="2">
      <c r="A521" s="6">
        <v>3305</v>
      </c>
      <c r="B521" s="4" t="s">
        <v>425</v>
      </c>
      <c r="C521" s="5">
        <v>116000</v>
      </c>
      <c r="D521" s="5">
        <f>C521</f>
        <v>116000</v>
      </c>
      <c r="E521" s="5">
        <f>D521</f>
        <v>116000</v>
      </c>
      <c r="H521" s="41">
        <f>C521</f>
        <v>116000</v>
      </c>
    </row>
    <row r="522" spans="1:8" hidden="1" outlineLevel="2">
      <c r="A522" s="6">
        <v>3305</v>
      </c>
      <c r="B522" s="4" t="s">
        <v>409</v>
      </c>
      <c r="C522" s="5">
        <v>0</v>
      </c>
      <c r="D522" s="5">
        <f>C522</f>
        <v>0</v>
      </c>
      <c r="E522" s="5">
        <f>D522</f>
        <v>0</v>
      </c>
      <c r="H522" s="41">
        <f>C522</f>
        <v>0</v>
      </c>
    </row>
    <row r="523" spans="1:8" hidden="1" outlineLevel="1">
      <c r="A523" s="172" t="s">
        <v>426</v>
      </c>
      <c r="B523" s="173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>C523</f>
        <v>0</v>
      </c>
    </row>
    <row r="524" spans="1:8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>C524</f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>C525</f>
        <v>0</v>
      </c>
      <c r="E525" s="5">
        <f>D525</f>
        <v>0</v>
      </c>
      <c r="H525" s="41">
        <f>C525</f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>C526</f>
        <v>0</v>
      </c>
      <c r="E526" s="5">
        <f>D526</f>
        <v>0</v>
      </c>
      <c r="H526" s="41">
        <f>C526</f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>C527</f>
        <v>0</v>
      </c>
      <c r="E527" s="5">
        <f>D527</f>
        <v>0</v>
      </c>
      <c r="H527" s="41">
        <f>C527</f>
        <v>0</v>
      </c>
    </row>
    <row r="528" spans="1:8" hidden="1" outlineLevel="2">
      <c r="A528" s="6">
        <v>3306</v>
      </c>
      <c r="B528" s="4" t="s">
        <v>431</v>
      </c>
      <c r="C528" s="5">
        <v>0</v>
      </c>
      <c r="D528" s="5">
        <f>C528</f>
        <v>0</v>
      </c>
      <c r="E528" s="5">
        <f>D528</f>
        <v>0</v>
      </c>
      <c r="H528" s="41">
        <f>C528</f>
        <v>0</v>
      </c>
    </row>
    <row r="529" spans="1:8" hidden="1" outlineLevel="1">
      <c r="A529" s="172" t="s">
        <v>432</v>
      </c>
      <c r="B529" s="173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>C529</f>
        <v>0</v>
      </c>
    </row>
    <row r="530" spans="1:8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>C530</f>
        <v>0</v>
      </c>
    </row>
    <row r="531" spans="1:8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>C531</f>
        <v>0</v>
      </c>
    </row>
    <row r="532" spans="1:8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>C532</f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>C533</f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>C534</f>
        <v>0</v>
      </c>
      <c r="E534" s="30">
        <f>D534</f>
        <v>0</v>
      </c>
      <c r="H534" s="41">
        <f>C534</f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>C535</f>
        <v>0</v>
      </c>
      <c r="E535" s="30">
        <f>D535</f>
        <v>0</v>
      </c>
      <c r="H535" s="41">
        <f>C535</f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>C536</f>
        <v>0</v>
      </c>
      <c r="E536" s="30">
        <f>D536</f>
        <v>0</v>
      </c>
      <c r="H536" s="41">
        <f>C536</f>
        <v>0</v>
      </c>
    </row>
    <row r="537" spans="1:8" ht="15" hidden="1" customHeight="1" outlineLevel="3">
      <c r="A537" s="29"/>
      <c r="B537" s="28" t="s">
        <v>439</v>
      </c>
      <c r="C537" s="30">
        <v>0</v>
      </c>
      <c r="D537" s="30">
        <f>C537</f>
        <v>0</v>
      </c>
      <c r="E537" s="30">
        <f>D537</f>
        <v>0</v>
      </c>
      <c r="H537" s="41">
        <f>C537</f>
        <v>0</v>
      </c>
    </row>
    <row r="538" spans="1:8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>C538</f>
        <v>0</v>
      </c>
    </row>
    <row r="539" spans="1:8" hidden="1" outlineLevel="1">
      <c r="A539" s="172" t="s">
        <v>441</v>
      </c>
      <c r="B539" s="173"/>
      <c r="C539" s="32">
        <f>SUM(C540:C545)</f>
        <v>4960</v>
      </c>
      <c r="D539" s="32">
        <f>SUM(D540:D545)</f>
        <v>4960</v>
      </c>
      <c r="E539" s="32">
        <f>SUM(E540:E545)</f>
        <v>4960</v>
      </c>
      <c r="H539" s="41">
        <f>C539</f>
        <v>4960</v>
      </c>
    </row>
    <row r="540" spans="1:8" hidden="1" outlineLevel="2" collapsed="1">
      <c r="A540" s="6">
        <v>3310</v>
      </c>
      <c r="B540" s="4" t="s">
        <v>443</v>
      </c>
      <c r="C540" s="5"/>
      <c r="D540" s="5">
        <f>C540</f>
        <v>0</v>
      </c>
      <c r="E540" s="5">
        <f>D540</f>
        <v>0</v>
      </c>
      <c r="H540" s="41">
        <f>C540</f>
        <v>0</v>
      </c>
    </row>
    <row r="541" spans="1:8" hidden="1" outlineLevel="2" collapsed="1">
      <c r="A541" s="6">
        <v>3310</v>
      </c>
      <c r="B541" s="4" t="s">
        <v>52</v>
      </c>
      <c r="C541" s="5">
        <v>3960</v>
      </c>
      <c r="D541" s="5">
        <f>C541</f>
        <v>3960</v>
      </c>
      <c r="E541" s="5">
        <f>D541</f>
        <v>3960</v>
      </c>
      <c r="H541" s="41">
        <f>C541</f>
        <v>3960</v>
      </c>
    </row>
    <row r="542" spans="1:8" hidden="1" outlineLevel="2" collapsed="1">
      <c r="A542" s="6">
        <v>3310</v>
      </c>
      <c r="B542" s="4" t="s">
        <v>444</v>
      </c>
      <c r="C542" s="5">
        <v>1000</v>
      </c>
      <c r="D542" s="5">
        <f>C542</f>
        <v>1000</v>
      </c>
      <c r="E542" s="5">
        <f>D542</f>
        <v>1000</v>
      </c>
      <c r="H542" s="41">
        <f>C542</f>
        <v>1000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>C543</f>
        <v>0</v>
      </c>
      <c r="E543" s="5">
        <f>D543</f>
        <v>0</v>
      </c>
      <c r="H543" s="41">
        <f>C543</f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>C544</f>
        <v>0</v>
      </c>
      <c r="E544" s="5">
        <f>D544</f>
        <v>0</v>
      </c>
      <c r="H544" s="41">
        <f>C544</f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>C545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>C546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>C547</f>
        <v>0</v>
      </c>
    </row>
    <row r="548" spans="1:10" collapsed="1">
      <c r="A548" s="176" t="s">
        <v>449</v>
      </c>
      <c r="B548" s="177"/>
      <c r="C548" s="35">
        <f>C549+C550</f>
        <v>19576.153999999999</v>
      </c>
      <c r="D548" s="35">
        <f>D549+D550</f>
        <v>19576.153999999999</v>
      </c>
      <c r="E548" s="35">
        <f>E549+E550</f>
        <v>19576.153999999999</v>
      </c>
      <c r="G548" s="39" t="s">
        <v>593</v>
      </c>
      <c r="H548" s="41">
        <f>C548</f>
        <v>19576.153999999999</v>
      </c>
      <c r="I548" s="42"/>
      <c r="J548" s="40" t="b">
        <f>AND(H548=I548)</f>
        <v>0</v>
      </c>
    </row>
    <row r="549" spans="1:10" hidden="1" outlineLevel="1">
      <c r="A549" s="172" t="s">
        <v>450</v>
      </c>
      <c r="B549" s="173"/>
      <c r="C549" s="32"/>
      <c r="D549" s="32">
        <f>C549</f>
        <v>0</v>
      </c>
      <c r="E549" s="32">
        <f>D549</f>
        <v>0</v>
      </c>
      <c r="H549" s="41">
        <f>C549</f>
        <v>0</v>
      </c>
    </row>
    <row r="550" spans="1:10" hidden="1" outlineLevel="1">
      <c r="A550" s="172" t="s">
        <v>451</v>
      </c>
      <c r="B550" s="173"/>
      <c r="C550" s="32">
        <v>19576.153999999999</v>
      </c>
      <c r="D550" s="32">
        <f>C550</f>
        <v>19576.153999999999</v>
      </c>
      <c r="E550" s="32">
        <f>D550</f>
        <v>19576.153999999999</v>
      </c>
      <c r="H550" s="41">
        <f>C550</f>
        <v>19576.153999999999</v>
      </c>
    </row>
    <row r="551" spans="1:10" collapsed="1">
      <c r="A551" s="170" t="s">
        <v>455</v>
      </c>
      <c r="B551" s="171"/>
      <c r="C551" s="36">
        <f>C552</f>
        <v>160051.17300000001</v>
      </c>
      <c r="D551" s="36">
        <f>D552</f>
        <v>160051.17300000001</v>
      </c>
      <c r="E551" s="36">
        <f>E552</f>
        <v>160051.17300000001</v>
      </c>
      <c r="G551" s="39" t="s">
        <v>59</v>
      </c>
      <c r="H551" s="41">
        <f>C551</f>
        <v>160051.17300000001</v>
      </c>
      <c r="I551" s="42"/>
      <c r="J551" s="40" t="b">
        <f>AND(H551=I551)</f>
        <v>0</v>
      </c>
    </row>
    <row r="552" spans="1:10">
      <c r="A552" s="168" t="s">
        <v>456</v>
      </c>
      <c r="B552" s="169"/>
      <c r="C552" s="33">
        <f>C553+C557</f>
        <v>160051.17300000001</v>
      </c>
      <c r="D552" s="33">
        <f>D553+D557</f>
        <v>160051.17300000001</v>
      </c>
      <c r="E552" s="33">
        <f>E553+E557</f>
        <v>160051.17300000001</v>
      </c>
      <c r="G552" s="39" t="s">
        <v>594</v>
      </c>
      <c r="H552" s="41">
        <f>C552</f>
        <v>160051.17300000001</v>
      </c>
      <c r="I552" s="42"/>
      <c r="J552" s="40" t="b">
        <f>AND(H552=I552)</f>
        <v>0</v>
      </c>
    </row>
    <row r="553" spans="1:10" hidden="1" outlineLevel="1">
      <c r="A553" s="172" t="s">
        <v>457</v>
      </c>
      <c r="B553" s="173"/>
      <c r="C553" s="32">
        <f>SUM(C554:C556)</f>
        <v>160051.17300000001</v>
      </c>
      <c r="D553" s="32">
        <f>SUM(D554:D556)</f>
        <v>160051.17300000001</v>
      </c>
      <c r="E553" s="32">
        <f>SUM(E554:E556)</f>
        <v>160051.17300000001</v>
      </c>
      <c r="H553" s="41">
        <f>C553</f>
        <v>160051.17300000001</v>
      </c>
    </row>
    <row r="554" spans="1:10" hidden="1" outlineLevel="2" collapsed="1">
      <c r="A554" s="6">
        <v>5500</v>
      </c>
      <c r="B554" s="4" t="s">
        <v>458</v>
      </c>
      <c r="C554" s="5">
        <v>160051.17300000001</v>
      </c>
      <c r="D554" s="5">
        <f>C554</f>
        <v>160051.17300000001</v>
      </c>
      <c r="E554" s="5">
        <f>D554</f>
        <v>160051.17300000001</v>
      </c>
      <c r="H554" s="41">
        <f>C554</f>
        <v>160051.17300000001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>C555</f>
        <v>0</v>
      </c>
      <c r="E555" s="5">
        <f>D555</f>
        <v>0</v>
      </c>
      <c r="H555" s="41">
        <f>C555</f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>C556</f>
        <v>0</v>
      </c>
      <c r="E556" s="5">
        <f>D556</f>
        <v>0</v>
      </c>
      <c r="H556" s="41">
        <f>C556</f>
        <v>0</v>
      </c>
    </row>
    <row r="557" spans="1:10" hidden="1" outlineLevel="1">
      <c r="A557" s="172" t="s">
        <v>461</v>
      </c>
      <c r="B557" s="173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>C557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>C558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>C559</f>
        <v>0</v>
      </c>
    </row>
    <row r="560" spans="1:10" collapsed="1">
      <c r="A560" s="174" t="s">
        <v>62</v>
      </c>
      <c r="B560" s="175"/>
      <c r="C560" s="37">
        <f>C561+C717+C726</f>
        <v>6466220.3620000007</v>
      </c>
      <c r="D560" s="37">
        <f>D561+D717+D726</f>
        <v>6466220.3620000007</v>
      </c>
      <c r="E560" s="37">
        <f>E561+E717+E726</f>
        <v>6466220.3620000007</v>
      </c>
      <c r="G560" s="39" t="s">
        <v>62</v>
      </c>
      <c r="H560" s="41">
        <f>C560</f>
        <v>6466220.3620000007</v>
      </c>
      <c r="I560" s="42"/>
      <c r="J560" s="40" t="b">
        <f>AND(H560=I560)</f>
        <v>0</v>
      </c>
    </row>
    <row r="561" spans="1:10">
      <c r="A561" s="170" t="s">
        <v>464</v>
      </c>
      <c r="B561" s="171"/>
      <c r="C561" s="36">
        <f>C562+C639+C643+C646</f>
        <v>6195867.6720000003</v>
      </c>
      <c r="D561" s="36">
        <f>D562+D639+D643+D646</f>
        <v>6195867.6720000003</v>
      </c>
      <c r="E561" s="36">
        <f>E562+E639+E643+E646</f>
        <v>6195867.6720000003</v>
      </c>
      <c r="G561" s="39" t="s">
        <v>61</v>
      </c>
      <c r="H561" s="41">
        <f>C561</f>
        <v>6195867.6720000003</v>
      </c>
      <c r="I561" s="42"/>
      <c r="J561" s="40" t="b">
        <f>AND(H561=I561)</f>
        <v>0</v>
      </c>
    </row>
    <row r="562" spans="1:10">
      <c r="A562" s="168" t="s">
        <v>465</v>
      </c>
      <c r="B562" s="169"/>
      <c r="C562" s="38">
        <f>C563+C568+C569+C570+C577+C578+C582+C585+C586+C587+C588+C593+C596+C600+C604+C611+C617+C629</f>
        <v>6195183.0180000002</v>
      </c>
      <c r="D562" s="38">
        <f>D563+D568+D569+D570+D577+D578+D582+D585+D586+D587+D588+D593+D596+D600+D604+D611+D617+D629</f>
        <v>6195183.0180000002</v>
      </c>
      <c r="E562" s="38">
        <f>E563+E568+E569+E570+E577+E578+E582+E585+E586+E587+E588+E593+E596+E600+E604+E611+E617+E629</f>
        <v>6195183.0180000002</v>
      </c>
      <c r="G562" s="39" t="s">
        <v>595</v>
      </c>
      <c r="H562" s="41">
        <f>C562</f>
        <v>6195183.0180000002</v>
      </c>
      <c r="I562" s="42"/>
      <c r="J562" s="40" t="b">
        <f>AND(H562=I562)</f>
        <v>0</v>
      </c>
    </row>
    <row r="563" spans="1:10" hidden="1" outlineLevel="1">
      <c r="A563" s="172" t="s">
        <v>466</v>
      </c>
      <c r="B563" s="173"/>
      <c r="C563" s="32">
        <f>SUM(C564:C567)</f>
        <v>355421.38500000001</v>
      </c>
      <c r="D563" s="32">
        <f>SUM(D564:D567)</f>
        <v>355421.38500000001</v>
      </c>
      <c r="E563" s="32">
        <f>SUM(E564:E567)</f>
        <v>355421.38500000001</v>
      </c>
      <c r="H563" s="41">
        <f>C563</f>
        <v>355421.38500000001</v>
      </c>
    </row>
    <row r="564" spans="1:10" hidden="1" outlineLevel="2">
      <c r="A564" s="7">
        <v>6600</v>
      </c>
      <c r="B564" s="4" t="s">
        <v>468</v>
      </c>
      <c r="C564" s="5">
        <v>50000</v>
      </c>
      <c r="D564" s="5">
        <f>C564</f>
        <v>50000</v>
      </c>
      <c r="E564" s="5">
        <f>D564</f>
        <v>50000</v>
      </c>
      <c r="H564" s="41">
        <f>C564</f>
        <v>50000</v>
      </c>
    </row>
    <row r="565" spans="1:10" hidden="1" outlineLevel="2">
      <c r="A565" s="7">
        <v>6600</v>
      </c>
      <c r="B565" s="4" t="s">
        <v>469</v>
      </c>
      <c r="C565" s="5">
        <v>80000</v>
      </c>
      <c r="D565" s="5">
        <f>C565</f>
        <v>80000</v>
      </c>
      <c r="E565" s="5">
        <f>D565</f>
        <v>80000</v>
      </c>
      <c r="H565" s="41">
        <f>C565</f>
        <v>80000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>C566</f>
        <v>0</v>
      </c>
      <c r="E566" s="5">
        <f>D566</f>
        <v>0</v>
      </c>
      <c r="H566" s="41">
        <f>C566</f>
        <v>0</v>
      </c>
    </row>
    <row r="567" spans="1:10" hidden="1" outlineLevel="2">
      <c r="A567" s="6">
        <v>6600</v>
      </c>
      <c r="B567" s="4" t="s">
        <v>471</v>
      </c>
      <c r="C567" s="5">
        <v>225421.38500000001</v>
      </c>
      <c r="D567" s="5">
        <f>C567</f>
        <v>225421.38500000001</v>
      </c>
      <c r="E567" s="5">
        <f>D567</f>
        <v>225421.38500000001</v>
      </c>
      <c r="H567" s="41">
        <f>C567</f>
        <v>225421.38500000001</v>
      </c>
    </row>
    <row r="568" spans="1:10" hidden="1" outlineLevel="1">
      <c r="A568" s="172" t="s">
        <v>467</v>
      </c>
      <c r="B568" s="173"/>
      <c r="C568" s="31">
        <v>845000</v>
      </c>
      <c r="D568" s="31">
        <f>C568</f>
        <v>845000</v>
      </c>
      <c r="E568" s="31">
        <f>D568</f>
        <v>845000</v>
      </c>
      <c r="H568" s="41">
        <f>C568</f>
        <v>845000</v>
      </c>
    </row>
    <row r="569" spans="1:10" hidden="1" outlineLevel="1">
      <c r="A569" s="172" t="s">
        <v>472</v>
      </c>
      <c r="B569" s="173"/>
      <c r="C569" s="32">
        <v>0</v>
      </c>
      <c r="D569" s="32">
        <f>C569</f>
        <v>0</v>
      </c>
      <c r="E569" s="32">
        <f>D569</f>
        <v>0</v>
      </c>
      <c r="H569" s="41">
        <f>C569</f>
        <v>0</v>
      </c>
    </row>
    <row r="570" spans="1:10" hidden="1" outlineLevel="1">
      <c r="A570" s="172" t="s">
        <v>473</v>
      </c>
      <c r="B570" s="173"/>
      <c r="C570" s="32">
        <f>SUM(C571:C576)</f>
        <v>231781.72700000001</v>
      </c>
      <c r="D570" s="32">
        <f>SUM(D571:D576)</f>
        <v>231781.72700000001</v>
      </c>
      <c r="E570" s="32">
        <f>SUM(E571:E576)</f>
        <v>231781.72700000001</v>
      </c>
      <c r="H570" s="41">
        <f>C570</f>
        <v>231781.72700000001</v>
      </c>
    </row>
    <row r="571" spans="1:10" hidden="1" outlineLevel="2">
      <c r="A571" s="7">
        <v>6603</v>
      </c>
      <c r="B571" s="4" t="s">
        <v>474</v>
      </c>
      <c r="C571" s="5">
        <v>231781.72700000001</v>
      </c>
      <c r="D571" s="5">
        <f>C571</f>
        <v>231781.72700000001</v>
      </c>
      <c r="E571" s="5">
        <f>D571</f>
        <v>231781.72700000001</v>
      </c>
      <c r="H571" s="41">
        <f>C571</f>
        <v>231781.72700000001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>C572</f>
        <v>0</v>
      </c>
      <c r="E572" s="5">
        <f>D572</f>
        <v>0</v>
      </c>
      <c r="H572" s="41">
        <f>C572</f>
        <v>0</v>
      </c>
    </row>
    <row r="573" spans="1:10" hidden="1" outlineLevel="2">
      <c r="A573" s="7">
        <v>6603</v>
      </c>
      <c r="B573" s="4" t="s">
        <v>476</v>
      </c>
      <c r="C573" s="5"/>
      <c r="D573" s="5">
        <f>C573</f>
        <v>0</v>
      </c>
      <c r="E573" s="5">
        <f>D573</f>
        <v>0</v>
      </c>
      <c r="H573" s="41">
        <f>C573</f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>C574</f>
        <v>0</v>
      </c>
      <c r="E574" s="5">
        <f>D574</f>
        <v>0</v>
      </c>
      <c r="H574" s="41">
        <f>C574</f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>C575</f>
        <v>0</v>
      </c>
      <c r="E575" s="5">
        <f>D575</f>
        <v>0</v>
      </c>
      <c r="H575" s="41">
        <f>C575</f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>C576</f>
        <v>0</v>
      </c>
      <c r="E576" s="5">
        <f>D576</f>
        <v>0</v>
      </c>
      <c r="H576" s="41">
        <f>C576</f>
        <v>0</v>
      </c>
    </row>
    <row r="577" spans="1:8" hidden="1" outlineLevel="1">
      <c r="A577" s="172" t="s">
        <v>480</v>
      </c>
      <c r="B577" s="173"/>
      <c r="C577" s="32">
        <v>15000</v>
      </c>
      <c r="D577" s="32">
        <f>C577</f>
        <v>15000</v>
      </c>
      <c r="E577" s="32">
        <f>D577</f>
        <v>15000</v>
      </c>
      <c r="H577" s="41">
        <f>C577</f>
        <v>15000</v>
      </c>
    </row>
    <row r="578" spans="1:8" hidden="1" outlineLevel="1">
      <c r="A578" s="172" t="s">
        <v>481</v>
      </c>
      <c r="B578" s="173"/>
      <c r="C578" s="32">
        <f>SUM(C579:C581)</f>
        <v>60010</v>
      </c>
      <c r="D578" s="32">
        <f>SUM(D579:D581)</f>
        <v>60010</v>
      </c>
      <c r="E578" s="32">
        <f>SUM(E579:E581)</f>
        <v>60010</v>
      </c>
      <c r="H578" s="41">
        <f>C578</f>
        <v>60010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>C579</f>
        <v>0</v>
      </c>
      <c r="E579" s="5">
        <f>D579</f>
        <v>0</v>
      </c>
      <c r="H579" s="41">
        <f>C579</f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>C580</f>
        <v>0</v>
      </c>
      <c r="E580" s="5">
        <f>D580</f>
        <v>0</v>
      </c>
      <c r="H580" s="41">
        <f>C580</f>
        <v>0</v>
      </c>
    </row>
    <row r="581" spans="1:8" hidden="1" outlineLevel="2">
      <c r="A581" s="7">
        <v>6605</v>
      </c>
      <c r="B581" s="4" t="s">
        <v>484</v>
      </c>
      <c r="C581" s="5">
        <v>60010</v>
      </c>
      <c r="D581" s="5">
        <f>C581</f>
        <v>60010</v>
      </c>
      <c r="E581" s="5">
        <f>D581</f>
        <v>60010</v>
      </c>
      <c r="H581" s="41">
        <f>C581</f>
        <v>60010</v>
      </c>
    </row>
    <row r="582" spans="1:8" hidden="1" outlineLevel="1">
      <c r="A582" s="172" t="s">
        <v>485</v>
      </c>
      <c r="B582" s="173"/>
      <c r="C582" s="32">
        <f>SUM(C583:C584)</f>
        <v>187630.81899999999</v>
      </c>
      <c r="D582" s="32">
        <f>SUM(D583:D584)</f>
        <v>187630.81899999999</v>
      </c>
      <c r="E582" s="32">
        <f>SUM(E583:E584)</f>
        <v>187630.81899999999</v>
      </c>
      <c r="H582" s="41">
        <f>C582</f>
        <v>187630.81899999999</v>
      </c>
    </row>
    <row r="583" spans="1:8" hidden="1" outlineLevel="2">
      <c r="A583" s="7">
        <v>6606</v>
      </c>
      <c r="B583" s="4" t="s">
        <v>486</v>
      </c>
      <c r="C583" s="5">
        <v>187630.81899999999</v>
      </c>
      <c r="D583" s="5">
        <f>C583</f>
        <v>187630.81899999999</v>
      </c>
      <c r="E583" s="5">
        <f>D583</f>
        <v>187630.81899999999</v>
      </c>
      <c r="H583" s="41">
        <f>C583</f>
        <v>187630.81899999999</v>
      </c>
    </row>
    <row r="584" spans="1:8" hidden="1" outlineLevel="2">
      <c r="A584" s="7">
        <v>6606</v>
      </c>
      <c r="B584" s="4" t="s">
        <v>487</v>
      </c>
      <c r="C584" s="5">
        <v>0</v>
      </c>
      <c r="D584" s="5">
        <f>C584</f>
        <v>0</v>
      </c>
      <c r="E584" s="5">
        <f>D584</f>
        <v>0</v>
      </c>
      <c r="H584" s="41">
        <f>C584</f>
        <v>0</v>
      </c>
    </row>
    <row r="585" spans="1:8" hidden="1" outlineLevel="1">
      <c r="A585" s="172" t="s">
        <v>488</v>
      </c>
      <c r="B585" s="173"/>
      <c r="C585" s="32">
        <v>15000</v>
      </c>
      <c r="D585" s="32">
        <f>C585</f>
        <v>15000</v>
      </c>
      <c r="E585" s="32">
        <f>D585</f>
        <v>15000</v>
      </c>
      <c r="H585" s="41">
        <f>C585</f>
        <v>15000</v>
      </c>
    </row>
    <row r="586" spans="1:8" hidden="1" outlineLevel="1" collapsed="1">
      <c r="A586" s="172" t="s">
        <v>489</v>
      </c>
      <c r="B586" s="173"/>
      <c r="C586" s="32">
        <v>180500</v>
      </c>
      <c r="D586" s="32">
        <f>C586</f>
        <v>180500</v>
      </c>
      <c r="E586" s="32">
        <f>D586</f>
        <v>180500</v>
      </c>
      <c r="H586" s="41">
        <f>C586</f>
        <v>180500</v>
      </c>
    </row>
    <row r="587" spans="1:8" hidden="1" outlineLevel="1" collapsed="1">
      <c r="A587" s="172" t="s">
        <v>490</v>
      </c>
      <c r="B587" s="173"/>
      <c r="C587" s="32">
        <v>0</v>
      </c>
      <c r="D587" s="32">
        <f>C587</f>
        <v>0</v>
      </c>
      <c r="E587" s="32">
        <f>D587</f>
        <v>0</v>
      </c>
      <c r="H587" s="41">
        <f>C587</f>
        <v>0</v>
      </c>
    </row>
    <row r="588" spans="1:8" hidden="1" outlineLevel="1">
      <c r="A588" s="172" t="s">
        <v>491</v>
      </c>
      <c r="B588" s="173"/>
      <c r="C588" s="32">
        <f>SUM(C589:C592)</f>
        <v>769088.76300000004</v>
      </c>
      <c r="D588" s="32">
        <f>SUM(D589:D592)</f>
        <v>769088.76300000004</v>
      </c>
      <c r="E588" s="32">
        <f>SUM(E589:E592)</f>
        <v>769088.76300000004</v>
      </c>
      <c r="H588" s="41">
        <f>C588</f>
        <v>769088.76300000004</v>
      </c>
    </row>
    <row r="589" spans="1:8" hidden="1" outlineLevel="2">
      <c r="A589" s="7">
        <v>6610</v>
      </c>
      <c r="B589" s="4" t="s">
        <v>492</v>
      </c>
      <c r="C589" s="5">
        <v>756280.79500000004</v>
      </c>
      <c r="D589" s="5">
        <f>C589</f>
        <v>756280.79500000004</v>
      </c>
      <c r="E589" s="5">
        <f>D589</f>
        <v>756280.79500000004</v>
      </c>
      <c r="H589" s="41">
        <f>C589</f>
        <v>756280.79500000004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>C590</f>
        <v>0</v>
      </c>
      <c r="E590" s="5">
        <f>D590</f>
        <v>0</v>
      </c>
      <c r="H590" s="41">
        <f>C590</f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>C591</f>
        <v>0</v>
      </c>
      <c r="E591" s="5">
        <f>D591</f>
        <v>0</v>
      </c>
      <c r="H591" s="41">
        <f>C591</f>
        <v>0</v>
      </c>
    </row>
    <row r="592" spans="1:8" hidden="1" outlineLevel="2">
      <c r="A592" s="7">
        <v>6610</v>
      </c>
      <c r="B592" s="4" t="s">
        <v>495</v>
      </c>
      <c r="C592" s="5">
        <v>12807.968000000001</v>
      </c>
      <c r="D592" s="5">
        <f>C592</f>
        <v>12807.968000000001</v>
      </c>
      <c r="E592" s="5">
        <f>D592</f>
        <v>12807.968000000001</v>
      </c>
      <c r="H592" s="41">
        <f>C592</f>
        <v>12807.968000000001</v>
      </c>
    </row>
    <row r="593" spans="1:8" hidden="1" outlineLevel="1">
      <c r="A593" s="172" t="s">
        <v>498</v>
      </c>
      <c r="B593" s="173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>C593</f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>C594</f>
        <v>0</v>
      </c>
    </row>
    <row r="595" spans="1:8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>C595</f>
        <v>0</v>
      </c>
    </row>
    <row r="596" spans="1:8" hidden="1" outlineLevel="1">
      <c r="A596" s="172" t="s">
        <v>502</v>
      </c>
      <c r="B596" s="173"/>
      <c r="C596" s="32">
        <f>SUM(C597:C599)</f>
        <v>57580.341</v>
      </c>
      <c r="D596" s="32">
        <f>SUM(D597:D599)</f>
        <v>57580.341</v>
      </c>
      <c r="E596" s="32">
        <f>SUM(E597:E599)</f>
        <v>57580.341</v>
      </c>
      <c r="H596" s="41">
        <f>C596</f>
        <v>57580.341</v>
      </c>
    </row>
    <row r="597" spans="1:8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>C597</f>
        <v>0</v>
      </c>
    </row>
    <row r="598" spans="1:8" hidden="1" outlineLevel="2">
      <c r="A598" s="7">
        <v>6612</v>
      </c>
      <c r="B598" s="4" t="s">
        <v>500</v>
      </c>
      <c r="C598" s="5">
        <v>35943.055999999997</v>
      </c>
      <c r="D598" s="5">
        <f>C598</f>
        <v>35943.055999999997</v>
      </c>
      <c r="E598" s="5">
        <f>D598</f>
        <v>35943.055999999997</v>
      </c>
      <c r="H598" s="41">
        <f>C598</f>
        <v>35943.055999999997</v>
      </c>
    </row>
    <row r="599" spans="1:8" hidden="1" outlineLevel="2">
      <c r="A599" s="7">
        <v>6612</v>
      </c>
      <c r="B599" s="4" t="s">
        <v>501</v>
      </c>
      <c r="C599" s="5">
        <v>21637.285</v>
      </c>
      <c r="D599" s="5">
        <f>C599</f>
        <v>21637.285</v>
      </c>
      <c r="E599" s="5">
        <f>D599</f>
        <v>21637.285</v>
      </c>
      <c r="H599" s="41">
        <f>C599</f>
        <v>21637.285</v>
      </c>
    </row>
    <row r="600" spans="1:8" hidden="1" outlineLevel="1">
      <c r="A600" s="172" t="s">
        <v>503</v>
      </c>
      <c r="B600" s="173"/>
      <c r="C600" s="32">
        <f>SUM(C601:C603)</f>
        <v>2231758.1380000003</v>
      </c>
      <c r="D600" s="32">
        <f>SUM(D601:D603)</f>
        <v>2231758.1380000003</v>
      </c>
      <c r="E600" s="32">
        <f>SUM(E601:E603)</f>
        <v>2231758.1380000003</v>
      </c>
      <c r="H600" s="41">
        <f>C600</f>
        <v>2231758.1380000003</v>
      </c>
    </row>
    <row r="601" spans="1:8" hidden="1" outlineLevel="2">
      <c r="A601" s="7">
        <v>6613</v>
      </c>
      <c r="B601" s="4" t="s">
        <v>504</v>
      </c>
      <c r="C601" s="5">
        <v>298500</v>
      </c>
      <c r="D601" s="5">
        <f>C601</f>
        <v>298500</v>
      </c>
      <c r="E601" s="5">
        <f>D601</f>
        <v>298500</v>
      </c>
      <c r="H601" s="41">
        <f>C601</f>
        <v>298500</v>
      </c>
    </row>
    <row r="602" spans="1:8" hidden="1" outlineLevel="2">
      <c r="A602" s="7">
        <v>6613</v>
      </c>
      <c r="B602" s="4" t="s">
        <v>505</v>
      </c>
      <c r="C602" s="5">
        <v>1530758.138</v>
      </c>
      <c r="D602" s="5">
        <f>C602</f>
        <v>1530758.138</v>
      </c>
      <c r="E602" s="5">
        <f>D602</f>
        <v>1530758.138</v>
      </c>
      <c r="H602" s="41">
        <f>C602</f>
        <v>1530758.138</v>
      </c>
    </row>
    <row r="603" spans="1:8" hidden="1" outlineLevel="2">
      <c r="A603" s="7">
        <v>6613</v>
      </c>
      <c r="B603" s="4" t="s">
        <v>501</v>
      </c>
      <c r="C603" s="5">
        <v>402500</v>
      </c>
      <c r="D603" s="5">
        <f>C603</f>
        <v>402500</v>
      </c>
      <c r="E603" s="5">
        <f>D603</f>
        <v>402500</v>
      </c>
      <c r="H603" s="41">
        <f>C603</f>
        <v>402500</v>
      </c>
    </row>
    <row r="604" spans="1:8" hidden="1" outlineLevel="1">
      <c r="A604" s="172" t="s">
        <v>506</v>
      </c>
      <c r="B604" s="173"/>
      <c r="C604" s="32">
        <f>SUM(C605:C610)</f>
        <v>98562.925000000003</v>
      </c>
      <c r="D604" s="32">
        <f>SUM(D605:D610)</f>
        <v>98562.925000000003</v>
      </c>
      <c r="E604" s="32">
        <f>SUM(E605:E610)</f>
        <v>98562.925000000003</v>
      </c>
      <c r="H604" s="41">
        <f>C604</f>
        <v>98562.925000000003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>C605</f>
        <v>0</v>
      </c>
    </row>
    <row r="606" spans="1:8" hidden="1" outlineLevel="2">
      <c r="A606" s="7">
        <v>6614</v>
      </c>
      <c r="B606" s="4" t="s">
        <v>508</v>
      </c>
      <c r="C606" s="5">
        <v>29500</v>
      </c>
      <c r="D606" s="5">
        <f>C606</f>
        <v>29500</v>
      </c>
      <c r="E606" s="5">
        <f>D606</f>
        <v>29500</v>
      </c>
      <c r="H606" s="41">
        <f>C606</f>
        <v>29500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>C607</f>
        <v>0</v>
      </c>
      <c r="E607" s="5">
        <f>D607</f>
        <v>0</v>
      </c>
      <c r="H607" s="41">
        <f>C607</f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>C608</f>
        <v>0</v>
      </c>
      <c r="E608" s="5">
        <f>D608</f>
        <v>0</v>
      </c>
      <c r="H608" s="41">
        <f>C608</f>
        <v>0</v>
      </c>
    </row>
    <row r="609" spans="1:8" hidden="1" outlineLevel="2">
      <c r="A609" s="7">
        <v>6614</v>
      </c>
      <c r="B609" s="4" t="s">
        <v>511</v>
      </c>
      <c r="C609" s="5">
        <v>69062.925000000003</v>
      </c>
      <c r="D609" s="5">
        <f>C609</f>
        <v>69062.925000000003</v>
      </c>
      <c r="E609" s="5">
        <f>D609</f>
        <v>69062.925000000003</v>
      </c>
      <c r="H609" s="41">
        <f>C609</f>
        <v>69062.925000000003</v>
      </c>
    </row>
    <row r="610" spans="1:8" hidden="1" outlineLevel="2">
      <c r="A610" s="7">
        <v>6614</v>
      </c>
      <c r="B610" s="4" t="s">
        <v>512</v>
      </c>
      <c r="C610" s="5">
        <v>0</v>
      </c>
      <c r="D610" s="5">
        <f>C610</f>
        <v>0</v>
      </c>
      <c r="E610" s="5">
        <f>D610</f>
        <v>0</v>
      </c>
      <c r="H610" s="41">
        <f>C610</f>
        <v>0</v>
      </c>
    </row>
    <row r="611" spans="1:8" hidden="1" outlineLevel="1">
      <c r="A611" s="172" t="s">
        <v>513</v>
      </c>
      <c r="B611" s="173"/>
      <c r="C611" s="32">
        <f>SUM(C612:C616)</f>
        <v>677020.14800000004</v>
      </c>
      <c r="D611" s="32">
        <f>SUM(D612:D616)</f>
        <v>677020.14800000004</v>
      </c>
      <c r="E611" s="32">
        <f>SUM(E612:E616)</f>
        <v>677020.14800000004</v>
      </c>
      <c r="H611" s="41">
        <f>C611</f>
        <v>677020.14800000004</v>
      </c>
    </row>
    <row r="612" spans="1:8" hidden="1" outlineLevel="2">
      <c r="A612" s="7">
        <v>6615</v>
      </c>
      <c r="B612" s="4" t="s">
        <v>514</v>
      </c>
      <c r="C612" s="5">
        <v>547000</v>
      </c>
      <c r="D612" s="5">
        <f>C612</f>
        <v>547000</v>
      </c>
      <c r="E612" s="5">
        <f>D612</f>
        <v>547000</v>
      </c>
      <c r="H612" s="41">
        <f>C612</f>
        <v>547000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>C613</f>
        <v>0</v>
      </c>
      <c r="E613" s="5">
        <f>D613</f>
        <v>0</v>
      </c>
      <c r="H613" s="41">
        <f>C613</f>
        <v>0</v>
      </c>
    </row>
    <row r="614" spans="1:8" hidden="1" outlineLevel="2">
      <c r="A614" s="7">
        <v>6615</v>
      </c>
      <c r="B614" s="4" t="s">
        <v>516</v>
      </c>
      <c r="C614" s="5">
        <v>130020.148</v>
      </c>
      <c r="D614" s="5">
        <f>C614</f>
        <v>130020.148</v>
      </c>
      <c r="E614" s="5">
        <f>D614</f>
        <v>130020.148</v>
      </c>
      <c r="H614" s="41">
        <f>C614</f>
        <v>130020.148</v>
      </c>
    </row>
    <row r="615" spans="1:8" hidden="1" outlineLevel="2">
      <c r="A615" s="7">
        <v>6615</v>
      </c>
      <c r="B615" s="4" t="s">
        <v>517</v>
      </c>
      <c r="C615" s="5">
        <v>0</v>
      </c>
      <c r="D615" s="5">
        <f>C615</f>
        <v>0</v>
      </c>
      <c r="E615" s="5">
        <f>D615</f>
        <v>0</v>
      </c>
      <c r="H615" s="41">
        <f>C615</f>
        <v>0</v>
      </c>
    </row>
    <row r="616" spans="1:8" hidden="1" outlineLevel="2">
      <c r="A616" s="7">
        <v>6615</v>
      </c>
      <c r="B616" s="4" t="s">
        <v>518</v>
      </c>
      <c r="C616" s="5">
        <v>0</v>
      </c>
      <c r="D616" s="5">
        <f>C616</f>
        <v>0</v>
      </c>
      <c r="E616" s="5">
        <f>D616</f>
        <v>0</v>
      </c>
      <c r="H616" s="41">
        <f>C616</f>
        <v>0</v>
      </c>
    </row>
    <row r="617" spans="1:8" hidden="1" outlineLevel="1">
      <c r="A617" s="172" t="s">
        <v>519</v>
      </c>
      <c r="B617" s="173"/>
      <c r="C617" s="32">
        <f>SUM(C618:C628)</f>
        <v>238263.43700000001</v>
      </c>
      <c r="D617" s="32">
        <f>SUM(D618:D628)</f>
        <v>238263.43700000001</v>
      </c>
      <c r="E617" s="32">
        <f>SUM(E618:E628)</f>
        <v>238263.43700000001</v>
      </c>
      <c r="H617" s="41">
        <f>C617</f>
        <v>238263.43700000001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>C618</f>
        <v>0</v>
      </c>
    </row>
    <row r="619" spans="1:8" hidden="1" outlineLevel="2">
      <c r="A619" s="7">
        <v>6616</v>
      </c>
      <c r="B619" s="4" t="s">
        <v>521</v>
      </c>
      <c r="C619" s="5">
        <v>8984.7870000000003</v>
      </c>
      <c r="D619" s="5">
        <f>C619</f>
        <v>8984.7870000000003</v>
      </c>
      <c r="E619" s="5">
        <f>D619</f>
        <v>8984.7870000000003</v>
      </c>
      <c r="H619" s="41">
        <f>C619</f>
        <v>8984.7870000000003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>C620</f>
        <v>0</v>
      </c>
      <c r="E620" s="5">
        <f>D620</f>
        <v>0</v>
      </c>
      <c r="H620" s="41">
        <f>C620</f>
        <v>0</v>
      </c>
    </row>
    <row r="621" spans="1:8" hidden="1" outlineLevel="2">
      <c r="A621" s="7">
        <v>6616</v>
      </c>
      <c r="B621" s="4" t="s">
        <v>523</v>
      </c>
      <c r="C621" s="5">
        <v>229278.65</v>
      </c>
      <c r="D621" s="5">
        <f>C621</f>
        <v>229278.65</v>
      </c>
      <c r="E621" s="5">
        <f>D621</f>
        <v>229278.65</v>
      </c>
      <c r="H621" s="41">
        <f>C621</f>
        <v>229278.65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>C622</f>
        <v>0</v>
      </c>
      <c r="E622" s="5">
        <f>D622</f>
        <v>0</v>
      </c>
      <c r="H622" s="41">
        <f>C622</f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>C623</f>
        <v>0</v>
      </c>
      <c r="E623" s="5">
        <f>D623</f>
        <v>0</v>
      </c>
      <c r="H623" s="41">
        <f>C623</f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>C624</f>
        <v>0</v>
      </c>
      <c r="E624" s="5">
        <f>D624</f>
        <v>0</v>
      </c>
      <c r="H624" s="41">
        <f>C624</f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>C625</f>
        <v>0</v>
      </c>
      <c r="E625" s="5">
        <f>D625</f>
        <v>0</v>
      </c>
      <c r="H625" s="41">
        <f>C625</f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>C626</f>
        <v>0</v>
      </c>
      <c r="E626" s="5">
        <f>D626</f>
        <v>0</v>
      </c>
      <c r="H626" s="41">
        <f>C626</f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>C627</f>
        <v>0</v>
      </c>
      <c r="E627" s="5">
        <f>D627</f>
        <v>0</v>
      </c>
      <c r="H627" s="41">
        <f>C627</f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>C628</f>
        <v>0</v>
      </c>
      <c r="E628" s="5">
        <f>D628</f>
        <v>0</v>
      </c>
      <c r="H628" s="41">
        <f>C628</f>
        <v>0</v>
      </c>
    </row>
    <row r="629" spans="1:10" hidden="1" outlineLevel="1">
      <c r="A629" s="172" t="s">
        <v>531</v>
      </c>
      <c r="B629" s="173"/>
      <c r="C629" s="32">
        <f>SUM(C630:C638)</f>
        <v>232565.33499999999</v>
      </c>
      <c r="D629" s="32">
        <f>SUM(D630:D638)</f>
        <v>232565.33499999999</v>
      </c>
      <c r="E629" s="32">
        <f>SUM(E630:E638)</f>
        <v>232565.33499999999</v>
      </c>
      <c r="H629" s="41">
        <f>C629</f>
        <v>232565.33499999999</v>
      </c>
    </row>
    <row r="630" spans="1:10" hidden="1" outlineLevel="2">
      <c r="A630" s="7">
        <v>6617</v>
      </c>
      <c r="B630" s="4" t="s">
        <v>532</v>
      </c>
      <c r="C630" s="5">
        <v>5319.1679999999997</v>
      </c>
      <c r="D630" s="5">
        <f>C630</f>
        <v>5319.1679999999997</v>
      </c>
      <c r="E630" s="5">
        <f>D630</f>
        <v>5319.1679999999997</v>
      </c>
      <c r="H630" s="41">
        <f>C630</f>
        <v>5319.1679999999997</v>
      </c>
    </row>
    <row r="631" spans="1:10" hidden="1" outlineLevel="2">
      <c r="A631" s="7">
        <v>6617</v>
      </c>
      <c r="B631" s="4" t="s">
        <v>533</v>
      </c>
      <c r="C631" s="5">
        <v>35257.08</v>
      </c>
      <c r="D631" s="5">
        <f>C631</f>
        <v>35257.08</v>
      </c>
      <c r="E631" s="5">
        <f>D631</f>
        <v>35257.08</v>
      </c>
      <c r="H631" s="41">
        <f>C631</f>
        <v>35257.08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>C632</f>
        <v>0</v>
      </c>
      <c r="E632" s="5">
        <f>D632</f>
        <v>0</v>
      </c>
      <c r="H632" s="41">
        <f>C632</f>
        <v>0</v>
      </c>
    </row>
    <row r="633" spans="1:10" hidden="1" outlineLevel="2">
      <c r="A633" s="7">
        <v>6617</v>
      </c>
      <c r="B633" s="4" t="s">
        <v>535</v>
      </c>
      <c r="C633" s="5">
        <v>186678.087</v>
      </c>
      <c r="D633" s="5">
        <f>C633</f>
        <v>186678.087</v>
      </c>
      <c r="E633" s="5">
        <f>D633</f>
        <v>186678.087</v>
      </c>
      <c r="H633" s="41">
        <f>C633</f>
        <v>186678.087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>C634</f>
        <v>0</v>
      </c>
      <c r="E634" s="5">
        <f>D634</f>
        <v>0</v>
      </c>
      <c r="H634" s="41">
        <f>C634</f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>C635</f>
        <v>0</v>
      </c>
      <c r="E635" s="5">
        <f>D635</f>
        <v>0</v>
      </c>
      <c r="H635" s="41">
        <f>C635</f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>C636</f>
        <v>0</v>
      </c>
      <c r="E636" s="5">
        <f>D636</f>
        <v>0</v>
      </c>
      <c r="H636" s="41">
        <f>C636</f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>C637</f>
        <v>0</v>
      </c>
      <c r="E637" s="5">
        <f>D637</f>
        <v>0</v>
      </c>
      <c r="H637" s="41">
        <f>C637</f>
        <v>0</v>
      </c>
    </row>
    <row r="638" spans="1:10" hidden="1" outlineLevel="2">
      <c r="A638" s="7">
        <v>6617</v>
      </c>
      <c r="B638" s="4" t="s">
        <v>540</v>
      </c>
      <c r="C638" s="5">
        <v>5311</v>
      </c>
      <c r="D638" s="5">
        <f>C638</f>
        <v>5311</v>
      </c>
      <c r="E638" s="5">
        <f>D638</f>
        <v>5311</v>
      </c>
      <c r="H638" s="41">
        <f>C638</f>
        <v>5311</v>
      </c>
    </row>
    <row r="639" spans="1:10" collapsed="1">
      <c r="A639" s="168" t="s">
        <v>541</v>
      </c>
      <c r="B639" s="16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>C639</f>
        <v>0</v>
      </c>
      <c r="I639" s="42"/>
      <c r="J639" s="40" t="b">
        <f>AND(H639=I639)</f>
        <v>1</v>
      </c>
    </row>
    <row r="640" spans="1:10" hidden="1" outlineLevel="1">
      <c r="A640" s="172" t="s">
        <v>542</v>
      </c>
      <c r="B640" s="173"/>
      <c r="C640" s="32">
        <v>0</v>
      </c>
      <c r="D640" s="32">
        <f>C640</f>
        <v>0</v>
      </c>
      <c r="E640" s="32">
        <f>D640</f>
        <v>0</v>
      </c>
      <c r="H640" s="41">
        <f>C640</f>
        <v>0</v>
      </c>
    </row>
    <row r="641" spans="1:10" hidden="1" outlineLevel="1">
      <c r="A641" s="172" t="s">
        <v>543</v>
      </c>
      <c r="B641" s="173"/>
      <c r="C641" s="32">
        <v>0</v>
      </c>
      <c r="D641" s="32">
        <f>C641</f>
        <v>0</v>
      </c>
      <c r="E641" s="32">
        <f>D641</f>
        <v>0</v>
      </c>
      <c r="H641" s="41">
        <f>C641</f>
        <v>0</v>
      </c>
    </row>
    <row r="642" spans="1:10" hidden="1" outlineLevel="1">
      <c r="A642" s="172" t="s">
        <v>544</v>
      </c>
      <c r="B642" s="173"/>
      <c r="C642" s="32">
        <v>0</v>
      </c>
      <c r="D642" s="32">
        <f>C642</f>
        <v>0</v>
      </c>
      <c r="E642" s="32">
        <f>D642</f>
        <v>0</v>
      </c>
      <c r="H642" s="41">
        <f>C642</f>
        <v>0</v>
      </c>
    </row>
    <row r="643" spans="1:10" collapsed="1">
      <c r="A643" s="168" t="s">
        <v>545</v>
      </c>
      <c r="B643" s="169"/>
      <c r="C643" s="38">
        <f>C644+C645</f>
        <v>684.654</v>
      </c>
      <c r="D643" s="38">
        <f>D644+D645</f>
        <v>684.654</v>
      </c>
      <c r="E643" s="38">
        <f>E644+E645</f>
        <v>684.654</v>
      </c>
      <c r="G643" s="39" t="s">
        <v>597</v>
      </c>
      <c r="H643" s="41">
        <f>C643</f>
        <v>684.654</v>
      </c>
      <c r="I643" s="42"/>
      <c r="J643" s="40" t="b">
        <f>AND(H643=I643)</f>
        <v>0</v>
      </c>
    </row>
    <row r="644" spans="1:10" hidden="1" outlineLevel="1">
      <c r="A644" s="172" t="s">
        <v>546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>C644</f>
        <v>0</v>
      </c>
    </row>
    <row r="645" spans="1:10" hidden="1" outlineLevel="1">
      <c r="A645" s="172" t="s">
        <v>547</v>
      </c>
      <c r="B645" s="173"/>
      <c r="C645" s="32">
        <v>684.654</v>
      </c>
      <c r="D645" s="32">
        <f>C645</f>
        <v>684.654</v>
      </c>
      <c r="E645" s="32">
        <f>D645</f>
        <v>684.654</v>
      </c>
      <c r="H645" s="41">
        <f>C645</f>
        <v>684.654</v>
      </c>
    </row>
    <row r="646" spans="1:10" collapsed="1">
      <c r="A646" s="168" t="s">
        <v>548</v>
      </c>
      <c r="B646" s="16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>C646</f>
        <v>0</v>
      </c>
      <c r="I646" s="42"/>
      <c r="J646" s="40" t="b">
        <f>AND(H646=I646)</f>
        <v>1</v>
      </c>
    </row>
    <row r="647" spans="1:10" hidden="1" outlineLevel="1">
      <c r="A647" s="172" t="s">
        <v>549</v>
      </c>
      <c r="B647" s="173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>C647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>C648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>C649</f>
        <v>0</v>
      </c>
      <c r="E649" s="5">
        <f>D649</f>
        <v>0</v>
      </c>
      <c r="H649" s="41">
        <f>C649</f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>C650</f>
        <v>0</v>
      </c>
      <c r="E650" s="5">
        <f>D650</f>
        <v>0</v>
      </c>
      <c r="H650" s="41">
        <f>C650</f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>C651</f>
        <v>0</v>
      </c>
      <c r="E651" s="5">
        <f>D651</f>
        <v>0</v>
      </c>
      <c r="H651" s="41">
        <f>C651</f>
        <v>0</v>
      </c>
    </row>
    <row r="652" spans="1:10" hidden="1" outlineLevel="1">
      <c r="A652" s="172" t="s">
        <v>550</v>
      </c>
      <c r="B652" s="173"/>
      <c r="C652" s="31">
        <v>0</v>
      </c>
      <c r="D652" s="31">
        <f>C652</f>
        <v>0</v>
      </c>
      <c r="E652" s="31">
        <f>D652</f>
        <v>0</v>
      </c>
      <c r="H652" s="41">
        <f>C652</f>
        <v>0</v>
      </c>
    </row>
    <row r="653" spans="1:10" hidden="1" outlineLevel="1">
      <c r="A653" s="172" t="s">
        <v>551</v>
      </c>
      <c r="B653" s="173"/>
      <c r="C653" s="32">
        <v>0</v>
      </c>
      <c r="D653" s="32">
        <f>C653</f>
        <v>0</v>
      </c>
      <c r="E653" s="32">
        <f>D653</f>
        <v>0</v>
      </c>
      <c r="H653" s="41">
        <f>C653</f>
        <v>0</v>
      </c>
    </row>
    <row r="654" spans="1:10" hidden="1" outlineLevel="1">
      <c r="A654" s="172" t="s">
        <v>552</v>
      </c>
      <c r="B654" s="173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>C654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>C655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>C656</f>
        <v>0</v>
      </c>
      <c r="E656" s="5">
        <f>D656</f>
        <v>0</v>
      </c>
      <c r="H656" s="41">
        <f>C656</f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>C657</f>
        <v>0</v>
      </c>
      <c r="E657" s="5">
        <f>D657</f>
        <v>0</v>
      </c>
      <c r="H657" s="41">
        <f>C657</f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>C658</f>
        <v>0</v>
      </c>
      <c r="E658" s="5">
        <f>D658</f>
        <v>0</v>
      </c>
      <c r="H658" s="41">
        <f>C658</f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>C659</f>
        <v>0</v>
      </c>
      <c r="E659" s="5">
        <f>D659</f>
        <v>0</v>
      </c>
      <c r="H659" s="41">
        <f>C659</f>
        <v>0</v>
      </c>
    </row>
    <row r="660" spans="1:8" hidden="1" outlineLevel="2">
      <c r="A660" s="7">
        <v>9603</v>
      </c>
      <c r="B660" s="4" t="s">
        <v>479</v>
      </c>
      <c r="C660" s="5">
        <v>0</v>
      </c>
      <c r="D660" s="5">
        <f>C660</f>
        <v>0</v>
      </c>
      <c r="E660" s="5">
        <f>D660</f>
        <v>0</v>
      </c>
      <c r="H660" s="41">
        <f>C660</f>
        <v>0</v>
      </c>
    </row>
    <row r="661" spans="1:8" hidden="1" outlineLevel="1">
      <c r="A661" s="172" t="s">
        <v>553</v>
      </c>
      <c r="B661" s="173"/>
      <c r="C661" s="32">
        <v>0</v>
      </c>
      <c r="D661" s="32">
        <f>C661</f>
        <v>0</v>
      </c>
      <c r="E661" s="32">
        <f>D661</f>
        <v>0</v>
      </c>
      <c r="H661" s="41">
        <f>C661</f>
        <v>0</v>
      </c>
    </row>
    <row r="662" spans="1:8" hidden="1" outlineLevel="1">
      <c r="A662" s="172" t="s">
        <v>554</v>
      </c>
      <c r="B662" s="173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>C662</f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>C663</f>
        <v>0</v>
      </c>
      <c r="E663" s="5">
        <f>D663</f>
        <v>0</v>
      </c>
      <c r="H663" s="41">
        <f>C663</f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>C664</f>
        <v>0</v>
      </c>
      <c r="E664" s="5">
        <f>D664</f>
        <v>0</v>
      </c>
      <c r="H664" s="41">
        <f>C664</f>
        <v>0</v>
      </c>
    </row>
    <row r="665" spans="1:8" hidden="1" outlineLevel="2">
      <c r="A665" s="7">
        <v>9605</v>
      </c>
      <c r="B665" s="4" t="s">
        <v>484</v>
      </c>
      <c r="C665" s="5">
        <v>0</v>
      </c>
      <c r="D665" s="5">
        <f>C665</f>
        <v>0</v>
      </c>
      <c r="E665" s="5">
        <f>D665</f>
        <v>0</v>
      </c>
      <c r="H665" s="41">
        <f>C665</f>
        <v>0</v>
      </c>
    </row>
    <row r="666" spans="1:8" hidden="1" outlineLevel="1">
      <c r="A666" s="172" t="s">
        <v>555</v>
      </c>
      <c r="B666" s="173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>C666</f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>C667</f>
        <v>0</v>
      </c>
      <c r="E667" s="5">
        <f>D667</f>
        <v>0</v>
      </c>
      <c r="H667" s="41">
        <f>C667</f>
        <v>0</v>
      </c>
    </row>
    <row r="668" spans="1:8" hidden="1" outlineLevel="2">
      <c r="A668" s="7">
        <v>9606</v>
      </c>
      <c r="B668" s="4" t="s">
        <v>487</v>
      </c>
      <c r="C668" s="5">
        <v>0</v>
      </c>
      <c r="D668" s="5">
        <f>C668</f>
        <v>0</v>
      </c>
      <c r="E668" s="5">
        <f>D668</f>
        <v>0</v>
      </c>
      <c r="H668" s="41">
        <f>C668</f>
        <v>0</v>
      </c>
    </row>
    <row r="669" spans="1:8" hidden="1" outlineLevel="1">
      <c r="A669" s="172" t="s">
        <v>556</v>
      </c>
      <c r="B669" s="173"/>
      <c r="C669" s="32">
        <v>0</v>
      </c>
      <c r="D669" s="32">
        <f>C669</f>
        <v>0</v>
      </c>
      <c r="E669" s="32">
        <f>D669</f>
        <v>0</v>
      </c>
      <c r="H669" s="41">
        <f>C669</f>
        <v>0</v>
      </c>
    </row>
    <row r="670" spans="1:8" hidden="1" outlineLevel="1" collapsed="1">
      <c r="A670" s="172" t="s">
        <v>557</v>
      </c>
      <c r="B670" s="173"/>
      <c r="C670" s="32">
        <v>0</v>
      </c>
      <c r="D670" s="32">
        <f>C670</f>
        <v>0</v>
      </c>
      <c r="E670" s="32">
        <f>D670</f>
        <v>0</v>
      </c>
      <c r="H670" s="41">
        <f>C670</f>
        <v>0</v>
      </c>
    </row>
    <row r="671" spans="1:8" hidden="1" outlineLevel="1" collapsed="1">
      <c r="A671" s="172" t="s">
        <v>558</v>
      </c>
      <c r="B671" s="173"/>
      <c r="C671" s="32">
        <v>0</v>
      </c>
      <c r="D671" s="32">
        <f>C671</f>
        <v>0</v>
      </c>
      <c r="E671" s="32">
        <f>D671</f>
        <v>0</v>
      </c>
      <c r="H671" s="41">
        <f>C671</f>
        <v>0</v>
      </c>
    </row>
    <row r="672" spans="1:8" hidden="1" outlineLevel="1">
      <c r="A672" s="172" t="s">
        <v>559</v>
      </c>
      <c r="B672" s="173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>C672</f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>C673</f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>C674</f>
        <v>0</v>
      </c>
      <c r="E674" s="5">
        <f>D674</f>
        <v>0</v>
      </c>
      <c r="H674" s="41">
        <f>C674</f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>C675</f>
        <v>0</v>
      </c>
      <c r="E675" s="5">
        <f>D675</f>
        <v>0</v>
      </c>
      <c r="H675" s="41">
        <f>C675</f>
        <v>0</v>
      </c>
    </row>
    <row r="676" spans="1:8" hidden="1" outlineLevel="2">
      <c r="A676" s="7">
        <v>9610</v>
      </c>
      <c r="B676" s="4" t="s">
        <v>495</v>
      </c>
      <c r="C676" s="5">
        <v>0</v>
      </c>
      <c r="D676" s="5">
        <f>C676</f>
        <v>0</v>
      </c>
      <c r="E676" s="5">
        <f>D676</f>
        <v>0</v>
      </c>
      <c r="H676" s="41">
        <f>C676</f>
        <v>0</v>
      </c>
    </row>
    <row r="677" spans="1:8" hidden="1" outlineLevel="1">
      <c r="A677" s="172" t="s">
        <v>560</v>
      </c>
      <c r="B677" s="173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>C677</f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>C678</f>
        <v>0</v>
      </c>
    </row>
    <row r="679" spans="1:8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>C679</f>
        <v>0</v>
      </c>
    </row>
    <row r="680" spans="1:8" hidden="1" outlineLevel="1">
      <c r="A680" s="172" t="s">
        <v>561</v>
      </c>
      <c r="B680" s="173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>C680</f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>C681</f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>C682</f>
        <v>0</v>
      </c>
      <c r="E682" s="5">
        <f>D682</f>
        <v>0</v>
      </c>
      <c r="H682" s="41">
        <f>C682</f>
        <v>0</v>
      </c>
    </row>
    <row r="683" spans="1:8" hidden="1" outlineLevel="2">
      <c r="A683" s="7">
        <v>9612</v>
      </c>
      <c r="B683" s="4" t="s">
        <v>501</v>
      </c>
      <c r="C683" s="5">
        <v>0</v>
      </c>
      <c r="D683" s="5">
        <f>C683</f>
        <v>0</v>
      </c>
      <c r="E683" s="5">
        <f>D683</f>
        <v>0</v>
      </c>
      <c r="H683" s="41">
        <f>C683</f>
        <v>0</v>
      </c>
    </row>
    <row r="684" spans="1:8" hidden="1" outlineLevel="1">
      <c r="A684" s="172" t="s">
        <v>562</v>
      </c>
      <c r="B684" s="173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>C684</f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>C685</f>
        <v>0</v>
      </c>
      <c r="E685" s="5">
        <f>D685</f>
        <v>0</v>
      </c>
      <c r="H685" s="41">
        <f>C685</f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>C686</f>
        <v>0</v>
      </c>
      <c r="E686" s="5">
        <f>D686</f>
        <v>0</v>
      </c>
      <c r="H686" s="41">
        <f>C686</f>
        <v>0</v>
      </c>
    </row>
    <row r="687" spans="1:8" hidden="1" outlineLevel="2">
      <c r="A687" s="7">
        <v>9613</v>
      </c>
      <c r="B687" s="4" t="s">
        <v>501</v>
      </c>
      <c r="C687" s="5">
        <v>0</v>
      </c>
      <c r="D687" s="5">
        <f>C687</f>
        <v>0</v>
      </c>
      <c r="E687" s="5">
        <f>D687</f>
        <v>0</v>
      </c>
      <c r="H687" s="41">
        <f>C687</f>
        <v>0</v>
      </c>
    </row>
    <row r="688" spans="1:8" hidden="1" outlineLevel="1">
      <c r="A688" s="172" t="s">
        <v>563</v>
      </c>
      <c r="B688" s="173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>C688</f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>C689</f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>C690</f>
        <v>0</v>
      </c>
      <c r="E690" s="5">
        <f>D690</f>
        <v>0</v>
      </c>
      <c r="H690" s="41">
        <f>C690</f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>C691</f>
        <v>0</v>
      </c>
      <c r="E691" s="5">
        <f>D691</f>
        <v>0</v>
      </c>
      <c r="H691" s="41">
        <f>C691</f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>C692</f>
        <v>0</v>
      </c>
      <c r="E692" s="5">
        <f>D692</f>
        <v>0</v>
      </c>
      <c r="H692" s="41">
        <f>C692</f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>C693</f>
        <v>0</v>
      </c>
      <c r="E693" s="5">
        <f>D693</f>
        <v>0</v>
      </c>
      <c r="H693" s="41">
        <f>C693</f>
        <v>0</v>
      </c>
    </row>
    <row r="694" spans="1:8" hidden="1" outlineLevel="2">
      <c r="A694" s="7">
        <v>9614</v>
      </c>
      <c r="B694" s="4" t="s">
        <v>512</v>
      </c>
      <c r="C694" s="5">
        <v>0</v>
      </c>
      <c r="D694" s="5">
        <f>C694</f>
        <v>0</v>
      </c>
      <c r="E694" s="5">
        <f>D694</f>
        <v>0</v>
      </c>
      <c r="H694" s="41">
        <f>C694</f>
        <v>0</v>
      </c>
    </row>
    <row r="695" spans="1:8" hidden="1" outlineLevel="1">
      <c r="A695" s="172" t="s">
        <v>564</v>
      </c>
      <c r="B695" s="173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>C695</f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>C696</f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>C697</f>
        <v>0</v>
      </c>
      <c r="E697" s="5">
        <f>D697</f>
        <v>0</v>
      </c>
      <c r="H697" s="41">
        <f>C697</f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>C698</f>
        <v>0</v>
      </c>
      <c r="E698" s="5">
        <f>D698</f>
        <v>0</v>
      </c>
      <c r="H698" s="41">
        <f>C698</f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>C699</f>
        <v>0</v>
      </c>
      <c r="E699" s="5">
        <f>D699</f>
        <v>0</v>
      </c>
      <c r="H699" s="41">
        <f>C699</f>
        <v>0</v>
      </c>
    </row>
    <row r="700" spans="1:8" hidden="1" outlineLevel="2">
      <c r="A700" s="7">
        <v>9615</v>
      </c>
      <c r="B700" s="4" t="s">
        <v>518</v>
      </c>
      <c r="C700" s="5">
        <v>0</v>
      </c>
      <c r="D700" s="5">
        <f>C700</f>
        <v>0</v>
      </c>
      <c r="E700" s="5">
        <f>D700</f>
        <v>0</v>
      </c>
      <c r="H700" s="41">
        <f>C700</f>
        <v>0</v>
      </c>
    </row>
    <row r="701" spans="1:8" hidden="1" outlineLevel="1">
      <c r="A701" s="172" t="s">
        <v>565</v>
      </c>
      <c r="B701" s="173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>C701</f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>C702</f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>C703</f>
        <v>0</v>
      </c>
      <c r="E703" s="5">
        <f>D703</f>
        <v>0</v>
      </c>
      <c r="H703" s="41">
        <f>C703</f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>C704</f>
        <v>0</v>
      </c>
      <c r="E704" s="5">
        <f>D704</f>
        <v>0</v>
      </c>
      <c r="H704" s="41">
        <f>C704</f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>C705</f>
        <v>0</v>
      </c>
      <c r="E705" s="5">
        <f>D705</f>
        <v>0</v>
      </c>
      <c r="H705" s="41">
        <f>C705</f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>C706</f>
        <v>0</v>
      </c>
      <c r="E706" s="5">
        <f>D706</f>
        <v>0</v>
      </c>
      <c r="H706" s="41">
        <f>C706</f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>C707</f>
        <v>0</v>
      </c>
      <c r="E707" s="5">
        <f>D707</f>
        <v>0</v>
      </c>
      <c r="H707" s="41">
        <f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>C708</f>
        <v>0</v>
      </c>
      <c r="E708" s="5">
        <f>D708</f>
        <v>0</v>
      </c>
      <c r="H708" s="41">
        <f>C708</f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>C709</f>
        <v>0</v>
      </c>
      <c r="E709" s="5">
        <f>D709</f>
        <v>0</v>
      </c>
      <c r="H709" s="41">
        <f>C709</f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>C710</f>
        <v>0</v>
      </c>
      <c r="E710" s="5">
        <f>D710</f>
        <v>0</v>
      </c>
      <c r="H710" s="41">
        <f>C710</f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>C711</f>
        <v>0</v>
      </c>
      <c r="E711" s="5">
        <f>D711</f>
        <v>0</v>
      </c>
      <c r="H711" s="41">
        <f>C711</f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>C712</f>
        <v>0</v>
      </c>
      <c r="E712" s="5">
        <f>D712</f>
        <v>0</v>
      </c>
      <c r="H712" s="41">
        <f>C712</f>
        <v>0</v>
      </c>
    </row>
    <row r="713" spans="1:10" hidden="1" outlineLevel="1">
      <c r="A713" s="172" t="s">
        <v>566</v>
      </c>
      <c r="B713" s="173"/>
      <c r="C713" s="31">
        <v>0</v>
      </c>
      <c r="D713" s="31">
        <f>C713</f>
        <v>0</v>
      </c>
      <c r="E713" s="31">
        <f>D713</f>
        <v>0</v>
      </c>
      <c r="H713" s="41">
        <f>C713</f>
        <v>0</v>
      </c>
    </row>
    <row r="714" spans="1:10" hidden="1" outlineLevel="1">
      <c r="A714" s="172" t="s">
        <v>567</v>
      </c>
      <c r="B714" s="173"/>
      <c r="C714" s="32">
        <v>0</v>
      </c>
      <c r="D714" s="31">
        <f>C714</f>
        <v>0</v>
      </c>
      <c r="E714" s="31">
        <f>D714</f>
        <v>0</v>
      </c>
      <c r="H714" s="41">
        <f>C714</f>
        <v>0</v>
      </c>
    </row>
    <row r="715" spans="1:10" hidden="1" outlineLevel="1">
      <c r="A715" s="172" t="s">
        <v>568</v>
      </c>
      <c r="B715" s="173"/>
      <c r="C715" s="32">
        <v>0</v>
      </c>
      <c r="D715" s="31">
        <f>C715</f>
        <v>0</v>
      </c>
      <c r="E715" s="31">
        <f>D715</f>
        <v>0</v>
      </c>
      <c r="H715" s="41">
        <f>C715</f>
        <v>0</v>
      </c>
    </row>
    <row r="716" spans="1:10" hidden="1" outlineLevel="1">
      <c r="A716" s="172" t="s">
        <v>569</v>
      </c>
      <c r="B716" s="173"/>
      <c r="C716" s="32">
        <v>0</v>
      </c>
      <c r="D716" s="31">
        <f>C716</f>
        <v>0</v>
      </c>
      <c r="E716" s="31">
        <f>D716</f>
        <v>0</v>
      </c>
      <c r="H716" s="41">
        <f>C716</f>
        <v>0</v>
      </c>
    </row>
    <row r="717" spans="1:10" collapsed="1">
      <c r="A717" s="170" t="s">
        <v>570</v>
      </c>
      <c r="B717" s="171"/>
      <c r="C717" s="36">
        <f>C718</f>
        <v>270352.69</v>
      </c>
      <c r="D717" s="36">
        <f>D718</f>
        <v>270352.69</v>
      </c>
      <c r="E717" s="36">
        <f>E718</f>
        <v>270352.69</v>
      </c>
      <c r="G717" s="39" t="s">
        <v>66</v>
      </c>
      <c r="H717" s="41">
        <f>C717</f>
        <v>270352.69</v>
      </c>
      <c r="I717" s="42"/>
      <c r="J717" s="40" t="b">
        <f>AND(H717=I717)</f>
        <v>0</v>
      </c>
    </row>
    <row r="718" spans="1:10">
      <c r="A718" s="168" t="s">
        <v>571</v>
      </c>
      <c r="B718" s="169"/>
      <c r="C718" s="33">
        <f>C719+C723</f>
        <v>270352.69</v>
      </c>
      <c r="D718" s="33">
        <f>D719+D723</f>
        <v>270352.69</v>
      </c>
      <c r="E718" s="33">
        <f>E719+E723</f>
        <v>270352.69</v>
      </c>
      <c r="G718" s="39" t="s">
        <v>599</v>
      </c>
      <c r="H718" s="41">
        <f>C718</f>
        <v>270352.69</v>
      </c>
      <c r="I718" s="42"/>
      <c r="J718" s="40" t="b">
        <f>AND(H718=I718)</f>
        <v>0</v>
      </c>
    </row>
    <row r="719" spans="1:10" hidden="1" outlineLevel="1" collapsed="1">
      <c r="A719" s="166" t="s">
        <v>842</v>
      </c>
      <c r="B719" s="167"/>
      <c r="C719" s="31">
        <f>SUM(C720:C722)</f>
        <v>270352.69</v>
      </c>
      <c r="D719" s="31">
        <f>SUM(D720:D722)</f>
        <v>270352.69</v>
      </c>
      <c r="E719" s="31">
        <f>SUM(E720:E722)</f>
        <v>270352.69</v>
      </c>
      <c r="H719" s="41">
        <f>C719</f>
        <v>270352.69</v>
      </c>
    </row>
    <row r="720" spans="1:10" ht="15" hidden="1" customHeight="1" outlineLevel="2">
      <c r="A720" s="6">
        <v>10950</v>
      </c>
      <c r="B720" s="4" t="s">
        <v>572</v>
      </c>
      <c r="C720" s="5">
        <v>270352.69</v>
      </c>
      <c r="D720" s="5">
        <f>C720</f>
        <v>270352.69</v>
      </c>
      <c r="E720" s="5">
        <f>D720</f>
        <v>270352.69</v>
      </c>
      <c r="H720" s="41">
        <f>C720</f>
        <v>270352.69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>C721</f>
        <v>0</v>
      </c>
      <c r="E721" s="5">
        <f>D721</f>
        <v>0</v>
      </c>
      <c r="H721" s="41">
        <f>C721</f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>C722</f>
        <v>0</v>
      </c>
      <c r="E722" s="5">
        <f>D722</f>
        <v>0</v>
      </c>
      <c r="H722" s="41">
        <f>C722</f>
        <v>0</v>
      </c>
    </row>
    <row r="723" spans="1:10" hidden="1" outlineLevel="1">
      <c r="A723" s="166" t="s">
        <v>841</v>
      </c>
      <c r="B723" s="167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>C723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>C724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>C725</f>
        <v>0</v>
      </c>
    </row>
    <row r="726" spans="1:10" collapsed="1">
      <c r="A726" s="170" t="s">
        <v>577</v>
      </c>
      <c r="B726" s="17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>
        <f>C726</f>
        <v>0</v>
      </c>
      <c r="I726" s="42"/>
      <c r="J726" s="40" t="b">
        <f>AND(H726=I726)</f>
        <v>1</v>
      </c>
    </row>
    <row r="727" spans="1:10">
      <c r="A727" s="168" t="s">
        <v>588</v>
      </c>
      <c r="B727" s="16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>
        <f>C727</f>
        <v>0</v>
      </c>
      <c r="I727" s="42"/>
      <c r="J727" s="40" t="b">
        <f>AND(H727=I727)</f>
        <v>1</v>
      </c>
    </row>
    <row r="728" spans="1:10" hidden="1" outlineLevel="1">
      <c r="A728" s="166" t="s">
        <v>840</v>
      </c>
      <c r="B728" s="16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818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828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6" t="s">
        <v>839</v>
      </c>
      <c r="B731" s="167"/>
      <c r="C731" s="31">
        <f>C732</f>
        <v>0</v>
      </c>
      <c r="D731" s="31">
        <f>D732</f>
        <v>0</v>
      </c>
      <c r="E731" s="31">
        <f>E732</f>
        <v>0</v>
      </c>
    </row>
    <row r="732" spans="1:10" hidden="1" outlineLevel="2">
      <c r="A732" s="6">
        <v>2</v>
      </c>
      <c r="B732" s="4" t="s">
        <v>813</v>
      </c>
      <c r="C732" s="5">
        <f>C733</f>
        <v>0</v>
      </c>
      <c r="D732" s="5">
        <f>D733</f>
        <v>0</v>
      </c>
      <c r="E732" s="5">
        <f>E733</f>
        <v>0</v>
      </c>
    </row>
    <row r="733" spans="1:10" hidden="1" outlineLevel="3">
      <c r="A733" s="29"/>
      <c r="B733" s="28" t="s">
        <v>838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6" t="s">
        <v>837</v>
      </c>
      <c r="B734" s="16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831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836</v>
      </c>
      <c r="C736" s="30">
        <v>0</v>
      </c>
      <c r="D736" s="30">
        <f>C736</f>
        <v>0</v>
      </c>
      <c r="E736" s="30">
        <f>D736</f>
        <v>0</v>
      </c>
    </row>
    <row r="737" spans="1:5" hidden="1" outlineLevel="3">
      <c r="A737" s="29"/>
      <c r="B737" s="28" t="s">
        <v>835</v>
      </c>
      <c r="C737" s="30">
        <v>0</v>
      </c>
      <c r="D737" s="30">
        <f>C737</f>
        <v>0</v>
      </c>
      <c r="E737" s="30">
        <f>D737</f>
        <v>0</v>
      </c>
    </row>
    <row r="738" spans="1:5" hidden="1" outlineLevel="2">
      <c r="A738" s="6">
        <v>3</v>
      </c>
      <c r="B738" s="4" t="s">
        <v>818</v>
      </c>
      <c r="C738" s="5"/>
      <c r="D738" s="5">
        <f>C738</f>
        <v>0</v>
      </c>
      <c r="E738" s="5">
        <f>D738</f>
        <v>0</v>
      </c>
    </row>
    <row r="739" spans="1:5" hidden="1" outlineLevel="2">
      <c r="A739" s="6">
        <v>4</v>
      </c>
      <c r="B739" s="4" t="s">
        <v>828</v>
      </c>
      <c r="C739" s="5"/>
      <c r="D739" s="5">
        <f>C739</f>
        <v>0</v>
      </c>
      <c r="E739" s="5">
        <f>D739</f>
        <v>0</v>
      </c>
    </row>
    <row r="740" spans="1:5" hidden="1" outlineLevel="1">
      <c r="A740" s="166" t="s">
        <v>834</v>
      </c>
      <c r="B740" s="167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828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6" t="s">
        <v>833</v>
      </c>
      <c r="B742" s="16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818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6" t="s">
        <v>832</v>
      </c>
      <c r="B744" s="16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831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830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813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829</v>
      </c>
      <c r="C748" s="30"/>
      <c r="D748" s="30">
        <f>C748</f>
        <v>0</v>
      </c>
      <c r="E748" s="30">
        <f>D748</f>
        <v>0</v>
      </c>
    </row>
    <row r="749" spans="1:5" hidden="1" outlineLevel="2">
      <c r="A749" s="6">
        <v>3</v>
      </c>
      <c r="B749" s="4" t="s">
        <v>818</v>
      </c>
      <c r="C749" s="5"/>
      <c r="D749" s="5">
        <f>C749</f>
        <v>0</v>
      </c>
      <c r="E749" s="5">
        <f>D749</f>
        <v>0</v>
      </c>
    </row>
    <row r="750" spans="1:5" hidden="1" outlineLevel="2">
      <c r="A750" s="6">
        <v>4</v>
      </c>
      <c r="B750" s="4" t="s">
        <v>828</v>
      </c>
      <c r="C750" s="5"/>
      <c r="D750" s="5">
        <f>C750</f>
        <v>0</v>
      </c>
      <c r="E750" s="5">
        <f>D750</f>
        <v>0</v>
      </c>
    </row>
    <row r="751" spans="1:5" hidden="1" outlineLevel="1">
      <c r="A751" s="166" t="s">
        <v>827</v>
      </c>
      <c r="B751" s="16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813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826</v>
      </c>
      <c r="C753" s="125"/>
      <c r="D753" s="125">
        <f>C753</f>
        <v>0</v>
      </c>
      <c r="E753" s="125">
        <f>D753</f>
        <v>0</v>
      </c>
    </row>
    <row r="754" spans="1:5" s="124" customFormat="1" hidden="1" outlineLevel="3">
      <c r="A754" s="127"/>
      <c r="B754" s="126" t="s">
        <v>812</v>
      </c>
      <c r="C754" s="125"/>
      <c r="D754" s="125">
        <f>C754</f>
        <v>0</v>
      </c>
      <c r="E754" s="125">
        <f>D754</f>
        <v>0</v>
      </c>
    </row>
    <row r="755" spans="1:5" hidden="1" outlineLevel="2">
      <c r="A755" s="6">
        <v>3</v>
      </c>
      <c r="B755" s="4" t="s">
        <v>818</v>
      </c>
      <c r="C755" s="5"/>
      <c r="D755" s="5">
        <f>C755</f>
        <v>0</v>
      </c>
      <c r="E755" s="5">
        <f>D755</f>
        <v>0</v>
      </c>
    </row>
    <row r="756" spans="1:5" hidden="1" outlineLevel="1">
      <c r="A756" s="166" t="s">
        <v>825</v>
      </c>
      <c r="B756" s="167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813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824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823</v>
      </c>
      <c r="C759" s="30"/>
      <c r="D759" s="30">
        <f>C759</f>
        <v>0</v>
      </c>
      <c r="E759" s="30">
        <f>D759</f>
        <v>0</v>
      </c>
    </row>
    <row r="760" spans="1:5" hidden="1" outlineLevel="3">
      <c r="A760" s="29"/>
      <c r="B760" s="28" t="s">
        <v>822</v>
      </c>
      <c r="C760" s="30"/>
      <c r="D760" s="30">
        <f>C760</f>
        <v>0</v>
      </c>
      <c r="E760" s="30">
        <f>D760</f>
        <v>0</v>
      </c>
    </row>
    <row r="761" spans="1:5" hidden="1" outlineLevel="1">
      <c r="A761" s="166" t="s">
        <v>821</v>
      </c>
      <c r="B761" s="16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813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820</v>
      </c>
      <c r="C763" s="30">
        <v>0</v>
      </c>
      <c r="D763" s="30">
        <f>C763</f>
        <v>0</v>
      </c>
      <c r="E763" s="30">
        <f>D763</f>
        <v>0</v>
      </c>
    </row>
    <row r="764" spans="1:5" hidden="1" outlineLevel="3">
      <c r="A764" s="29"/>
      <c r="B764" s="28" t="s">
        <v>810</v>
      </c>
      <c r="C764" s="30"/>
      <c r="D764" s="30">
        <f>C764</f>
        <v>0</v>
      </c>
      <c r="E764" s="30">
        <f>D764</f>
        <v>0</v>
      </c>
    </row>
    <row r="765" spans="1:5" hidden="1" outlineLevel="2">
      <c r="A765" s="6">
        <v>3</v>
      </c>
      <c r="B765" s="4" t="s">
        <v>818</v>
      </c>
      <c r="C765" s="5">
        <v>0</v>
      </c>
      <c r="D765" s="5">
        <f>C765</f>
        <v>0</v>
      </c>
      <c r="E765" s="5">
        <f>D765</f>
        <v>0</v>
      </c>
    </row>
    <row r="766" spans="1:5" hidden="1" outlineLevel="1">
      <c r="A766" s="166" t="s">
        <v>819</v>
      </c>
      <c r="B766" s="16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818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6" t="s">
        <v>817</v>
      </c>
      <c r="B768" s="16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813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816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815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6" t="s">
        <v>814</v>
      </c>
      <c r="B772" s="16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813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812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811</v>
      </c>
      <c r="C775" s="30"/>
      <c r="D775" s="30">
        <f>C775</f>
        <v>0</v>
      </c>
      <c r="E775" s="30">
        <f>D775</f>
        <v>0</v>
      </c>
    </row>
    <row r="776" spans="1:5" hidden="1" outlineLevel="3">
      <c r="A776" s="29"/>
      <c r="B776" s="28" t="s">
        <v>810</v>
      </c>
      <c r="C776" s="30"/>
      <c r="D776" s="30">
        <f>C776</f>
        <v>0</v>
      </c>
      <c r="E776" s="30">
        <f>D776</f>
        <v>0</v>
      </c>
    </row>
    <row r="777" spans="1:5" hidden="1" outlineLevel="3">
      <c r="A777" s="29"/>
      <c r="B777" s="28" t="s">
        <v>809</v>
      </c>
      <c r="C777" s="30"/>
      <c r="D777" s="30">
        <f>C777</f>
        <v>0</v>
      </c>
      <c r="E777" s="30">
        <f>D777</f>
        <v>0</v>
      </c>
    </row>
    <row r="778" spans="1:5" hidden="1" outlineLevel="1">
      <c r="A778" s="166" t="s">
        <v>808</v>
      </c>
      <c r="B778" s="167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807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28:B728"/>
    <mergeCell ref="A731:B731"/>
    <mergeCell ref="A734:B734"/>
    <mergeCell ref="A740:B740"/>
    <mergeCell ref="A742:B742"/>
    <mergeCell ref="A744:B744"/>
    <mergeCell ref="A778:B778"/>
    <mergeCell ref="A751:B751"/>
    <mergeCell ref="A756:B756"/>
    <mergeCell ref="A761:B761"/>
    <mergeCell ref="A766:B766"/>
    <mergeCell ref="A768:B768"/>
    <mergeCell ref="A772:B772"/>
    <mergeCell ref="A695:B695"/>
    <mergeCell ref="A701:B701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26:B726"/>
    <mergeCell ref="A727:B727"/>
    <mergeCell ref="A654:B654"/>
    <mergeCell ref="A661:B661"/>
    <mergeCell ref="A662:B662"/>
    <mergeCell ref="A666:B666"/>
    <mergeCell ref="A669:B669"/>
    <mergeCell ref="A670:B670"/>
    <mergeCell ref="A671:B671"/>
    <mergeCell ref="A672:B672"/>
    <mergeCell ref="A677:B677"/>
    <mergeCell ref="A680:B680"/>
    <mergeCell ref="A684:B684"/>
    <mergeCell ref="A688:B688"/>
    <mergeCell ref="A629:B629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52:B652"/>
    <mergeCell ref="A653:B653"/>
    <mergeCell ref="A578:B578"/>
    <mergeCell ref="A582:B582"/>
    <mergeCell ref="A585:B585"/>
    <mergeCell ref="A586:B586"/>
    <mergeCell ref="A587:B587"/>
    <mergeCell ref="A588:B588"/>
    <mergeCell ref="A593:B593"/>
    <mergeCell ref="A596:B596"/>
    <mergeCell ref="A600:B600"/>
    <mergeCell ref="A604:B604"/>
    <mergeCell ref="A611:B611"/>
    <mergeCell ref="A617:B617"/>
    <mergeCell ref="A551:B551"/>
    <mergeCell ref="A552:B552"/>
    <mergeCell ref="A553:B553"/>
    <mergeCell ref="A557:B557"/>
    <mergeCell ref="A560:B560"/>
    <mergeCell ref="A561:B561"/>
    <mergeCell ref="A562:B562"/>
    <mergeCell ref="A563:B563"/>
    <mergeCell ref="A568:B568"/>
    <mergeCell ref="A569:B569"/>
    <mergeCell ref="A570:B570"/>
    <mergeCell ref="A577:B577"/>
    <mergeCell ref="A482:B482"/>
    <mergeCell ref="A483:B483"/>
    <mergeCell ref="A484:B484"/>
    <mergeCell ref="A504:B504"/>
    <mergeCell ref="A509:B509"/>
    <mergeCell ref="A510:B510"/>
    <mergeCell ref="A523:B523"/>
    <mergeCell ref="A529:B529"/>
    <mergeCell ref="A539:B539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:C1"/>
    <mergeCell ref="A2:B2"/>
    <mergeCell ref="A3:B3"/>
    <mergeCell ref="A4:B4"/>
    <mergeCell ref="A11:B11"/>
    <mergeCell ref="A38:B38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workbookViewId="0">
      <selection activeCell="C3" sqref="C3"/>
    </sheetView>
  </sheetViews>
  <sheetFormatPr baseColWidth="10" defaultColWidth="9.140625" defaultRowHeight="15" outlineLevelRow="3"/>
  <cols>
    <col min="1" max="1" width="7" bestFit="1" customWidth="1"/>
    <col min="2" max="2" width="47.42578125" customWidth="1"/>
    <col min="3" max="3" width="14.855468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2" t="s">
        <v>30</v>
      </c>
      <c r="B1" s="182"/>
      <c r="C1" s="182"/>
      <c r="D1" s="163" t="s">
        <v>844</v>
      </c>
      <c r="E1" s="163" t="s">
        <v>843</v>
      </c>
      <c r="G1" s="43" t="s">
        <v>31</v>
      </c>
      <c r="H1" s="44">
        <f>C2+C114</f>
        <v>1994315</v>
      </c>
      <c r="I1" s="45"/>
      <c r="J1" s="46" t="b">
        <f>AND(H1=I1)</f>
        <v>0</v>
      </c>
    </row>
    <row r="2" spans="1:14">
      <c r="A2" s="190" t="s">
        <v>60</v>
      </c>
      <c r="B2" s="190"/>
      <c r="C2" s="256">
        <f>C3+C67</f>
        <v>1517600</v>
      </c>
      <c r="D2" s="26">
        <f>D3+D67</f>
        <v>1517600</v>
      </c>
      <c r="E2" s="26">
        <f>E3+E67</f>
        <v>1517600</v>
      </c>
      <c r="G2" s="39" t="s">
        <v>60</v>
      </c>
      <c r="H2" s="41">
        <f>C2</f>
        <v>1517600</v>
      </c>
      <c r="I2" s="42"/>
      <c r="J2" s="40" t="b">
        <f>AND(H2=I2)</f>
        <v>0</v>
      </c>
    </row>
    <row r="3" spans="1:14">
      <c r="A3" s="187" t="s">
        <v>578</v>
      </c>
      <c r="B3" s="187"/>
      <c r="C3" s="23">
        <f>C4+C11+C38+C61</f>
        <v>568100</v>
      </c>
      <c r="D3" s="23">
        <f>D4+D11+D38+D61</f>
        <v>568100</v>
      </c>
      <c r="E3" s="23">
        <f>E4+E11+E38+E61</f>
        <v>568100</v>
      </c>
      <c r="G3" s="39" t="s">
        <v>57</v>
      </c>
      <c r="H3" s="41">
        <f>C3</f>
        <v>568100</v>
      </c>
      <c r="I3" s="42"/>
      <c r="J3" s="40" t="b">
        <f>AND(H3=I3)</f>
        <v>0</v>
      </c>
    </row>
    <row r="4" spans="1:14" ht="15" customHeight="1">
      <c r="A4" s="183" t="s">
        <v>124</v>
      </c>
      <c r="B4" s="184"/>
      <c r="C4" s="21">
        <f>SUM(C5:C10)</f>
        <v>118000</v>
      </c>
      <c r="D4" s="21">
        <f>SUM(D5:D10)</f>
        <v>118000</v>
      </c>
      <c r="E4" s="21">
        <f>SUM(E5:E10)</f>
        <v>118000</v>
      </c>
      <c r="F4" s="17"/>
      <c r="G4" s="39" t="s">
        <v>53</v>
      </c>
      <c r="H4" s="41">
        <f>C4</f>
        <v>118000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>C5</f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>C6</f>
        <v>10000</v>
      </c>
      <c r="E6" s="2">
        <f>D6</f>
        <v>10000</v>
      </c>
      <c r="F6" s="17"/>
      <c r="G6" s="17"/>
      <c r="H6" s="41">
        <f>C6</f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</v>
      </c>
      <c r="D7" s="2">
        <f>C7</f>
        <v>70000</v>
      </c>
      <c r="E7" s="2">
        <f>D7</f>
        <v>70000</v>
      </c>
      <c r="F7" s="17"/>
      <c r="G7" s="17"/>
      <c r="H7" s="41">
        <f>C7</f>
        <v>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17000</v>
      </c>
      <c r="D8" s="2">
        <f>C8</f>
        <v>17000</v>
      </c>
      <c r="E8" s="2">
        <f>D8</f>
        <v>17000</v>
      </c>
      <c r="F8" s="17"/>
      <c r="G8" s="17"/>
      <c r="H8" s="41">
        <f>C8</f>
        <v>17000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>C9</f>
        <v>0</v>
      </c>
      <c r="E9" s="2">
        <f>D9</f>
        <v>0</v>
      </c>
      <c r="F9" s="17"/>
      <c r="G9" s="17"/>
      <c r="H9" s="41">
        <f>C9</f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>C10</f>
        <v>1000</v>
      </c>
      <c r="E10" s="2">
        <f>D10</f>
        <v>1000</v>
      </c>
      <c r="F10" s="17"/>
      <c r="G10" s="17"/>
      <c r="H10" s="41">
        <f>C10</f>
        <v>1000</v>
      </c>
      <c r="I10" s="17"/>
      <c r="J10" s="17"/>
      <c r="K10" s="17"/>
      <c r="L10" s="17"/>
      <c r="M10" s="17"/>
      <c r="N10" s="17"/>
    </row>
    <row r="11" spans="1:14" ht="15" customHeight="1">
      <c r="A11" s="183" t="s">
        <v>125</v>
      </c>
      <c r="B11" s="184"/>
      <c r="C11" s="21">
        <f>SUM(C12:C37)</f>
        <v>360100</v>
      </c>
      <c r="D11" s="21">
        <f>SUM(D12:D37)</f>
        <v>360100</v>
      </c>
      <c r="E11" s="21">
        <f>SUM(E12:E37)</f>
        <v>360100</v>
      </c>
      <c r="F11" s="17"/>
      <c r="G11" s="39" t="s">
        <v>54</v>
      </c>
      <c r="H11" s="41">
        <f>C11</f>
        <v>360100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349100</v>
      </c>
      <c r="D12" s="2">
        <f>C12</f>
        <v>349100</v>
      </c>
      <c r="E12" s="2">
        <f>D12</f>
        <v>349100</v>
      </c>
      <c r="H12" s="41">
        <f>C12</f>
        <v>349100</v>
      </c>
    </row>
    <row r="13" spans="1:14" outlineLevel="1">
      <c r="A13" s="3">
        <v>2102</v>
      </c>
      <c r="B13" s="1" t="s">
        <v>126</v>
      </c>
      <c r="C13" s="2"/>
      <c r="D13" s="2">
        <f>C13</f>
        <v>0</v>
      </c>
      <c r="E13" s="2">
        <f>D13</f>
        <v>0</v>
      </c>
      <c r="H13" s="41">
        <f>C13</f>
        <v>0</v>
      </c>
    </row>
    <row r="14" spans="1:14" outlineLevel="1">
      <c r="A14" s="3">
        <v>2201</v>
      </c>
      <c r="B14" s="1" t="s">
        <v>5</v>
      </c>
      <c r="C14" s="2">
        <v>8000</v>
      </c>
      <c r="D14" s="2">
        <f>C14</f>
        <v>8000</v>
      </c>
      <c r="E14" s="2">
        <f>D14</f>
        <v>8000</v>
      </c>
      <c r="H14" s="41">
        <f>C14</f>
        <v>8000</v>
      </c>
    </row>
    <row r="15" spans="1:14" outlineLevel="1">
      <c r="A15" s="3">
        <v>2201</v>
      </c>
      <c r="B15" s="1" t="s">
        <v>127</v>
      </c>
      <c r="C15" s="2"/>
      <c r="D15" s="2">
        <f>C15</f>
        <v>0</v>
      </c>
      <c r="E15" s="2">
        <f>D15</f>
        <v>0</v>
      </c>
      <c r="H15" s="41">
        <f>C15</f>
        <v>0</v>
      </c>
    </row>
    <row r="16" spans="1:14" outlineLevel="1">
      <c r="A16" s="3">
        <v>2201</v>
      </c>
      <c r="B16" s="1" t="s">
        <v>128</v>
      </c>
      <c r="C16" s="2"/>
      <c r="D16" s="2">
        <f>C16</f>
        <v>0</v>
      </c>
      <c r="E16" s="2">
        <f>D16</f>
        <v>0</v>
      </c>
      <c r="H16" s="41">
        <f>C16</f>
        <v>0</v>
      </c>
    </row>
    <row r="17" spans="1:8" outlineLevel="1">
      <c r="A17" s="3">
        <v>2202</v>
      </c>
      <c r="B17" s="1" t="s">
        <v>129</v>
      </c>
      <c r="C17" s="2"/>
      <c r="D17" s="2">
        <f>C17</f>
        <v>0</v>
      </c>
      <c r="E17" s="2">
        <f>D17</f>
        <v>0</v>
      </c>
      <c r="H17" s="41">
        <f>C17</f>
        <v>0</v>
      </c>
    </row>
    <row r="18" spans="1:8" outlineLevel="1">
      <c r="A18" s="3">
        <v>2203</v>
      </c>
      <c r="B18" s="1" t="s">
        <v>130</v>
      </c>
      <c r="C18" s="2"/>
      <c r="D18" s="2">
        <f>C18</f>
        <v>0</v>
      </c>
      <c r="E18" s="2">
        <f>D18</f>
        <v>0</v>
      </c>
      <c r="H18" s="41">
        <f>C18</f>
        <v>0</v>
      </c>
    </row>
    <row r="19" spans="1:8" outlineLevel="1">
      <c r="A19" s="3">
        <v>2204</v>
      </c>
      <c r="B19" s="1" t="s">
        <v>131</v>
      </c>
      <c r="C19" s="2"/>
      <c r="D19" s="2">
        <f>C19</f>
        <v>0</v>
      </c>
      <c r="E19" s="2">
        <f>D19</f>
        <v>0</v>
      </c>
      <c r="H19" s="41">
        <f>C19</f>
        <v>0</v>
      </c>
    </row>
    <row r="20" spans="1:8" outlineLevel="1">
      <c r="A20" s="3">
        <v>2299</v>
      </c>
      <c r="B20" s="1" t="s">
        <v>132</v>
      </c>
      <c r="C20" s="2"/>
      <c r="D20" s="2">
        <f>C20</f>
        <v>0</v>
      </c>
      <c r="E20" s="2">
        <f>D20</f>
        <v>0</v>
      </c>
      <c r="H20" s="41">
        <f>C20</f>
        <v>0</v>
      </c>
    </row>
    <row r="21" spans="1:8" outlineLevel="1">
      <c r="A21" s="3">
        <v>2301</v>
      </c>
      <c r="B21" s="1" t="s">
        <v>133</v>
      </c>
      <c r="C21" s="2"/>
      <c r="D21" s="2">
        <f>C21</f>
        <v>0</v>
      </c>
      <c r="E21" s="2">
        <f>D21</f>
        <v>0</v>
      </c>
      <c r="H21" s="41">
        <f>C21</f>
        <v>0</v>
      </c>
    </row>
    <row r="22" spans="1:8" outlineLevel="1">
      <c r="A22" s="3">
        <v>2302</v>
      </c>
      <c r="B22" s="1" t="s">
        <v>134</v>
      </c>
      <c r="C22" s="2"/>
      <c r="D22" s="2">
        <f>C22</f>
        <v>0</v>
      </c>
      <c r="E22" s="2">
        <f>D22</f>
        <v>0</v>
      </c>
      <c r="H22" s="41">
        <f>C22</f>
        <v>0</v>
      </c>
    </row>
    <row r="23" spans="1:8" outlineLevel="1">
      <c r="A23" s="3">
        <v>2303</v>
      </c>
      <c r="B23" s="1" t="s">
        <v>135</v>
      </c>
      <c r="C23" s="2"/>
      <c r="D23" s="2">
        <f>C23</f>
        <v>0</v>
      </c>
      <c r="E23" s="2">
        <f>D23</f>
        <v>0</v>
      </c>
      <c r="H23" s="41">
        <f>C23</f>
        <v>0</v>
      </c>
    </row>
    <row r="24" spans="1:8" outlineLevel="1">
      <c r="A24" s="3">
        <v>2304</v>
      </c>
      <c r="B24" s="1" t="s">
        <v>136</v>
      </c>
      <c r="C24" s="2"/>
      <c r="D24" s="2">
        <f>C24</f>
        <v>0</v>
      </c>
      <c r="E24" s="2">
        <f>D24</f>
        <v>0</v>
      </c>
      <c r="H24" s="41">
        <f>C24</f>
        <v>0</v>
      </c>
    </row>
    <row r="25" spans="1:8" outlineLevel="1">
      <c r="A25" s="3">
        <v>2305</v>
      </c>
      <c r="B25" s="1" t="s">
        <v>137</v>
      </c>
      <c r="C25" s="2"/>
      <c r="D25" s="2">
        <f>C25</f>
        <v>0</v>
      </c>
      <c r="E25" s="2">
        <f>D25</f>
        <v>0</v>
      </c>
      <c r="H25" s="41">
        <f>C25</f>
        <v>0</v>
      </c>
    </row>
    <row r="26" spans="1:8" outlineLevel="1">
      <c r="A26" s="3">
        <v>2306</v>
      </c>
      <c r="B26" s="1" t="s">
        <v>138</v>
      </c>
      <c r="C26" s="2"/>
      <c r="D26" s="2">
        <f>C26</f>
        <v>0</v>
      </c>
      <c r="E26" s="2">
        <f>D26</f>
        <v>0</v>
      </c>
      <c r="H26" s="41">
        <f>C26</f>
        <v>0</v>
      </c>
    </row>
    <row r="27" spans="1:8" outlineLevel="1">
      <c r="A27" s="3">
        <v>2307</v>
      </c>
      <c r="B27" s="1" t="s">
        <v>139</v>
      </c>
      <c r="C27" s="2"/>
      <c r="D27" s="2">
        <f>C27</f>
        <v>0</v>
      </c>
      <c r="E27" s="2">
        <f>D27</f>
        <v>0</v>
      </c>
      <c r="H27" s="41">
        <f>C27</f>
        <v>0</v>
      </c>
    </row>
    <row r="28" spans="1:8" outlineLevel="1">
      <c r="A28" s="3">
        <v>2308</v>
      </c>
      <c r="B28" s="1" t="s">
        <v>140</v>
      </c>
      <c r="C28" s="2"/>
      <c r="D28" s="2">
        <f>C28</f>
        <v>0</v>
      </c>
      <c r="E28" s="2">
        <f>D28</f>
        <v>0</v>
      </c>
      <c r="H28" s="41">
        <f>C28</f>
        <v>0</v>
      </c>
    </row>
    <row r="29" spans="1:8" outlineLevel="1">
      <c r="A29" s="3">
        <v>2401</v>
      </c>
      <c r="B29" s="1" t="s">
        <v>141</v>
      </c>
      <c r="C29" s="2"/>
      <c r="D29" s="2">
        <f>C29</f>
        <v>0</v>
      </c>
      <c r="E29" s="2">
        <f>D29</f>
        <v>0</v>
      </c>
      <c r="H29" s="41">
        <f>C29</f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>C30</f>
        <v>0</v>
      </c>
      <c r="E30" s="2">
        <f>D30</f>
        <v>0</v>
      </c>
      <c r="H30" s="41">
        <f>C30</f>
        <v>0</v>
      </c>
    </row>
    <row r="31" spans="1:8" outlineLevel="1">
      <c r="A31" s="3">
        <v>2401</v>
      </c>
      <c r="B31" s="1" t="s">
        <v>143</v>
      </c>
      <c r="C31" s="2"/>
      <c r="D31" s="2">
        <f>C31</f>
        <v>0</v>
      </c>
      <c r="E31" s="2">
        <f>D31</f>
        <v>0</v>
      </c>
      <c r="H31" s="41">
        <f>C31</f>
        <v>0</v>
      </c>
    </row>
    <row r="32" spans="1:8" outlineLevel="1">
      <c r="A32" s="3">
        <v>2402</v>
      </c>
      <c r="B32" s="1" t="s">
        <v>6</v>
      </c>
      <c r="C32" s="2"/>
      <c r="D32" s="2">
        <f>C32</f>
        <v>0</v>
      </c>
      <c r="E32" s="2">
        <f>D32</f>
        <v>0</v>
      </c>
      <c r="H32" s="41">
        <f>C32</f>
        <v>0</v>
      </c>
    </row>
    <row r="33" spans="1:10" outlineLevel="1">
      <c r="A33" s="3">
        <v>2403</v>
      </c>
      <c r="B33" s="1" t="s">
        <v>144</v>
      </c>
      <c r="C33" s="2"/>
      <c r="D33" s="2">
        <f>C33</f>
        <v>0</v>
      </c>
      <c r="E33" s="2">
        <f>D33</f>
        <v>0</v>
      </c>
      <c r="H33" s="41">
        <f>C33</f>
        <v>0</v>
      </c>
    </row>
    <row r="34" spans="1:10" outlineLevel="1">
      <c r="A34" s="3">
        <v>2404</v>
      </c>
      <c r="B34" s="1" t="s">
        <v>7</v>
      </c>
      <c r="C34" s="2">
        <v>2500</v>
      </c>
      <c r="D34" s="2">
        <f>C34</f>
        <v>2500</v>
      </c>
      <c r="E34" s="2">
        <f>D34</f>
        <v>2500</v>
      </c>
      <c r="H34" s="41">
        <f>C34</f>
        <v>2500</v>
      </c>
    </row>
    <row r="35" spans="1:10" outlineLevel="1">
      <c r="A35" s="3">
        <v>2405</v>
      </c>
      <c r="B35" s="1" t="s">
        <v>8</v>
      </c>
      <c r="C35" s="2"/>
      <c r="D35" s="2">
        <f>C35</f>
        <v>0</v>
      </c>
      <c r="E35" s="2">
        <f>D35</f>
        <v>0</v>
      </c>
      <c r="H35" s="41">
        <f>C35</f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>C36</f>
        <v>500</v>
      </c>
      <c r="E36" s="2">
        <f>D36</f>
        <v>500</v>
      </c>
      <c r="H36" s="41">
        <f>C36</f>
        <v>500</v>
      </c>
    </row>
    <row r="37" spans="1:10" outlineLevel="1">
      <c r="A37" s="3">
        <v>2499</v>
      </c>
      <c r="B37" s="1" t="s">
        <v>10</v>
      </c>
      <c r="C37" s="15"/>
      <c r="D37" s="2">
        <f>C37</f>
        <v>0</v>
      </c>
      <c r="E37" s="2">
        <f>D37</f>
        <v>0</v>
      </c>
      <c r="H37" s="41">
        <f>C37</f>
        <v>0</v>
      </c>
    </row>
    <row r="38" spans="1:10">
      <c r="A38" s="183" t="s">
        <v>145</v>
      </c>
      <c r="B38" s="184"/>
      <c r="C38" s="21">
        <f>SUM(C39:C60)</f>
        <v>90000</v>
      </c>
      <c r="D38" s="21">
        <f>SUM(D39:D60)</f>
        <v>90000</v>
      </c>
      <c r="E38" s="21">
        <f>SUM(E39:E60)</f>
        <v>90000</v>
      </c>
      <c r="G38" s="39" t="s">
        <v>55</v>
      </c>
      <c r="H38" s="41">
        <f>C38</f>
        <v>90000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>C39</f>
        <v>20000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>C40</f>
        <v>5000</v>
      </c>
      <c r="E40" s="2">
        <f>D40</f>
        <v>5000</v>
      </c>
      <c r="H40" s="41">
        <f>C40</f>
        <v>5000</v>
      </c>
    </row>
    <row r="41" spans="1:10" outlineLevel="1">
      <c r="A41" s="20">
        <v>3103</v>
      </c>
      <c r="B41" s="20" t="s">
        <v>13</v>
      </c>
      <c r="C41" s="2">
        <v>28000</v>
      </c>
      <c r="D41" s="2">
        <f>C41</f>
        <v>28000</v>
      </c>
      <c r="E41" s="2">
        <f>D41</f>
        <v>28000</v>
      </c>
      <c r="H41" s="41">
        <f>C41</f>
        <v>28000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>C42</f>
        <v>3000</v>
      </c>
      <c r="E42" s="2">
        <f>D42</f>
        <v>3000</v>
      </c>
      <c r="H42" s="41">
        <f>C42</f>
        <v>3000</v>
      </c>
    </row>
    <row r="43" spans="1:10" outlineLevel="1">
      <c r="A43" s="20">
        <v>3201</v>
      </c>
      <c r="B43" s="20" t="s">
        <v>146</v>
      </c>
      <c r="C43" s="2"/>
      <c r="D43" s="2">
        <f>C43</f>
        <v>0</v>
      </c>
      <c r="E43" s="2">
        <f>D43</f>
        <v>0</v>
      </c>
      <c r="H43" s="41">
        <f>C43</f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>C44</f>
        <v>1000</v>
      </c>
      <c r="E44" s="2">
        <f>D44</f>
        <v>1000</v>
      </c>
      <c r="H44" s="41">
        <f>C44</f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>C45</f>
        <v>1000</v>
      </c>
      <c r="E45" s="2">
        <f>D45</f>
        <v>1000</v>
      </c>
      <c r="H45" s="41">
        <f>C45</f>
        <v>1000</v>
      </c>
    </row>
    <row r="46" spans="1:10" outlineLevel="1">
      <c r="A46" s="20">
        <v>3204</v>
      </c>
      <c r="B46" s="20" t="s">
        <v>147</v>
      </c>
      <c r="C46" s="2"/>
      <c r="D46" s="2">
        <f>C46</f>
        <v>0</v>
      </c>
      <c r="E46" s="2">
        <f>D46</f>
        <v>0</v>
      </c>
      <c r="H46" s="41">
        <f>C46</f>
        <v>0</v>
      </c>
    </row>
    <row r="47" spans="1:10" outlineLevel="1">
      <c r="A47" s="20">
        <v>3205</v>
      </c>
      <c r="B47" s="20" t="s">
        <v>148</v>
      </c>
      <c r="C47" s="2"/>
      <c r="D47" s="2">
        <f>C47</f>
        <v>0</v>
      </c>
      <c r="E47" s="2">
        <f>D47</f>
        <v>0</v>
      </c>
      <c r="H47" s="41">
        <f>C47</f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>C48</f>
        <v>10000</v>
      </c>
      <c r="E48" s="2">
        <f>D48</f>
        <v>10000</v>
      </c>
      <c r="H48" s="41">
        <f>C48</f>
        <v>10000</v>
      </c>
    </row>
    <row r="49" spans="1:10" outlineLevel="1">
      <c r="A49" s="20">
        <v>3207</v>
      </c>
      <c r="B49" s="20" t="s">
        <v>149</v>
      </c>
      <c r="C49" s="2"/>
      <c r="D49" s="2">
        <f>C49</f>
        <v>0</v>
      </c>
      <c r="E49" s="2">
        <f>D49</f>
        <v>0</v>
      </c>
      <c r="H49" s="41">
        <f>C49</f>
        <v>0</v>
      </c>
    </row>
    <row r="50" spans="1:10" outlineLevel="1">
      <c r="A50" s="20">
        <v>3208</v>
      </c>
      <c r="B50" s="20" t="s">
        <v>150</v>
      </c>
      <c r="C50" s="2"/>
      <c r="D50" s="2">
        <f>C50</f>
        <v>0</v>
      </c>
      <c r="E50" s="2">
        <f>D50</f>
        <v>0</v>
      </c>
      <c r="H50" s="41">
        <f>C50</f>
        <v>0</v>
      </c>
    </row>
    <row r="51" spans="1:10" outlineLevel="1">
      <c r="A51" s="20">
        <v>3209</v>
      </c>
      <c r="B51" s="20" t="s">
        <v>151</v>
      </c>
      <c r="C51" s="2"/>
      <c r="D51" s="2">
        <f>C51</f>
        <v>0</v>
      </c>
      <c r="E51" s="2">
        <f>D51</f>
        <v>0</v>
      </c>
      <c r="H51" s="41">
        <f>C51</f>
        <v>0</v>
      </c>
    </row>
    <row r="52" spans="1:10" outlineLevel="1">
      <c r="A52" s="20">
        <v>3299</v>
      </c>
      <c r="B52" s="20" t="s">
        <v>152</v>
      </c>
      <c r="C52" s="2"/>
      <c r="D52" s="2">
        <f>C52</f>
        <v>0</v>
      </c>
      <c r="E52" s="2">
        <f>D52</f>
        <v>0</v>
      </c>
      <c r="H52" s="41">
        <f>C52</f>
        <v>0</v>
      </c>
    </row>
    <row r="53" spans="1:10" outlineLevel="1">
      <c r="A53" s="20">
        <v>3301</v>
      </c>
      <c r="B53" s="20" t="s">
        <v>18</v>
      </c>
      <c r="C53" s="2"/>
      <c r="D53" s="2">
        <f>C53</f>
        <v>0</v>
      </c>
      <c r="E53" s="2">
        <f>D53</f>
        <v>0</v>
      </c>
      <c r="H53" s="41">
        <f>C53</f>
        <v>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>C54</f>
        <v>6000</v>
      </c>
      <c r="E54" s="2">
        <f>D54</f>
        <v>6000</v>
      </c>
      <c r="H54" s="41">
        <f>C54</f>
        <v>6000</v>
      </c>
    </row>
    <row r="55" spans="1:10" outlineLevel="1">
      <c r="A55" s="20">
        <v>3303</v>
      </c>
      <c r="B55" s="20" t="s">
        <v>153</v>
      </c>
      <c r="C55" s="2">
        <v>15000</v>
      </c>
      <c r="D55" s="2">
        <f>C55</f>
        <v>15000</v>
      </c>
      <c r="E55" s="2">
        <f>D55</f>
        <v>15000</v>
      </c>
      <c r="H55" s="41">
        <f>C55</f>
        <v>15000</v>
      </c>
    </row>
    <row r="56" spans="1:10" outlineLevel="1">
      <c r="A56" s="20">
        <v>3303</v>
      </c>
      <c r="B56" s="20" t="s">
        <v>154</v>
      </c>
      <c r="C56" s="2"/>
      <c r="D56" s="2">
        <f>C56</f>
        <v>0</v>
      </c>
      <c r="E56" s="2">
        <f>D56</f>
        <v>0</v>
      </c>
      <c r="H56" s="41">
        <f>C56</f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>C57</f>
        <v>1000</v>
      </c>
      <c r="E57" s="2">
        <f>D57</f>
        <v>1000</v>
      </c>
      <c r="H57" s="41">
        <f>C57</f>
        <v>1000</v>
      </c>
    </row>
    <row r="58" spans="1:10" outlineLevel="1">
      <c r="A58" s="20">
        <v>3305</v>
      </c>
      <c r="B58" s="20" t="s">
        <v>156</v>
      </c>
      <c r="C58" s="2"/>
      <c r="D58" s="2">
        <f>C58</f>
        <v>0</v>
      </c>
      <c r="E58" s="2">
        <f>D58</f>
        <v>0</v>
      </c>
      <c r="H58" s="41">
        <f>C58</f>
        <v>0</v>
      </c>
    </row>
    <row r="59" spans="1:10" outlineLevel="1">
      <c r="A59" s="20">
        <v>3306</v>
      </c>
      <c r="B59" s="20" t="s">
        <v>157</v>
      </c>
      <c r="C59" s="2"/>
      <c r="D59" s="2">
        <f>C59</f>
        <v>0</v>
      </c>
      <c r="E59" s="2">
        <f>D59</f>
        <v>0</v>
      </c>
      <c r="H59" s="41">
        <f>C59</f>
        <v>0</v>
      </c>
    </row>
    <row r="60" spans="1:10" outlineLevel="1">
      <c r="A60" s="20">
        <v>3399</v>
      </c>
      <c r="B60" s="20" t="s">
        <v>104</v>
      </c>
      <c r="C60" s="2"/>
      <c r="D60" s="2">
        <f>C60</f>
        <v>0</v>
      </c>
      <c r="E60" s="2">
        <f>D60</f>
        <v>0</v>
      </c>
      <c r="H60" s="41">
        <f>C60</f>
        <v>0</v>
      </c>
    </row>
    <row r="61" spans="1:10">
      <c r="A61" s="183" t="s">
        <v>158</v>
      </c>
      <c r="B61" s="18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>C61</f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>C62</f>
        <v>0</v>
      </c>
    </row>
    <row r="63" spans="1:10" outlineLevel="1">
      <c r="A63" s="3">
        <v>4002</v>
      </c>
      <c r="B63" s="1" t="s">
        <v>160</v>
      </c>
      <c r="C63" s="2"/>
      <c r="D63" s="2">
        <f>C63</f>
        <v>0</v>
      </c>
      <c r="E63" s="2">
        <f>D63</f>
        <v>0</v>
      </c>
      <c r="H63" s="41">
        <f>C63</f>
        <v>0</v>
      </c>
    </row>
    <row r="64" spans="1:10" outlineLevel="1">
      <c r="A64" s="3">
        <v>4003</v>
      </c>
      <c r="B64" s="1" t="s">
        <v>106</v>
      </c>
      <c r="C64" s="2"/>
      <c r="D64" s="2">
        <f>C64</f>
        <v>0</v>
      </c>
      <c r="E64" s="2">
        <f>D64</f>
        <v>0</v>
      </c>
      <c r="H64" s="41">
        <f>C64</f>
        <v>0</v>
      </c>
    </row>
    <row r="65" spans="1:10" outlineLevel="1">
      <c r="A65" s="14">
        <v>4004</v>
      </c>
      <c r="B65" s="1" t="s">
        <v>161</v>
      </c>
      <c r="C65" s="2"/>
      <c r="D65" s="2">
        <f>C65</f>
        <v>0</v>
      </c>
      <c r="E65" s="2">
        <f>D65</f>
        <v>0</v>
      </c>
      <c r="H65" s="41">
        <f>C65</f>
        <v>0</v>
      </c>
    </row>
    <row r="66" spans="1:10" outlineLevel="1">
      <c r="A66" s="14">
        <v>4099</v>
      </c>
      <c r="B66" s="1" t="s">
        <v>162</v>
      </c>
      <c r="C66" s="2"/>
      <c r="D66" s="2">
        <f>C66</f>
        <v>0</v>
      </c>
      <c r="E66" s="2">
        <f>D66</f>
        <v>0</v>
      </c>
      <c r="H66" s="41">
        <f>C66</f>
        <v>0</v>
      </c>
    </row>
    <row r="67" spans="1:10">
      <c r="A67" s="187" t="s">
        <v>579</v>
      </c>
      <c r="B67" s="187"/>
      <c r="C67" s="25">
        <f>C97+C68</f>
        <v>949500</v>
      </c>
      <c r="D67" s="25">
        <f>D97+D68</f>
        <v>949500</v>
      </c>
      <c r="E67" s="25">
        <f>E97+E68</f>
        <v>949500</v>
      </c>
      <c r="G67" s="39" t="s">
        <v>59</v>
      </c>
      <c r="H67" s="41">
        <f>C67</f>
        <v>949500</v>
      </c>
      <c r="I67" s="42"/>
      <c r="J67" s="40" t="b">
        <f>AND(H67=I67)</f>
        <v>0</v>
      </c>
    </row>
    <row r="68" spans="1:10">
      <c r="A68" s="183" t="s">
        <v>163</v>
      </c>
      <c r="B68" s="184"/>
      <c r="C68" s="21">
        <f>SUM(C69:C96)</f>
        <v>64000</v>
      </c>
      <c r="D68" s="21">
        <f>SUM(D69:D96)</f>
        <v>64000</v>
      </c>
      <c r="E68" s="21">
        <f>SUM(E69:E96)</f>
        <v>64000</v>
      </c>
      <c r="G68" s="39" t="s">
        <v>56</v>
      </c>
      <c r="H68" s="41">
        <f>C68</f>
        <v>64000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>C69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>C70</f>
        <v>0</v>
      </c>
      <c r="E70" s="2">
        <f>D70</f>
        <v>0</v>
      </c>
      <c r="H70" s="41">
        <f>C70</f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>C71</f>
        <v>0</v>
      </c>
      <c r="E71" s="2">
        <f>D71</f>
        <v>0</v>
      </c>
      <c r="H71" s="41">
        <f>C71</f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>C72</f>
        <v>0</v>
      </c>
      <c r="E72" s="2">
        <f>D72</f>
        <v>0</v>
      </c>
      <c r="H72" s="41">
        <f>C72</f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>C73</f>
        <v>0</v>
      </c>
      <c r="E73" s="2">
        <f>D73</f>
        <v>0</v>
      </c>
      <c r="H73" s="41">
        <f>C73</f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>C74</f>
        <v>0</v>
      </c>
      <c r="E74" s="2">
        <f>D74</f>
        <v>0</v>
      </c>
      <c r="H74" s="41">
        <f>C74</f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>C75</f>
        <v>0</v>
      </c>
      <c r="E75" s="2">
        <f>D75</f>
        <v>0</v>
      </c>
      <c r="H75" s="41">
        <f>C75</f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>C76</f>
        <v>0</v>
      </c>
      <c r="E76" s="2">
        <f>D76</f>
        <v>0</v>
      </c>
      <c r="H76" s="41">
        <f>C76</f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>C77</f>
        <v>0</v>
      </c>
      <c r="E77" s="2">
        <f>D77</f>
        <v>0</v>
      </c>
      <c r="H77" s="41">
        <f>C77</f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>C78</f>
        <v>0</v>
      </c>
      <c r="E78" s="2">
        <f>D78</f>
        <v>0</v>
      </c>
      <c r="H78" s="41">
        <f>C78</f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>C79</f>
        <v>30000</v>
      </c>
      <c r="E79" s="2">
        <f>D79</f>
        <v>30000</v>
      </c>
      <c r="H79" s="41">
        <f>C79</f>
        <v>30000</v>
      </c>
    </row>
    <row r="80" spans="1:10" ht="15" customHeight="1" outlineLevel="1">
      <c r="A80" s="3">
        <v>5202</v>
      </c>
      <c r="B80" s="2" t="s">
        <v>172</v>
      </c>
      <c r="C80" s="2"/>
      <c r="D80" s="2">
        <f>C80</f>
        <v>0</v>
      </c>
      <c r="E80" s="2">
        <f>D80</f>
        <v>0</v>
      </c>
      <c r="H80" s="41">
        <f>C80</f>
        <v>0</v>
      </c>
    </row>
    <row r="81" spans="1:8" ht="15" customHeight="1" outlineLevel="1">
      <c r="A81" s="3">
        <v>5203</v>
      </c>
      <c r="B81" s="2" t="s">
        <v>21</v>
      </c>
      <c r="C81" s="2">
        <v>18000</v>
      </c>
      <c r="D81" s="2">
        <f>C81</f>
        <v>18000</v>
      </c>
      <c r="E81" s="2">
        <f>D81</f>
        <v>18000</v>
      </c>
      <c r="H81" s="41">
        <f>C81</f>
        <v>18000</v>
      </c>
    </row>
    <row r="82" spans="1:8" ht="15" customHeight="1" outlineLevel="1">
      <c r="A82" s="3">
        <v>5204</v>
      </c>
      <c r="B82" s="2" t="s">
        <v>174</v>
      </c>
      <c r="C82" s="2"/>
      <c r="D82" s="2">
        <f>C82</f>
        <v>0</v>
      </c>
      <c r="E82" s="2">
        <f>D82</f>
        <v>0</v>
      </c>
      <c r="H82" s="41">
        <f>C82</f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>C83</f>
        <v>0</v>
      </c>
      <c r="E83" s="2">
        <f>D83</f>
        <v>0</v>
      </c>
      <c r="H83" s="41">
        <f>C83</f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>C84</f>
        <v>0</v>
      </c>
      <c r="E84" s="2">
        <f>D84</f>
        <v>0</v>
      </c>
      <c r="H84" s="41">
        <f>C84</f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>C85</f>
        <v>0</v>
      </c>
      <c r="E85" s="2">
        <f>D85</f>
        <v>0</v>
      </c>
      <c r="H85" s="41">
        <f>C85</f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>C86</f>
        <v>0</v>
      </c>
      <c r="E86" s="2">
        <f>D86</f>
        <v>0</v>
      </c>
      <c r="H86" s="41">
        <f>C86</f>
        <v>0</v>
      </c>
    </row>
    <row r="87" spans="1:8" ht="15" customHeight="1" outlineLevel="1">
      <c r="A87" s="3">
        <v>5207</v>
      </c>
      <c r="B87" s="2" t="s">
        <v>179</v>
      </c>
      <c r="C87" s="2">
        <v>1000</v>
      </c>
      <c r="D87" s="2">
        <f>C87</f>
        <v>1000</v>
      </c>
      <c r="E87" s="2">
        <f>D87</f>
        <v>1000</v>
      </c>
      <c r="H87" s="41">
        <f>C87</f>
        <v>1000</v>
      </c>
    </row>
    <row r="88" spans="1:8" ht="15" customHeight="1" outlineLevel="1">
      <c r="A88" s="3">
        <v>5208</v>
      </c>
      <c r="B88" s="2" t="s">
        <v>180</v>
      </c>
      <c r="C88" s="2"/>
      <c r="D88" s="2">
        <f>C88</f>
        <v>0</v>
      </c>
      <c r="E88" s="2">
        <f>D88</f>
        <v>0</v>
      </c>
      <c r="H88" s="41">
        <f>C88</f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>C89</f>
        <v>0</v>
      </c>
      <c r="E89" s="2">
        <f>D89</f>
        <v>0</v>
      </c>
      <c r="H89" s="41">
        <f>C89</f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>C90</f>
        <v>0</v>
      </c>
      <c r="E90" s="2">
        <f>D90</f>
        <v>0</v>
      </c>
      <c r="H90" s="41">
        <f>C90</f>
        <v>0</v>
      </c>
    </row>
    <row r="91" spans="1:8" ht="15" customHeight="1" outlineLevel="1">
      <c r="A91" s="3">
        <v>5211</v>
      </c>
      <c r="B91" s="2" t="s">
        <v>23</v>
      </c>
      <c r="C91" s="2">
        <v>15000</v>
      </c>
      <c r="D91" s="2">
        <f>C91</f>
        <v>15000</v>
      </c>
      <c r="E91" s="2">
        <f>D91</f>
        <v>15000</v>
      </c>
      <c r="H91" s="41">
        <f>C91</f>
        <v>15000</v>
      </c>
    </row>
    <row r="92" spans="1:8" ht="15" customHeight="1" outlineLevel="1">
      <c r="A92" s="3">
        <v>5212</v>
      </c>
      <c r="B92" s="2" t="s">
        <v>181</v>
      </c>
      <c r="C92" s="2"/>
      <c r="D92" s="2">
        <f>C92</f>
        <v>0</v>
      </c>
      <c r="E92" s="2">
        <f>D92</f>
        <v>0</v>
      </c>
      <c r="H92" s="41">
        <f>C92</f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>C93</f>
        <v>0</v>
      </c>
      <c r="E93" s="2">
        <f>D93</f>
        <v>0</v>
      </c>
      <c r="H93" s="41">
        <f>C93</f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>C94</f>
        <v>0</v>
      </c>
      <c r="E94" s="2">
        <f>D94</f>
        <v>0</v>
      </c>
      <c r="H94" s="41">
        <f>C94</f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>C95</f>
        <v>0</v>
      </c>
      <c r="E95" s="2">
        <f>D95</f>
        <v>0</v>
      </c>
      <c r="H95" s="41">
        <f>C95</f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>C96</f>
        <v>0</v>
      </c>
      <c r="E96" s="2">
        <f>D96</f>
        <v>0</v>
      </c>
      <c r="H96" s="41">
        <f>C96</f>
        <v>0</v>
      </c>
    </row>
    <row r="97" spans="1:10">
      <c r="A97" s="19" t="s">
        <v>184</v>
      </c>
      <c r="B97" s="24"/>
      <c r="C97" s="21">
        <f>SUM(C98:C113)</f>
        <v>885500</v>
      </c>
      <c r="D97" s="21">
        <f>SUM(D98:D113)</f>
        <v>885500</v>
      </c>
      <c r="E97" s="21">
        <f>SUM(E98:E113)</f>
        <v>885500</v>
      </c>
      <c r="G97" s="39" t="s">
        <v>58</v>
      </c>
      <c r="H97" s="41">
        <f>C97</f>
        <v>885500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550000</v>
      </c>
      <c r="D98" s="2">
        <f>C98</f>
        <v>550000</v>
      </c>
      <c r="E98" s="2">
        <f>D98</f>
        <v>550000</v>
      </c>
      <c r="H98" s="41">
        <f>C98</f>
        <v>550000</v>
      </c>
    </row>
    <row r="99" spans="1:10" ht="15" customHeight="1" outlineLevel="1">
      <c r="A99" s="3">
        <v>6002</v>
      </c>
      <c r="B99" s="1" t="s">
        <v>185</v>
      </c>
      <c r="C99" s="2">
        <v>272000</v>
      </c>
      <c r="D99" s="2">
        <f>C99</f>
        <v>272000</v>
      </c>
      <c r="E99" s="2">
        <f>D99</f>
        <v>272000</v>
      </c>
      <c r="H99" s="41">
        <f>C99</f>
        <v>272000</v>
      </c>
    </row>
    <row r="100" spans="1:10" ht="15" customHeight="1" outlineLevel="1">
      <c r="A100" s="3">
        <v>6003</v>
      </c>
      <c r="B100" s="1" t="s">
        <v>186</v>
      </c>
      <c r="C100" s="2">
        <v>60000</v>
      </c>
      <c r="D100" s="2">
        <f>C100</f>
        <v>60000</v>
      </c>
      <c r="E100" s="2">
        <f>D100</f>
        <v>60000</v>
      </c>
      <c r="H100" s="41">
        <f>C100</f>
        <v>60000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>C101</f>
        <v>0</v>
      </c>
      <c r="E101" s="2">
        <f>D101</f>
        <v>0</v>
      </c>
      <c r="H101" s="41">
        <f>C101</f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>C102</f>
        <v>0</v>
      </c>
      <c r="E102" s="2">
        <f>D102</f>
        <v>0</v>
      </c>
      <c r="H102" s="41">
        <f>C102</f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>C103</f>
        <v>1000</v>
      </c>
      <c r="E103" s="2">
        <f>D103</f>
        <v>1000</v>
      </c>
      <c r="H103" s="41">
        <f>C103</f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>C104</f>
        <v>500</v>
      </c>
      <c r="E104" s="2">
        <f>D104</f>
        <v>500</v>
      </c>
      <c r="H104" s="41">
        <f>C104</f>
        <v>500</v>
      </c>
    </row>
    <row r="105" spans="1:10" outlineLevel="1">
      <c r="A105" s="3">
        <v>6008</v>
      </c>
      <c r="B105" s="1" t="s">
        <v>110</v>
      </c>
      <c r="C105" s="2"/>
      <c r="D105" s="2">
        <f>C105</f>
        <v>0</v>
      </c>
      <c r="E105" s="2">
        <f>D105</f>
        <v>0</v>
      </c>
      <c r="H105" s="41">
        <f>C105</f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>C106</f>
        <v>1000</v>
      </c>
      <c r="E106" s="2">
        <f>D106</f>
        <v>1000</v>
      </c>
      <c r="H106" s="41">
        <f>C106</f>
        <v>1000</v>
      </c>
    </row>
    <row r="107" spans="1:10" outlineLevel="1">
      <c r="A107" s="3">
        <v>6010</v>
      </c>
      <c r="B107" s="1" t="s">
        <v>189</v>
      </c>
      <c r="C107" s="2"/>
      <c r="D107" s="2">
        <f>C107</f>
        <v>0</v>
      </c>
      <c r="E107" s="2">
        <f>D107</f>
        <v>0</v>
      </c>
      <c r="H107" s="41">
        <f>C107</f>
        <v>0</v>
      </c>
    </row>
    <row r="108" spans="1:10" outlineLevel="1">
      <c r="A108" s="3">
        <v>6011</v>
      </c>
      <c r="B108" s="1" t="s">
        <v>190</v>
      </c>
      <c r="C108" s="2"/>
      <c r="D108" s="2">
        <f>C108</f>
        <v>0</v>
      </c>
      <c r="E108" s="2">
        <f>D108</f>
        <v>0</v>
      </c>
      <c r="H108" s="41">
        <f>C108</f>
        <v>0</v>
      </c>
    </row>
    <row r="109" spans="1:10" outlineLevel="1">
      <c r="A109" s="3">
        <v>6099</v>
      </c>
      <c r="B109" s="1" t="s">
        <v>191</v>
      </c>
      <c r="C109" s="2"/>
      <c r="D109" s="2">
        <f>C109</f>
        <v>0</v>
      </c>
      <c r="E109" s="2">
        <f>D109</f>
        <v>0</v>
      </c>
      <c r="H109" s="41">
        <f>C109</f>
        <v>0</v>
      </c>
    </row>
    <row r="110" spans="1:10" outlineLevel="1">
      <c r="A110" s="3">
        <v>6099</v>
      </c>
      <c r="B110" s="1" t="s">
        <v>192</v>
      </c>
      <c r="C110" s="2"/>
      <c r="D110" s="2">
        <f>C110</f>
        <v>0</v>
      </c>
      <c r="E110" s="2">
        <f>D110</f>
        <v>0</v>
      </c>
      <c r="H110" s="41">
        <f>C110</f>
        <v>0</v>
      </c>
    </row>
    <row r="111" spans="1:10" outlineLevel="1">
      <c r="A111" s="3">
        <v>6099</v>
      </c>
      <c r="B111" s="1" t="s">
        <v>193</v>
      </c>
      <c r="C111" s="2"/>
      <c r="D111" s="2">
        <f>C111</f>
        <v>0</v>
      </c>
      <c r="E111" s="2">
        <f>D111</f>
        <v>0</v>
      </c>
      <c r="H111" s="41">
        <f>C111</f>
        <v>0</v>
      </c>
    </row>
    <row r="112" spans="1:10" outlineLevel="1">
      <c r="A112" s="3">
        <v>6099</v>
      </c>
      <c r="B112" s="1" t="s">
        <v>194</v>
      </c>
      <c r="C112" s="2"/>
      <c r="D112" s="2">
        <f>C112</f>
        <v>0</v>
      </c>
      <c r="E112" s="2">
        <f>D112</f>
        <v>0</v>
      </c>
      <c r="H112" s="41">
        <f>C112</f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>C113</f>
        <v>1000</v>
      </c>
      <c r="E113" s="2">
        <f>D113</f>
        <v>1000</v>
      </c>
      <c r="H113" s="41">
        <f>C113</f>
        <v>1000</v>
      </c>
    </row>
    <row r="114" spans="1:10">
      <c r="A114" s="188" t="s">
        <v>62</v>
      </c>
      <c r="B114" s="189"/>
      <c r="C114" s="26">
        <f>C115+C152+C177</f>
        <v>476715</v>
      </c>
      <c r="D114" s="26">
        <f>D115+D152+D177</f>
        <v>476715</v>
      </c>
      <c r="E114" s="26">
        <f>E115+E152+E177</f>
        <v>476715</v>
      </c>
      <c r="G114" s="39" t="s">
        <v>62</v>
      </c>
      <c r="H114" s="41">
        <f>C114</f>
        <v>476715</v>
      </c>
      <c r="I114" s="42"/>
      <c r="J114" s="40" t="b">
        <f>AND(H114=I114)</f>
        <v>0</v>
      </c>
    </row>
    <row r="115" spans="1:10">
      <c r="A115" s="185" t="s">
        <v>580</v>
      </c>
      <c r="B115" s="186"/>
      <c r="C115" s="23">
        <f>C116+C135</f>
        <v>419115</v>
      </c>
      <c r="D115" s="23">
        <f>D116+D135</f>
        <v>419115</v>
      </c>
      <c r="E115" s="23">
        <f>E116+E135</f>
        <v>419115</v>
      </c>
      <c r="G115" s="39" t="s">
        <v>61</v>
      </c>
      <c r="H115" s="41">
        <f>C115</f>
        <v>419115</v>
      </c>
      <c r="I115" s="42"/>
      <c r="J115" s="40" t="b">
        <f>AND(H115=I115)</f>
        <v>0</v>
      </c>
    </row>
    <row r="116" spans="1:10" ht="15" customHeight="1">
      <c r="A116" s="183" t="s">
        <v>195</v>
      </c>
      <c r="B116" s="184"/>
      <c r="C116" s="21">
        <f>C117+C120+C123+C126+C129+C132</f>
        <v>154790</v>
      </c>
      <c r="D116" s="21">
        <f>D117+D120+D123+D126+D129+D132</f>
        <v>154790</v>
      </c>
      <c r="E116" s="21">
        <f>E117+E120+E123+E126+E129+E132</f>
        <v>154790</v>
      </c>
      <c r="G116" s="39" t="s">
        <v>583</v>
      </c>
      <c r="H116" s="41">
        <f>C116</f>
        <v>154790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154790</v>
      </c>
      <c r="D117" s="2">
        <f>D118+D119</f>
        <v>154790</v>
      </c>
      <c r="E117" s="2">
        <f>E118+E119</f>
        <v>154790</v>
      </c>
      <c r="H117" s="41">
        <f>C117</f>
        <v>154790</v>
      </c>
    </row>
    <row r="118" spans="1:10" ht="15" hidden="1" customHeight="1" outlineLevel="2">
      <c r="A118" s="131"/>
      <c r="B118" s="130" t="s">
        <v>846</v>
      </c>
      <c r="C118" s="129"/>
      <c r="D118" s="129">
        <f>C118</f>
        <v>0</v>
      </c>
      <c r="E118" s="129">
        <f>D118</f>
        <v>0</v>
      </c>
      <c r="H118" s="41">
        <f>C118</f>
        <v>0</v>
      </c>
    </row>
    <row r="119" spans="1:10" ht="15" hidden="1" customHeight="1" outlineLevel="2">
      <c r="A119" s="131"/>
      <c r="B119" s="130" t="s">
        <v>851</v>
      </c>
      <c r="C119" s="129">
        <v>154790</v>
      </c>
      <c r="D119" s="129">
        <f>C119</f>
        <v>154790</v>
      </c>
      <c r="E119" s="129">
        <f>D119</f>
        <v>154790</v>
      </c>
      <c r="H119" s="41">
        <f>C119</f>
        <v>154790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>C120</f>
        <v>0</v>
      </c>
    </row>
    <row r="121" spans="1:10" ht="15" hidden="1" customHeight="1" outlineLevel="2">
      <c r="A121" s="131"/>
      <c r="B121" s="130" t="s">
        <v>846</v>
      </c>
      <c r="C121" s="129"/>
      <c r="D121" s="129">
        <f>C121</f>
        <v>0</v>
      </c>
      <c r="E121" s="129">
        <f>D121</f>
        <v>0</v>
      </c>
      <c r="H121" s="41">
        <f>C121</f>
        <v>0</v>
      </c>
    </row>
    <row r="122" spans="1:10" ht="15" hidden="1" customHeight="1" outlineLevel="2">
      <c r="A122" s="131"/>
      <c r="B122" s="130" t="s">
        <v>851</v>
      </c>
      <c r="C122" s="129"/>
      <c r="D122" s="129">
        <f>C122</f>
        <v>0</v>
      </c>
      <c r="E122" s="129">
        <f>D122</f>
        <v>0</v>
      </c>
      <c r="H122" s="41">
        <f>C122</f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>C123</f>
        <v>0</v>
      </c>
    </row>
    <row r="124" spans="1:10" ht="15" hidden="1" customHeight="1" outlineLevel="2">
      <c r="A124" s="131"/>
      <c r="B124" s="130" t="s">
        <v>846</v>
      </c>
      <c r="C124" s="129"/>
      <c r="D124" s="129">
        <f>C124</f>
        <v>0</v>
      </c>
      <c r="E124" s="129">
        <f>D124</f>
        <v>0</v>
      </c>
      <c r="H124" s="41">
        <f>C124</f>
        <v>0</v>
      </c>
    </row>
    <row r="125" spans="1:10" ht="15" hidden="1" customHeight="1" outlineLevel="2">
      <c r="A125" s="131"/>
      <c r="B125" s="130" t="s">
        <v>851</v>
      </c>
      <c r="C125" s="129"/>
      <c r="D125" s="129">
        <f>C125</f>
        <v>0</v>
      </c>
      <c r="E125" s="129">
        <f>D125</f>
        <v>0</v>
      </c>
      <c r="H125" s="41">
        <f>C125</f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>C126</f>
        <v>0</v>
      </c>
    </row>
    <row r="127" spans="1:10" ht="15" hidden="1" customHeight="1" outlineLevel="2">
      <c r="A127" s="131"/>
      <c r="B127" s="130" t="s">
        <v>846</v>
      </c>
      <c r="C127" s="129"/>
      <c r="D127" s="129">
        <f>C127</f>
        <v>0</v>
      </c>
      <c r="E127" s="129">
        <f>D127</f>
        <v>0</v>
      </c>
      <c r="H127" s="41">
        <f>C127</f>
        <v>0</v>
      </c>
    </row>
    <row r="128" spans="1:10" ht="15" hidden="1" customHeight="1" outlineLevel="2">
      <c r="A128" s="131"/>
      <c r="B128" s="130" t="s">
        <v>851</v>
      </c>
      <c r="C128" s="129"/>
      <c r="D128" s="129">
        <f>C128</f>
        <v>0</v>
      </c>
      <c r="E128" s="129">
        <f>D128</f>
        <v>0</v>
      </c>
      <c r="H128" s="41">
        <f>C128</f>
        <v>0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>C129</f>
        <v>0</v>
      </c>
    </row>
    <row r="130" spans="1:10" ht="15" hidden="1" customHeight="1" outlineLevel="2">
      <c r="A130" s="131"/>
      <c r="B130" s="130" t="s">
        <v>846</v>
      </c>
      <c r="C130" s="129"/>
      <c r="D130" s="129">
        <f>C130</f>
        <v>0</v>
      </c>
      <c r="E130" s="129">
        <f>D130</f>
        <v>0</v>
      </c>
      <c r="H130" s="41">
        <f>C130</f>
        <v>0</v>
      </c>
    </row>
    <row r="131" spans="1:10" ht="15" hidden="1" customHeight="1" outlineLevel="2">
      <c r="A131" s="131"/>
      <c r="B131" s="130" t="s">
        <v>851</v>
      </c>
      <c r="C131" s="129"/>
      <c r="D131" s="129">
        <f>C131</f>
        <v>0</v>
      </c>
      <c r="E131" s="129">
        <f>D131</f>
        <v>0</v>
      </c>
      <c r="H131" s="41">
        <f>C131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>C132</f>
        <v>0</v>
      </c>
    </row>
    <row r="133" spans="1:10" ht="15" hidden="1" customHeight="1" outlineLevel="2">
      <c r="A133" s="131"/>
      <c r="B133" s="130" t="s">
        <v>846</v>
      </c>
      <c r="C133" s="129"/>
      <c r="D133" s="129">
        <f>C133</f>
        <v>0</v>
      </c>
      <c r="E133" s="129">
        <f>D133</f>
        <v>0</v>
      </c>
      <c r="H133" s="41">
        <f>C133</f>
        <v>0</v>
      </c>
    </row>
    <row r="134" spans="1:10" ht="15" hidden="1" customHeight="1" outlineLevel="2">
      <c r="A134" s="131"/>
      <c r="B134" s="130" t="s">
        <v>851</v>
      </c>
      <c r="C134" s="129"/>
      <c r="D134" s="129">
        <f>C134</f>
        <v>0</v>
      </c>
      <c r="E134" s="129">
        <f>D134</f>
        <v>0</v>
      </c>
      <c r="H134" s="41">
        <f>C134</f>
        <v>0</v>
      </c>
    </row>
    <row r="135" spans="1:10" collapsed="1">
      <c r="A135" s="183" t="s">
        <v>202</v>
      </c>
      <c r="B135" s="184"/>
      <c r="C135" s="21">
        <f>C136+C140+C143+C146+C149</f>
        <v>264325</v>
      </c>
      <c r="D135" s="21">
        <f>D136+D140+D143+D146+D149</f>
        <v>264325</v>
      </c>
      <c r="E135" s="21">
        <f>E136+E140+E143+E146+E149</f>
        <v>264325</v>
      </c>
      <c r="G135" s="39" t="s">
        <v>584</v>
      </c>
      <c r="H135" s="41">
        <f>C135</f>
        <v>264325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264325</v>
      </c>
      <c r="D136" s="2">
        <f>D137+D138+D139</f>
        <v>264325</v>
      </c>
      <c r="E136" s="2">
        <f>E137+E138+E139</f>
        <v>264325</v>
      </c>
      <c r="H136" s="41">
        <f>C136</f>
        <v>264325</v>
      </c>
    </row>
    <row r="137" spans="1:10" ht="15" hidden="1" customHeight="1" outlineLevel="2">
      <c r="A137" s="131"/>
      <c r="B137" s="130" t="s">
        <v>846</v>
      </c>
      <c r="C137" s="129">
        <v>84205</v>
      </c>
      <c r="D137" s="129">
        <f>C137</f>
        <v>84205</v>
      </c>
      <c r="E137" s="129">
        <f>D137</f>
        <v>84205</v>
      </c>
      <c r="H137" s="41">
        <f>C137</f>
        <v>84205</v>
      </c>
    </row>
    <row r="138" spans="1:10" ht="15" hidden="1" customHeight="1" outlineLevel="2">
      <c r="A138" s="131"/>
      <c r="B138" s="130" t="s">
        <v>853</v>
      </c>
      <c r="C138" s="129">
        <v>150000</v>
      </c>
      <c r="D138" s="129">
        <f>C138</f>
        <v>150000</v>
      </c>
      <c r="E138" s="129">
        <f>D138</f>
        <v>150000</v>
      </c>
      <c r="H138" s="41">
        <f>C138</f>
        <v>150000</v>
      </c>
    </row>
    <row r="139" spans="1:10" ht="15" hidden="1" customHeight="1" outlineLevel="2">
      <c r="A139" s="131"/>
      <c r="B139" s="130" t="s">
        <v>852</v>
      </c>
      <c r="C139" s="129">
        <v>30120</v>
      </c>
      <c r="D139" s="129">
        <f>C139</f>
        <v>30120</v>
      </c>
      <c r="E139" s="129">
        <f>D139</f>
        <v>30120</v>
      </c>
      <c r="H139" s="41">
        <f>C139</f>
        <v>30120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>C140</f>
        <v>0</v>
      </c>
    </row>
    <row r="141" spans="1:10" ht="15" hidden="1" customHeight="1" outlineLevel="2">
      <c r="A141" s="131"/>
      <c r="B141" s="130" t="s">
        <v>846</v>
      </c>
      <c r="C141" s="129"/>
      <c r="D141" s="129">
        <f>C141</f>
        <v>0</v>
      </c>
      <c r="E141" s="129">
        <f>D141</f>
        <v>0</v>
      </c>
      <c r="H141" s="41">
        <f>C141</f>
        <v>0</v>
      </c>
    </row>
    <row r="142" spans="1:10" ht="15" hidden="1" customHeight="1" outlineLevel="2">
      <c r="A142" s="131"/>
      <c r="B142" s="130" t="s">
        <v>851</v>
      </c>
      <c r="C142" s="129"/>
      <c r="D142" s="129">
        <f>C142</f>
        <v>0</v>
      </c>
      <c r="E142" s="129">
        <f>D142</f>
        <v>0</v>
      </c>
      <c r="H142" s="41">
        <f>C142</f>
        <v>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>C143</f>
        <v>0</v>
      </c>
    </row>
    <row r="144" spans="1:10" ht="15" hidden="1" customHeight="1" outlineLevel="2">
      <c r="A144" s="131"/>
      <c r="B144" s="130" t="s">
        <v>846</v>
      </c>
      <c r="C144" s="129"/>
      <c r="D144" s="129">
        <f>C144</f>
        <v>0</v>
      </c>
      <c r="E144" s="129">
        <f>D144</f>
        <v>0</v>
      </c>
      <c r="H144" s="41">
        <f>C144</f>
        <v>0</v>
      </c>
    </row>
    <row r="145" spans="1:10" ht="15" hidden="1" customHeight="1" outlineLevel="2">
      <c r="A145" s="131"/>
      <c r="B145" s="130" t="s">
        <v>851</v>
      </c>
      <c r="C145" s="129"/>
      <c r="D145" s="129">
        <f>C145</f>
        <v>0</v>
      </c>
      <c r="E145" s="129">
        <f>D145</f>
        <v>0</v>
      </c>
      <c r="H145" s="41">
        <f>C145</f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>C146</f>
        <v>0</v>
      </c>
    </row>
    <row r="147" spans="1:10" ht="15" hidden="1" customHeight="1" outlineLevel="2">
      <c r="A147" s="131"/>
      <c r="B147" s="130" t="s">
        <v>846</v>
      </c>
      <c r="C147" s="129"/>
      <c r="D147" s="129">
        <f>C147</f>
        <v>0</v>
      </c>
      <c r="E147" s="129">
        <f>D147</f>
        <v>0</v>
      </c>
      <c r="H147" s="41">
        <f>C147</f>
        <v>0</v>
      </c>
    </row>
    <row r="148" spans="1:10" ht="15" hidden="1" customHeight="1" outlineLevel="2">
      <c r="A148" s="131"/>
      <c r="B148" s="130" t="s">
        <v>851</v>
      </c>
      <c r="C148" s="129"/>
      <c r="D148" s="129">
        <f>C148</f>
        <v>0</v>
      </c>
      <c r="E148" s="129">
        <f>D148</f>
        <v>0</v>
      </c>
      <c r="H148" s="41">
        <f>C148</f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>C149</f>
        <v>0</v>
      </c>
    </row>
    <row r="150" spans="1:10" ht="15" hidden="1" customHeight="1" outlineLevel="2">
      <c r="A150" s="131"/>
      <c r="B150" s="130" t="s">
        <v>846</v>
      </c>
      <c r="C150" s="129"/>
      <c r="D150" s="129">
        <f>C150</f>
        <v>0</v>
      </c>
      <c r="E150" s="129">
        <f>D150</f>
        <v>0</v>
      </c>
      <c r="H150" s="41">
        <f>C150</f>
        <v>0</v>
      </c>
    </row>
    <row r="151" spans="1:10" ht="15" hidden="1" customHeight="1" outlineLevel="2">
      <c r="A151" s="131"/>
      <c r="B151" s="130" t="s">
        <v>851</v>
      </c>
      <c r="C151" s="129"/>
      <c r="D151" s="129">
        <f>C151</f>
        <v>0</v>
      </c>
      <c r="E151" s="129">
        <f>D151</f>
        <v>0</v>
      </c>
      <c r="H151" s="41">
        <f>C151</f>
        <v>0</v>
      </c>
    </row>
    <row r="152" spans="1:10">
      <c r="A152" s="185" t="s">
        <v>581</v>
      </c>
      <c r="B152" s="186"/>
      <c r="C152" s="23">
        <f>C153+C163+C170</f>
        <v>57600</v>
      </c>
      <c r="D152" s="23">
        <f>D153+D163+D170</f>
        <v>57600</v>
      </c>
      <c r="E152" s="23">
        <f>E153+E163+E170</f>
        <v>57600</v>
      </c>
      <c r="G152" s="39" t="s">
        <v>66</v>
      </c>
      <c r="H152" s="41">
        <f>C152</f>
        <v>57600</v>
      </c>
      <c r="I152" s="42"/>
      <c r="J152" s="40" t="b">
        <f>AND(H152=I152)</f>
        <v>0</v>
      </c>
    </row>
    <row r="153" spans="1:10">
      <c r="A153" s="183" t="s">
        <v>208</v>
      </c>
      <c r="B153" s="184"/>
      <c r="C153" s="21">
        <f>C154+C157+C160</f>
        <v>57600</v>
      </c>
      <c r="D153" s="21">
        <f>D154+D157+D160</f>
        <v>57600</v>
      </c>
      <c r="E153" s="21">
        <f>E154+E157+E160</f>
        <v>57600</v>
      </c>
      <c r="G153" s="39" t="s">
        <v>585</v>
      </c>
      <c r="H153" s="41">
        <f>C153</f>
        <v>57600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57600</v>
      </c>
      <c r="D154" s="2">
        <f>D155+D156</f>
        <v>57600</v>
      </c>
      <c r="E154" s="2">
        <f>E155+E156</f>
        <v>57600</v>
      </c>
      <c r="H154" s="41">
        <f>C154</f>
        <v>57600</v>
      </c>
    </row>
    <row r="155" spans="1:10" ht="15" hidden="1" customHeight="1" outlineLevel="2">
      <c r="A155" s="131"/>
      <c r="B155" s="130" t="s">
        <v>846</v>
      </c>
      <c r="C155" s="129">
        <v>57600</v>
      </c>
      <c r="D155" s="129">
        <f>C155</f>
        <v>57600</v>
      </c>
      <c r="E155" s="129">
        <f>D155</f>
        <v>57600</v>
      </c>
      <c r="H155" s="41">
        <f>C155</f>
        <v>57600</v>
      </c>
    </row>
    <row r="156" spans="1:10" ht="15" hidden="1" customHeight="1" outlineLevel="2">
      <c r="A156" s="131"/>
      <c r="B156" s="130" t="s">
        <v>851</v>
      </c>
      <c r="C156" s="129"/>
      <c r="D156" s="129">
        <f>C156</f>
        <v>0</v>
      </c>
      <c r="E156" s="129">
        <f>D156</f>
        <v>0</v>
      </c>
      <c r="H156" s="41">
        <f>C156</f>
        <v>0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>C157</f>
        <v>0</v>
      </c>
    </row>
    <row r="158" spans="1:10" ht="15" hidden="1" customHeight="1" outlineLevel="2">
      <c r="A158" s="131"/>
      <c r="B158" s="130" t="s">
        <v>846</v>
      </c>
      <c r="C158" s="129"/>
      <c r="D158" s="129">
        <f>C158</f>
        <v>0</v>
      </c>
      <c r="E158" s="129">
        <f>D158</f>
        <v>0</v>
      </c>
      <c r="H158" s="41">
        <f>C158</f>
        <v>0</v>
      </c>
    </row>
    <row r="159" spans="1:10" ht="15" hidden="1" customHeight="1" outlineLevel="2">
      <c r="A159" s="131"/>
      <c r="B159" s="130" t="s">
        <v>851</v>
      </c>
      <c r="C159" s="129"/>
      <c r="D159" s="129">
        <f>C159</f>
        <v>0</v>
      </c>
      <c r="E159" s="129">
        <f>D159</f>
        <v>0</v>
      </c>
      <c r="H159" s="41">
        <f>C159</f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>C160</f>
        <v>0</v>
      </c>
    </row>
    <row r="161" spans="1:10" ht="15" hidden="1" customHeight="1" outlineLevel="2">
      <c r="A161" s="131"/>
      <c r="B161" s="130" t="s">
        <v>846</v>
      </c>
      <c r="C161" s="129"/>
      <c r="D161" s="129">
        <f>C161</f>
        <v>0</v>
      </c>
      <c r="E161" s="129">
        <f>D161</f>
        <v>0</v>
      </c>
      <c r="H161" s="41">
        <f>C161</f>
        <v>0</v>
      </c>
    </row>
    <row r="162" spans="1:10" ht="15" hidden="1" customHeight="1" outlineLevel="2">
      <c r="A162" s="131"/>
      <c r="B162" s="130" t="s">
        <v>851</v>
      </c>
      <c r="C162" s="129"/>
      <c r="D162" s="129">
        <f>C162</f>
        <v>0</v>
      </c>
      <c r="E162" s="129">
        <f>D162</f>
        <v>0</v>
      </c>
      <c r="H162" s="41">
        <f>C162</f>
        <v>0</v>
      </c>
    </row>
    <row r="163" spans="1:10">
      <c r="A163" s="183" t="s">
        <v>212</v>
      </c>
      <c r="B163" s="18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>C163</f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>C164</f>
        <v>0</v>
      </c>
    </row>
    <row r="165" spans="1:10" ht="15" hidden="1" customHeight="1" outlineLevel="2">
      <c r="A165" s="131"/>
      <c r="B165" s="130" t="s">
        <v>846</v>
      </c>
      <c r="C165" s="129"/>
      <c r="D165" s="129">
        <f>C165</f>
        <v>0</v>
      </c>
      <c r="E165" s="129">
        <f>D165</f>
        <v>0</v>
      </c>
      <c r="H165" s="41">
        <f>C165</f>
        <v>0</v>
      </c>
    </row>
    <row r="166" spans="1:10" ht="15" hidden="1" customHeight="1" outlineLevel="2">
      <c r="A166" s="131"/>
      <c r="B166" s="130" t="s">
        <v>851</v>
      </c>
      <c r="C166" s="129"/>
      <c r="D166" s="129">
        <f>C166</f>
        <v>0</v>
      </c>
      <c r="E166" s="129">
        <f>D166</f>
        <v>0</v>
      </c>
      <c r="H166" s="41">
        <f>C166</f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>C167</f>
        <v>0</v>
      </c>
    </row>
    <row r="168" spans="1:10" ht="15" hidden="1" customHeight="1" outlineLevel="2">
      <c r="A168" s="131"/>
      <c r="B168" s="130" t="s">
        <v>846</v>
      </c>
      <c r="C168" s="129"/>
      <c r="D168" s="129">
        <f>C168</f>
        <v>0</v>
      </c>
      <c r="E168" s="129">
        <f>D168</f>
        <v>0</v>
      </c>
      <c r="H168" s="41">
        <f>C168</f>
        <v>0</v>
      </c>
    </row>
    <row r="169" spans="1:10" ht="15" hidden="1" customHeight="1" outlineLevel="2">
      <c r="A169" s="131"/>
      <c r="B169" s="130" t="s">
        <v>851</v>
      </c>
      <c r="C169" s="129"/>
      <c r="D169" s="129">
        <f>C169</f>
        <v>0</v>
      </c>
      <c r="E169" s="129">
        <f>D169</f>
        <v>0</v>
      </c>
      <c r="H169" s="41">
        <f>C169</f>
        <v>0</v>
      </c>
    </row>
    <row r="170" spans="1:10">
      <c r="A170" s="183" t="s">
        <v>214</v>
      </c>
      <c r="B170" s="18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>C170</f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>C171</f>
        <v>0</v>
      </c>
    </row>
    <row r="172" spans="1:10" ht="15" hidden="1" customHeight="1" outlineLevel="2">
      <c r="A172" s="131"/>
      <c r="B172" s="130" t="s">
        <v>846</v>
      </c>
      <c r="C172" s="129"/>
      <c r="D172" s="129">
        <f>C172</f>
        <v>0</v>
      </c>
      <c r="E172" s="129">
        <f>D172</f>
        <v>0</v>
      </c>
      <c r="H172" s="41">
        <f>C172</f>
        <v>0</v>
      </c>
    </row>
    <row r="173" spans="1:10" ht="15" hidden="1" customHeight="1" outlineLevel="2">
      <c r="A173" s="131"/>
      <c r="B173" s="130" t="s">
        <v>851</v>
      </c>
      <c r="C173" s="129"/>
      <c r="D173" s="129">
        <f>C173</f>
        <v>0</v>
      </c>
      <c r="E173" s="129">
        <f>D173</f>
        <v>0</v>
      </c>
      <c r="H173" s="41">
        <f>C173</f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>C174</f>
        <v>0</v>
      </c>
    </row>
    <row r="175" spans="1:10" ht="15" hidden="1" customHeight="1" outlineLevel="2">
      <c r="A175" s="131"/>
      <c r="B175" s="130" t="s">
        <v>846</v>
      </c>
      <c r="C175" s="129"/>
      <c r="D175" s="129">
        <f>C175</f>
        <v>0</v>
      </c>
      <c r="E175" s="129">
        <f>D175</f>
        <v>0</v>
      </c>
      <c r="H175" s="41">
        <f>C175</f>
        <v>0</v>
      </c>
    </row>
    <row r="176" spans="1:10" ht="15" hidden="1" customHeight="1" outlineLevel="2">
      <c r="A176" s="131"/>
      <c r="B176" s="130" t="s">
        <v>851</v>
      </c>
      <c r="C176" s="129"/>
      <c r="D176" s="129">
        <f>C176</f>
        <v>0</v>
      </c>
      <c r="E176" s="129">
        <f>D176</f>
        <v>0</v>
      </c>
      <c r="H176" s="41">
        <f>C176</f>
        <v>0</v>
      </c>
    </row>
    <row r="177" spans="1:10">
      <c r="A177" s="185" t="s">
        <v>582</v>
      </c>
      <c r="B177" s="18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>C177</f>
        <v>0</v>
      </c>
      <c r="I177" s="42"/>
      <c r="J177" s="40" t="b">
        <f>AND(H177=I177)</f>
        <v>1</v>
      </c>
    </row>
    <row r="178" spans="1:10">
      <c r="A178" s="183" t="s">
        <v>217</v>
      </c>
      <c r="B178" s="18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>C178</f>
        <v>0</v>
      </c>
      <c r="I178" s="42"/>
      <c r="J178" s="40" t="b">
        <f>AND(H178=I178)</f>
        <v>1</v>
      </c>
    </row>
    <row r="179" spans="1:10" outlineLevel="1">
      <c r="A179" s="180" t="s">
        <v>840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848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846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849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846</v>
      </c>
      <c r="C183" s="128"/>
      <c r="D183" s="128">
        <f>C183</f>
        <v>0</v>
      </c>
      <c r="E183" s="128">
        <f>D183</f>
        <v>0</v>
      </c>
    </row>
    <row r="184" spans="1:10" outlineLevel="1" collapsed="1">
      <c r="A184" s="180" t="s">
        <v>839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847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846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838</v>
      </c>
      <c r="C187" s="128"/>
      <c r="D187" s="128">
        <f>C187</f>
        <v>0</v>
      </c>
      <c r="E187" s="128">
        <f>D187</f>
        <v>0</v>
      </c>
    </row>
    <row r="188" spans="1:10" outlineLevel="1" collapsed="1">
      <c r="A188" s="180" t="s">
        <v>837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850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846</v>
      </c>
      <c r="C190" s="128">
        <v>0</v>
      </c>
      <c r="D190" s="128">
        <f>C190</f>
        <v>0</v>
      </c>
      <c r="E190" s="128">
        <f>D190</f>
        <v>0</v>
      </c>
    </row>
    <row r="191" spans="1:10" hidden="1" outlineLevel="3">
      <c r="A191" s="90"/>
      <c r="B191" s="89" t="s">
        <v>836</v>
      </c>
      <c r="C191" s="128">
        <v>0</v>
      </c>
      <c r="D191" s="128">
        <f>C191</f>
        <v>0</v>
      </c>
      <c r="E191" s="128">
        <f>D191</f>
        <v>0</v>
      </c>
    </row>
    <row r="192" spans="1:10" hidden="1" outlineLevel="3">
      <c r="A192" s="90"/>
      <c r="B192" s="89" t="s">
        <v>835</v>
      </c>
      <c r="C192" s="128">
        <v>0</v>
      </c>
      <c r="D192" s="128">
        <f>C192</f>
        <v>0</v>
      </c>
      <c r="E192" s="128">
        <f>D192</f>
        <v>0</v>
      </c>
    </row>
    <row r="193" spans="1:5" hidden="1" outlineLevel="2" collapsed="1">
      <c r="A193" s="131">
        <v>3</v>
      </c>
      <c r="B193" s="130" t="s">
        <v>848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846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 collapsed="1">
      <c r="A195" s="131">
        <v>4</v>
      </c>
      <c r="B195" s="130" t="s">
        <v>849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846</v>
      </c>
      <c r="C196" s="128">
        <v>0</v>
      </c>
      <c r="D196" s="128">
        <f>C196</f>
        <v>0</v>
      </c>
      <c r="E196" s="128">
        <f>D196</f>
        <v>0</v>
      </c>
    </row>
    <row r="197" spans="1:5" outlineLevel="1" collapsed="1">
      <c r="A197" s="180" t="s">
        <v>834</v>
      </c>
      <c r="B197" s="181"/>
      <c r="C197" s="2">
        <f>C198</f>
        <v>0</v>
      </c>
      <c r="D197" s="2">
        <f>D198</f>
        <v>0</v>
      </c>
      <c r="E197" s="2">
        <f>E198</f>
        <v>0</v>
      </c>
    </row>
    <row r="198" spans="1:5" hidden="1" outlineLevel="2">
      <c r="A198" s="131">
        <v>4</v>
      </c>
      <c r="B198" s="130" t="s">
        <v>849</v>
      </c>
      <c r="C198" s="129">
        <f>C199</f>
        <v>0</v>
      </c>
      <c r="D198" s="129">
        <f>D199</f>
        <v>0</v>
      </c>
      <c r="E198" s="129">
        <f>E199</f>
        <v>0</v>
      </c>
    </row>
    <row r="199" spans="1:5" hidden="1" outlineLevel="3">
      <c r="A199" s="90"/>
      <c r="B199" s="89" t="s">
        <v>846</v>
      </c>
      <c r="C199" s="128">
        <v>0</v>
      </c>
      <c r="D199" s="128">
        <f>C199</f>
        <v>0</v>
      </c>
      <c r="E199" s="128">
        <f>D199</f>
        <v>0</v>
      </c>
    </row>
    <row r="200" spans="1:5" outlineLevel="1" collapsed="1">
      <c r="A200" s="180" t="s">
        <v>833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848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846</v>
      </c>
      <c r="C202" s="128">
        <v>0</v>
      </c>
      <c r="D202" s="128">
        <f>C202</f>
        <v>0</v>
      </c>
      <c r="E202" s="128">
        <f>D202</f>
        <v>0</v>
      </c>
    </row>
    <row r="203" spans="1:5" outlineLevel="1" collapsed="1">
      <c r="A203" s="180" t="s">
        <v>832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850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846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830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 collapsed="1">
      <c r="A207" s="131">
        <v>2</v>
      </c>
      <c r="B207" s="130" t="s">
        <v>847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846</v>
      </c>
      <c r="C208" s="128">
        <v>0</v>
      </c>
      <c r="D208" s="128">
        <f>C208</f>
        <v>0</v>
      </c>
      <c r="E208" s="128">
        <f>D208</f>
        <v>0</v>
      </c>
    </row>
    <row r="209" spans="1:5" hidden="1" outlineLevel="3">
      <c r="A209" s="90"/>
      <c r="B209" s="89" t="s">
        <v>829</v>
      </c>
      <c r="C209" s="128"/>
      <c r="D209" s="128">
        <f>C209</f>
        <v>0</v>
      </c>
      <c r="E209" s="128">
        <f>D209</f>
        <v>0</v>
      </c>
    </row>
    <row r="210" spans="1:5" hidden="1" outlineLevel="3">
      <c r="A210" s="90"/>
      <c r="B210" s="89" t="s">
        <v>846</v>
      </c>
      <c r="C210" s="128">
        <v>0</v>
      </c>
      <c r="D210" s="128">
        <f>C210</f>
        <v>0</v>
      </c>
      <c r="E210" s="128">
        <f>D210</f>
        <v>0</v>
      </c>
    </row>
    <row r="211" spans="1:5" hidden="1" outlineLevel="2" collapsed="1">
      <c r="A211" s="131">
        <v>3</v>
      </c>
      <c r="B211" s="130" t="s">
        <v>848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846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 collapsed="1">
      <c r="A213" s="131">
        <v>4</v>
      </c>
      <c r="B213" s="130" t="s">
        <v>849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846</v>
      </c>
      <c r="C214" s="128">
        <v>0</v>
      </c>
      <c r="D214" s="128">
        <f>C214</f>
        <v>0</v>
      </c>
      <c r="E214" s="128">
        <f>D214</f>
        <v>0</v>
      </c>
    </row>
    <row r="215" spans="1:5" outlineLevel="1" collapsed="1">
      <c r="A215" s="180" t="s">
        <v>827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847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846</v>
      </c>
      <c r="C217" s="128">
        <v>0</v>
      </c>
      <c r="D217" s="128">
        <f>C217</f>
        <v>0</v>
      </c>
      <c r="E217" s="128">
        <f>D217</f>
        <v>0</v>
      </c>
    </row>
    <row r="218" spans="1:5" s="124" customFormat="1" hidden="1" outlineLevel="3">
      <c r="A218" s="134"/>
      <c r="B218" s="133" t="s">
        <v>826</v>
      </c>
      <c r="C218" s="132"/>
      <c r="D218" s="132">
        <f>C218</f>
        <v>0</v>
      </c>
      <c r="E218" s="132">
        <f>D218</f>
        <v>0</v>
      </c>
    </row>
    <row r="219" spans="1:5" s="124" customFormat="1" hidden="1" outlineLevel="3">
      <c r="A219" s="134"/>
      <c r="B219" s="133" t="s">
        <v>812</v>
      </c>
      <c r="C219" s="132"/>
      <c r="D219" s="132">
        <f>C219</f>
        <v>0</v>
      </c>
      <c r="E219" s="132">
        <f>D219</f>
        <v>0</v>
      </c>
    </row>
    <row r="220" spans="1:5" hidden="1" outlineLevel="2" collapsed="1">
      <c r="A220" s="131">
        <v>3</v>
      </c>
      <c r="B220" s="130" t="s">
        <v>848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846</v>
      </c>
      <c r="C221" s="128">
        <v>0</v>
      </c>
      <c r="D221" s="128">
        <f>C221</f>
        <v>0</v>
      </c>
      <c r="E221" s="128">
        <f>D221</f>
        <v>0</v>
      </c>
    </row>
    <row r="222" spans="1:5" outlineLevel="1" collapsed="1">
      <c r="A222" s="180" t="s">
        <v>825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847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846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824</v>
      </c>
      <c r="C225" s="128"/>
      <c r="D225" s="128">
        <f>C225</f>
        <v>0</v>
      </c>
      <c r="E225" s="128">
        <f>D225</f>
        <v>0</v>
      </c>
    </row>
    <row r="226" spans="1:5" hidden="1" outlineLevel="3">
      <c r="A226" s="90"/>
      <c r="B226" s="89" t="s">
        <v>823</v>
      </c>
      <c r="C226" s="128"/>
      <c r="D226" s="128">
        <f>C226</f>
        <v>0</v>
      </c>
      <c r="E226" s="128">
        <f>D226</f>
        <v>0</v>
      </c>
    </row>
    <row r="227" spans="1:5" hidden="1" outlineLevel="3">
      <c r="A227" s="90"/>
      <c r="B227" s="89" t="s">
        <v>822</v>
      </c>
      <c r="C227" s="128"/>
      <c r="D227" s="128">
        <f>C227</f>
        <v>0</v>
      </c>
      <c r="E227" s="128">
        <f>D227</f>
        <v>0</v>
      </c>
    </row>
    <row r="228" spans="1:5" outlineLevel="1" collapsed="1">
      <c r="A228" s="180" t="s">
        <v>821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847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846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820</v>
      </c>
      <c r="C231" s="128">
        <v>0</v>
      </c>
      <c r="D231" s="128">
        <f>C231</f>
        <v>0</v>
      </c>
      <c r="E231" s="128">
        <f>D231</f>
        <v>0</v>
      </c>
    </row>
    <row r="232" spans="1:5" hidden="1" outlineLevel="3">
      <c r="A232" s="90"/>
      <c r="B232" s="89" t="s">
        <v>810</v>
      </c>
      <c r="C232" s="128"/>
      <c r="D232" s="128">
        <f>C232</f>
        <v>0</v>
      </c>
      <c r="E232" s="128">
        <f>D232</f>
        <v>0</v>
      </c>
    </row>
    <row r="233" spans="1:5" hidden="1" outlineLevel="2" collapsed="1">
      <c r="A233" s="131">
        <v>3</v>
      </c>
      <c r="B233" s="130" t="s">
        <v>848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846</v>
      </c>
      <c r="C234" s="128">
        <v>0</v>
      </c>
      <c r="D234" s="128">
        <f>C234</f>
        <v>0</v>
      </c>
      <c r="E234" s="128">
        <f>D234</f>
        <v>0</v>
      </c>
    </row>
    <row r="235" spans="1:5" outlineLevel="1" collapsed="1">
      <c r="A235" s="180" t="s">
        <v>819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848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846</v>
      </c>
      <c r="C237" s="128">
        <v>0</v>
      </c>
      <c r="D237" s="128">
        <f>C237</f>
        <v>0</v>
      </c>
      <c r="E237" s="128">
        <f>D237</f>
        <v>0</v>
      </c>
    </row>
    <row r="238" spans="1:5" outlineLevel="1" collapsed="1">
      <c r="A238" s="180" t="s">
        <v>817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847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846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816</v>
      </c>
      <c r="C241" s="128"/>
      <c r="D241" s="128">
        <f>C241</f>
        <v>0</v>
      </c>
      <c r="E241" s="128">
        <f>D241</f>
        <v>0</v>
      </c>
    </row>
    <row r="242" spans="1:10" hidden="1" outlineLevel="3">
      <c r="A242" s="90"/>
      <c r="B242" s="89" t="s">
        <v>815</v>
      </c>
      <c r="C242" s="128"/>
      <c r="D242" s="128">
        <f>C242</f>
        <v>0</v>
      </c>
      <c r="E242" s="128">
        <f>D242</f>
        <v>0</v>
      </c>
    </row>
    <row r="243" spans="1:10" outlineLevel="1" collapsed="1">
      <c r="A243" s="180" t="s">
        <v>814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847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846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812</v>
      </c>
      <c r="C246" s="128"/>
      <c r="D246" s="128">
        <f>C246</f>
        <v>0</v>
      </c>
      <c r="E246" s="128">
        <f>D246</f>
        <v>0</v>
      </c>
    </row>
    <row r="247" spans="1:10" hidden="1" outlineLevel="3">
      <c r="A247" s="90"/>
      <c r="B247" s="89" t="s">
        <v>811</v>
      </c>
      <c r="C247" s="128"/>
      <c r="D247" s="128">
        <f>C247</f>
        <v>0</v>
      </c>
      <c r="E247" s="128">
        <f>D247</f>
        <v>0</v>
      </c>
    </row>
    <row r="248" spans="1:10" hidden="1" outlineLevel="3">
      <c r="A248" s="90"/>
      <c r="B248" s="89" t="s">
        <v>810</v>
      </c>
      <c r="C248" s="128"/>
      <c r="D248" s="128">
        <f>C248</f>
        <v>0</v>
      </c>
      <c r="E248" s="128">
        <f>D248</f>
        <v>0</v>
      </c>
    </row>
    <row r="249" spans="1:10" hidden="1" outlineLevel="3">
      <c r="A249" s="90"/>
      <c r="B249" s="89" t="s">
        <v>809</v>
      </c>
      <c r="C249" s="128"/>
      <c r="D249" s="128">
        <f>C249</f>
        <v>0</v>
      </c>
      <c r="E249" s="128">
        <f>D249</f>
        <v>0</v>
      </c>
    </row>
    <row r="250" spans="1:10" outlineLevel="1" collapsed="1">
      <c r="A250" s="180" t="s">
        <v>808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846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845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2" t="s">
        <v>67</v>
      </c>
      <c r="B256" s="182"/>
      <c r="C256" s="182"/>
      <c r="D256" s="163" t="s">
        <v>844</v>
      </c>
      <c r="E256" s="163" t="s">
        <v>843</v>
      </c>
      <c r="G256" s="47" t="s">
        <v>589</v>
      </c>
      <c r="H256" s="48">
        <f>C257+C560</f>
        <v>1994315</v>
      </c>
      <c r="I256" s="49"/>
      <c r="J256" s="50" t="b">
        <f>AND(H256=I256)</f>
        <v>0</v>
      </c>
    </row>
    <row r="257" spans="1:10">
      <c r="A257" s="174" t="s">
        <v>60</v>
      </c>
      <c r="B257" s="175"/>
      <c r="C257" s="37">
        <f>C258+C551</f>
        <v>1402691.5020000001</v>
      </c>
      <c r="D257" s="37">
        <f>D258+D551</f>
        <v>883981.50199999998</v>
      </c>
      <c r="E257" s="37">
        <f>E258+E551</f>
        <v>883981.50199999998</v>
      </c>
      <c r="G257" s="39" t="s">
        <v>60</v>
      </c>
      <c r="H257" s="41">
        <f>C257</f>
        <v>1402691.5020000001</v>
      </c>
      <c r="I257" s="42"/>
      <c r="J257" s="40" t="b">
        <f>AND(H257=I257)</f>
        <v>0</v>
      </c>
    </row>
    <row r="258" spans="1:10">
      <c r="A258" s="170" t="s">
        <v>266</v>
      </c>
      <c r="B258" s="171"/>
      <c r="C258" s="36">
        <f>C259+C339+C483+C548</f>
        <v>1356676</v>
      </c>
      <c r="D258" s="36">
        <f>D259+D339+D483+D548</f>
        <v>837966</v>
      </c>
      <c r="E258" s="36">
        <f>E259+E339+E483+E548</f>
        <v>837966</v>
      </c>
      <c r="G258" s="39" t="s">
        <v>57</v>
      </c>
      <c r="H258" s="41">
        <f>C258</f>
        <v>1356676</v>
      </c>
      <c r="I258" s="42"/>
      <c r="J258" s="40" t="b">
        <f>AND(H258=I258)</f>
        <v>0</v>
      </c>
    </row>
    <row r="259" spans="1:10">
      <c r="A259" s="168" t="s">
        <v>267</v>
      </c>
      <c r="B259" s="169"/>
      <c r="C259" s="33">
        <f>C260+C263+C314</f>
        <v>666792</v>
      </c>
      <c r="D259" s="33">
        <f>D260+D263+D314</f>
        <v>176432</v>
      </c>
      <c r="E259" s="33">
        <f>E260+E263+E314</f>
        <v>176432</v>
      </c>
      <c r="G259" s="39" t="s">
        <v>590</v>
      </c>
      <c r="H259" s="41">
        <f>C259</f>
        <v>666792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6432</v>
      </c>
      <c r="D260" s="32">
        <f>SUM(D261:D262)</f>
        <v>6432</v>
      </c>
      <c r="E260" s="32">
        <f>SUM(E261:E262)</f>
        <v>6432</v>
      </c>
      <c r="H260" s="41">
        <f>C260</f>
        <v>6432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>C261</f>
        <v>960</v>
      </c>
    </row>
    <row r="262" spans="1:10" hidden="1" outlineLevel="2">
      <c r="A262" s="6">
        <v>1100</v>
      </c>
      <c r="B262" s="4" t="s">
        <v>33</v>
      </c>
      <c r="C262" s="5">
        <v>5472</v>
      </c>
      <c r="D262" s="5">
        <f>C262</f>
        <v>5472</v>
      </c>
      <c r="E262" s="5">
        <f>D262</f>
        <v>5472</v>
      </c>
      <c r="H262" s="41">
        <f>C262</f>
        <v>5472</v>
      </c>
    </row>
    <row r="263" spans="1:10" outlineLevel="1" collapsed="1">
      <c r="A263" s="172" t="s">
        <v>269</v>
      </c>
      <c r="B263" s="173"/>
      <c r="C263" s="32">
        <f>C264+C265+C289+C296+C298+C302+C305+C308+C313</f>
        <v>603160</v>
      </c>
      <c r="D263" s="32">
        <f>D264+D265+D289+D296+D298+D302+D305+D308+D313</f>
        <v>170000</v>
      </c>
      <c r="E263" s="32">
        <f>E264+E265+E289+E296+E298+E302+E305+E308+E313</f>
        <v>170000</v>
      </c>
      <c r="H263" s="41">
        <f>C263</f>
        <v>603160</v>
      </c>
    </row>
    <row r="264" spans="1:10" hidden="1" outlineLevel="2">
      <c r="A264" s="6">
        <v>1101</v>
      </c>
      <c r="B264" s="4" t="s">
        <v>34</v>
      </c>
      <c r="C264" s="5">
        <v>170000</v>
      </c>
      <c r="D264" s="5">
        <f>C264</f>
        <v>170000</v>
      </c>
      <c r="E264" s="5">
        <f>D264</f>
        <v>170000</v>
      </c>
      <c r="H264" s="41">
        <f>C264</f>
        <v>170000</v>
      </c>
    </row>
    <row r="265" spans="1:10" hidden="1" outlineLevel="2">
      <c r="A265" s="6">
        <v>1101</v>
      </c>
      <c r="B265" s="4" t="s">
        <v>35</v>
      </c>
      <c r="C265" s="5">
        <v>310900</v>
      </c>
      <c r="D265" s="5">
        <f>SUM(D266:D288)</f>
        <v>0</v>
      </c>
      <c r="E265" s="5">
        <f>SUM(E266:E288)</f>
        <v>0</v>
      </c>
      <c r="H265" s="41">
        <f>C265</f>
        <v>310900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>C266</f>
        <v>0</v>
      </c>
    </row>
    <row r="267" spans="1:10" hidden="1" outlineLevel="3">
      <c r="A267" s="29"/>
      <c r="B267" s="28" t="s">
        <v>219</v>
      </c>
      <c r="C267" s="30"/>
      <c r="D267" s="30">
        <f>C267</f>
        <v>0</v>
      </c>
      <c r="E267" s="30">
        <f>D267</f>
        <v>0</v>
      </c>
      <c r="H267" s="41">
        <f>C267</f>
        <v>0</v>
      </c>
    </row>
    <row r="268" spans="1:10" hidden="1" outlineLevel="3">
      <c r="A268" s="29"/>
      <c r="B268" s="28" t="s">
        <v>220</v>
      </c>
      <c r="C268" s="30"/>
      <c r="D268" s="30">
        <f>C268</f>
        <v>0</v>
      </c>
      <c r="E268" s="30">
        <f>D268</f>
        <v>0</v>
      </c>
      <c r="H268" s="41">
        <f>C268</f>
        <v>0</v>
      </c>
    </row>
    <row r="269" spans="1:10" hidden="1" outlineLevel="3">
      <c r="A269" s="29"/>
      <c r="B269" s="28" t="s">
        <v>221</v>
      </c>
      <c r="C269" s="30"/>
      <c r="D269" s="30">
        <f>C269</f>
        <v>0</v>
      </c>
      <c r="E269" s="30">
        <f>D269</f>
        <v>0</v>
      </c>
      <c r="H269" s="41">
        <f>C269</f>
        <v>0</v>
      </c>
    </row>
    <row r="270" spans="1:10" hidden="1" outlineLevel="3">
      <c r="A270" s="29"/>
      <c r="B270" s="28" t="s">
        <v>222</v>
      </c>
      <c r="C270" s="30"/>
      <c r="D270" s="30">
        <f>C270</f>
        <v>0</v>
      </c>
      <c r="E270" s="30">
        <f>D270</f>
        <v>0</v>
      </c>
      <c r="H270" s="41">
        <f>C270</f>
        <v>0</v>
      </c>
    </row>
    <row r="271" spans="1:10" hidden="1" outlineLevel="3">
      <c r="A271" s="29"/>
      <c r="B271" s="28" t="s">
        <v>223</v>
      </c>
      <c r="C271" s="30"/>
      <c r="D271" s="30">
        <f>C271</f>
        <v>0</v>
      </c>
      <c r="E271" s="30">
        <f>D271</f>
        <v>0</v>
      </c>
      <c r="H271" s="41">
        <f>C271</f>
        <v>0</v>
      </c>
    </row>
    <row r="272" spans="1:10" hidden="1" outlineLevel="3">
      <c r="A272" s="29"/>
      <c r="B272" s="28" t="s">
        <v>224</v>
      </c>
      <c r="C272" s="30"/>
      <c r="D272" s="30">
        <f>C272</f>
        <v>0</v>
      </c>
      <c r="E272" s="30">
        <f>D272</f>
        <v>0</v>
      </c>
      <c r="H272" s="41">
        <f>C272</f>
        <v>0</v>
      </c>
    </row>
    <row r="273" spans="1:8" hidden="1" outlineLevel="3">
      <c r="A273" s="29"/>
      <c r="B273" s="28" t="s">
        <v>225</v>
      </c>
      <c r="C273" s="30"/>
      <c r="D273" s="30">
        <f>C273</f>
        <v>0</v>
      </c>
      <c r="E273" s="30">
        <f>D273</f>
        <v>0</v>
      </c>
      <c r="H273" s="41">
        <f>C273</f>
        <v>0</v>
      </c>
    </row>
    <row r="274" spans="1:8" hidden="1" outlineLevel="3">
      <c r="A274" s="29"/>
      <c r="B274" s="28" t="s">
        <v>226</v>
      </c>
      <c r="C274" s="30"/>
      <c r="D274" s="30">
        <f>C274</f>
        <v>0</v>
      </c>
      <c r="E274" s="30">
        <f>D274</f>
        <v>0</v>
      </c>
      <c r="H274" s="41">
        <f>C274</f>
        <v>0</v>
      </c>
    </row>
    <row r="275" spans="1:8" hidden="1" outlineLevel="3">
      <c r="A275" s="29"/>
      <c r="B275" s="28" t="s">
        <v>227</v>
      </c>
      <c r="C275" s="30"/>
      <c r="D275" s="30">
        <f>C275</f>
        <v>0</v>
      </c>
      <c r="E275" s="30">
        <f>D275</f>
        <v>0</v>
      </c>
      <c r="H275" s="41">
        <f>C275</f>
        <v>0</v>
      </c>
    </row>
    <row r="276" spans="1:8" hidden="1" outlineLevel="3">
      <c r="A276" s="29"/>
      <c r="B276" s="28" t="s">
        <v>228</v>
      </c>
      <c r="C276" s="30"/>
      <c r="D276" s="30">
        <f>C276</f>
        <v>0</v>
      </c>
      <c r="E276" s="30">
        <f>D276</f>
        <v>0</v>
      </c>
      <c r="H276" s="41">
        <f>C276</f>
        <v>0</v>
      </c>
    </row>
    <row r="277" spans="1:8" hidden="1" outlineLevel="3">
      <c r="A277" s="29"/>
      <c r="B277" s="28" t="s">
        <v>229</v>
      </c>
      <c r="C277" s="30"/>
      <c r="D277" s="30">
        <f>C277</f>
        <v>0</v>
      </c>
      <c r="E277" s="30">
        <f>D277</f>
        <v>0</v>
      </c>
      <c r="H277" s="41">
        <f>C277</f>
        <v>0</v>
      </c>
    </row>
    <row r="278" spans="1:8" hidden="1" outlineLevel="3">
      <c r="A278" s="29"/>
      <c r="B278" s="28" t="s">
        <v>230</v>
      </c>
      <c r="C278" s="30"/>
      <c r="D278" s="30">
        <f>C278</f>
        <v>0</v>
      </c>
      <c r="E278" s="30">
        <f>D278</f>
        <v>0</v>
      </c>
      <c r="H278" s="41">
        <f>C278</f>
        <v>0</v>
      </c>
    </row>
    <row r="279" spans="1:8" hidden="1" outlineLevel="3">
      <c r="A279" s="29"/>
      <c r="B279" s="28" t="s">
        <v>231</v>
      </c>
      <c r="C279" s="30"/>
      <c r="D279" s="30">
        <f>C279</f>
        <v>0</v>
      </c>
      <c r="E279" s="30">
        <f>D279</f>
        <v>0</v>
      </c>
      <c r="H279" s="41">
        <f>C279</f>
        <v>0</v>
      </c>
    </row>
    <row r="280" spans="1:8" hidden="1" outlineLevel="3">
      <c r="A280" s="29"/>
      <c r="B280" s="28" t="s">
        <v>232</v>
      </c>
      <c r="C280" s="30"/>
      <c r="D280" s="30">
        <f>C280</f>
        <v>0</v>
      </c>
      <c r="E280" s="30">
        <f>D280</f>
        <v>0</v>
      </c>
      <c r="H280" s="41">
        <f>C280</f>
        <v>0</v>
      </c>
    </row>
    <row r="281" spans="1:8" hidden="1" outlineLevel="3">
      <c r="A281" s="29"/>
      <c r="B281" s="28" t="s">
        <v>233</v>
      </c>
      <c r="C281" s="30"/>
      <c r="D281" s="30">
        <f>C281</f>
        <v>0</v>
      </c>
      <c r="E281" s="30">
        <f>D281</f>
        <v>0</v>
      </c>
      <c r="H281" s="41">
        <f>C281</f>
        <v>0</v>
      </c>
    </row>
    <row r="282" spans="1:8" hidden="1" outlineLevel="3">
      <c r="A282" s="29"/>
      <c r="B282" s="28" t="s">
        <v>234</v>
      </c>
      <c r="C282" s="30"/>
      <c r="D282" s="30">
        <f>C282</f>
        <v>0</v>
      </c>
      <c r="E282" s="30">
        <f>D282</f>
        <v>0</v>
      </c>
      <c r="H282" s="41">
        <f>C282</f>
        <v>0</v>
      </c>
    </row>
    <row r="283" spans="1:8" hidden="1" outlineLevel="3">
      <c r="A283" s="29"/>
      <c r="B283" s="28" t="s">
        <v>235</v>
      </c>
      <c r="C283" s="30"/>
      <c r="D283" s="30">
        <f>C283</f>
        <v>0</v>
      </c>
      <c r="E283" s="30">
        <f>D283</f>
        <v>0</v>
      </c>
      <c r="H283" s="41">
        <f>C283</f>
        <v>0</v>
      </c>
    </row>
    <row r="284" spans="1:8" hidden="1" outlineLevel="3">
      <c r="A284" s="29"/>
      <c r="B284" s="28" t="s">
        <v>236</v>
      </c>
      <c r="C284" s="30"/>
      <c r="D284" s="30">
        <f>C284</f>
        <v>0</v>
      </c>
      <c r="E284" s="30">
        <f>D284</f>
        <v>0</v>
      </c>
      <c r="H284" s="41">
        <f>C284</f>
        <v>0</v>
      </c>
    </row>
    <row r="285" spans="1:8" hidden="1" outlineLevel="3">
      <c r="A285" s="29"/>
      <c r="B285" s="28" t="s">
        <v>237</v>
      </c>
      <c r="C285" s="30"/>
      <c r="D285" s="30">
        <f>C285</f>
        <v>0</v>
      </c>
      <c r="E285" s="30">
        <f>D285</f>
        <v>0</v>
      </c>
      <c r="H285" s="41">
        <f>C285</f>
        <v>0</v>
      </c>
    </row>
    <row r="286" spans="1:8" hidden="1" outlineLevel="3">
      <c r="A286" s="29"/>
      <c r="B286" s="28" t="s">
        <v>238</v>
      </c>
      <c r="C286" s="30"/>
      <c r="D286" s="30">
        <f>C286</f>
        <v>0</v>
      </c>
      <c r="E286" s="30">
        <f>D286</f>
        <v>0</v>
      </c>
      <c r="H286" s="41">
        <f>C286</f>
        <v>0</v>
      </c>
    </row>
    <row r="287" spans="1:8" hidden="1" outlineLevel="3">
      <c r="A287" s="29"/>
      <c r="B287" s="28" t="s">
        <v>239</v>
      </c>
      <c r="C287" s="30"/>
      <c r="D287" s="30">
        <f>C287</f>
        <v>0</v>
      </c>
      <c r="E287" s="30">
        <f>D287</f>
        <v>0</v>
      </c>
      <c r="H287" s="41">
        <f>C287</f>
        <v>0</v>
      </c>
    </row>
    <row r="288" spans="1:8" hidden="1" outlineLevel="3">
      <c r="A288" s="29"/>
      <c r="B288" s="28" t="s">
        <v>240</v>
      </c>
      <c r="C288" s="30"/>
      <c r="D288" s="30">
        <f>C288</f>
        <v>0</v>
      </c>
      <c r="E288" s="30">
        <f>D288</f>
        <v>0</v>
      </c>
      <c r="H288" s="41">
        <f>C288</f>
        <v>0</v>
      </c>
    </row>
    <row r="289" spans="1:8" hidden="1" outlineLevel="2" collapsed="1">
      <c r="A289" s="6">
        <v>1101</v>
      </c>
      <c r="B289" s="4" t="s">
        <v>36</v>
      </c>
      <c r="C289" s="5">
        <v>9360</v>
      </c>
      <c r="D289" s="5">
        <f>SUM(D290:D295)</f>
        <v>0</v>
      </c>
      <c r="E289" s="5">
        <f>SUM(E290:E295)</f>
        <v>0</v>
      </c>
      <c r="H289" s="41">
        <f>C289</f>
        <v>9360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>C290</f>
        <v>0</v>
      </c>
    </row>
    <row r="291" spans="1:8" hidden="1" outlineLevel="3">
      <c r="A291" s="29"/>
      <c r="B291" s="28" t="s">
        <v>242</v>
      </c>
      <c r="C291" s="30"/>
      <c r="D291" s="30">
        <f>C291</f>
        <v>0</v>
      </c>
      <c r="E291" s="30">
        <f>D291</f>
        <v>0</v>
      </c>
      <c r="H291" s="41">
        <f>C291</f>
        <v>0</v>
      </c>
    </row>
    <row r="292" spans="1:8" hidden="1" outlineLevel="3">
      <c r="A292" s="29"/>
      <c r="B292" s="28" t="s">
        <v>243</v>
      </c>
      <c r="C292" s="30"/>
      <c r="D292" s="30">
        <f>C292</f>
        <v>0</v>
      </c>
      <c r="E292" s="30">
        <f>D292</f>
        <v>0</v>
      </c>
      <c r="H292" s="41">
        <f>C292</f>
        <v>0</v>
      </c>
    </row>
    <row r="293" spans="1:8" hidden="1" outlineLevel="3">
      <c r="A293" s="29"/>
      <c r="B293" s="28" t="s">
        <v>244</v>
      </c>
      <c r="C293" s="30"/>
      <c r="D293" s="30">
        <f>C293</f>
        <v>0</v>
      </c>
      <c r="E293" s="30">
        <f>D293</f>
        <v>0</v>
      </c>
      <c r="H293" s="41">
        <f>C293</f>
        <v>0</v>
      </c>
    </row>
    <row r="294" spans="1:8" hidden="1" outlineLevel="3">
      <c r="A294" s="29"/>
      <c r="B294" s="28" t="s">
        <v>245</v>
      </c>
      <c r="C294" s="30"/>
      <c r="D294" s="30">
        <f>C294</f>
        <v>0</v>
      </c>
      <c r="E294" s="30">
        <f>D294</f>
        <v>0</v>
      </c>
      <c r="H294" s="41">
        <f>C294</f>
        <v>0</v>
      </c>
    </row>
    <row r="295" spans="1:8" hidden="1" outlineLevel="3">
      <c r="A295" s="29"/>
      <c r="B295" s="28" t="s">
        <v>246</v>
      </c>
      <c r="C295" s="30"/>
      <c r="D295" s="30">
        <f>C295</f>
        <v>0</v>
      </c>
      <c r="E295" s="30">
        <f>D295</f>
        <v>0</v>
      </c>
      <c r="H295" s="41">
        <f>C295</f>
        <v>0</v>
      </c>
    </row>
    <row r="296" spans="1:8" hidden="1" outlineLevel="2" collapsed="1">
      <c r="A296" s="6">
        <v>1101</v>
      </c>
      <c r="B296" s="4" t="s">
        <v>247</v>
      </c>
      <c r="C296" s="5">
        <v>700</v>
      </c>
      <c r="D296" s="5">
        <f>SUM(D297)</f>
        <v>0</v>
      </c>
      <c r="E296" s="5">
        <f>SUM(E297)</f>
        <v>0</v>
      </c>
      <c r="H296" s="41">
        <f>C296</f>
        <v>700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>C297</f>
        <v>0</v>
      </c>
    </row>
    <row r="298" spans="1:8" hidden="1" outlineLevel="2" collapsed="1">
      <c r="A298" s="6">
        <v>1101</v>
      </c>
      <c r="B298" s="4" t="s">
        <v>37</v>
      </c>
      <c r="C298" s="5">
        <v>15000</v>
      </c>
      <c r="D298" s="5">
        <f>SUM(D299:D301)</f>
        <v>0</v>
      </c>
      <c r="E298" s="5">
        <f>SUM(E299:E301)</f>
        <v>0</v>
      </c>
      <c r="H298" s="41">
        <f>C298</f>
        <v>15000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>C299</f>
        <v>0</v>
      </c>
    </row>
    <row r="300" spans="1:8" hidden="1" outlineLevel="3">
      <c r="A300" s="29"/>
      <c r="B300" s="28" t="s">
        <v>249</v>
      </c>
      <c r="C300" s="30"/>
      <c r="D300" s="30">
        <f>C300</f>
        <v>0</v>
      </c>
      <c r="E300" s="30">
        <f>D300</f>
        <v>0</v>
      </c>
      <c r="H300" s="41">
        <f>C300</f>
        <v>0</v>
      </c>
    </row>
    <row r="301" spans="1:8" hidden="1" outlineLevel="3">
      <c r="A301" s="29"/>
      <c r="B301" s="28" t="s">
        <v>250</v>
      </c>
      <c r="C301" s="30"/>
      <c r="D301" s="30">
        <f>C301</f>
        <v>0</v>
      </c>
      <c r="E301" s="30">
        <f>D301</f>
        <v>0</v>
      </c>
      <c r="H301" s="41">
        <f>C301</f>
        <v>0</v>
      </c>
    </row>
    <row r="302" spans="1:8" hidden="1" outlineLevel="2" collapsed="1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>C302</f>
        <v>1000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>C303</f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>C304</f>
        <v>0</v>
      </c>
    </row>
    <row r="305" spans="1:8" hidden="1" outlineLevel="2" collapsed="1">
      <c r="A305" s="6">
        <v>1101</v>
      </c>
      <c r="B305" s="4" t="s">
        <v>38</v>
      </c>
      <c r="C305" s="5">
        <v>6200</v>
      </c>
      <c r="D305" s="5">
        <f>SUM(D306:D307)</f>
        <v>0</v>
      </c>
      <c r="E305" s="5">
        <f>SUM(E306:E307)</f>
        <v>0</v>
      </c>
      <c r="H305" s="41">
        <f>C305</f>
        <v>6200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>C306</f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>C307</f>
        <v>0</v>
      </c>
    </row>
    <row r="308" spans="1:8" hidden="1" outlineLevel="2" collapsed="1">
      <c r="A308" s="6">
        <v>1101</v>
      </c>
      <c r="B308" s="4" t="s">
        <v>39</v>
      </c>
      <c r="C308" s="5">
        <v>90000</v>
      </c>
      <c r="D308" s="5">
        <f>SUM(D309:D312)</f>
        <v>0</v>
      </c>
      <c r="E308" s="5">
        <f>SUM(E309:E312)</f>
        <v>0</v>
      </c>
      <c r="H308" s="41">
        <f>C308</f>
        <v>90000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>C309</f>
        <v>0</v>
      </c>
    </row>
    <row r="310" spans="1:8" hidden="1" outlineLevel="3">
      <c r="A310" s="29"/>
      <c r="B310" s="28" t="s">
        <v>257</v>
      </c>
      <c r="C310" s="30"/>
      <c r="D310" s="30">
        <f>C310</f>
        <v>0</v>
      </c>
      <c r="E310" s="30">
        <f>D310</f>
        <v>0</v>
      </c>
      <c r="H310" s="41">
        <f>C310</f>
        <v>0</v>
      </c>
    </row>
    <row r="311" spans="1:8" hidden="1" outlineLevel="3">
      <c r="A311" s="29"/>
      <c r="B311" s="28" t="s">
        <v>258</v>
      </c>
      <c r="C311" s="30"/>
      <c r="D311" s="30">
        <f>C311</f>
        <v>0</v>
      </c>
      <c r="E311" s="30">
        <f>D311</f>
        <v>0</v>
      </c>
      <c r="H311" s="41">
        <f>C311</f>
        <v>0</v>
      </c>
    </row>
    <row r="312" spans="1:8" hidden="1" outlineLevel="3">
      <c r="A312" s="29"/>
      <c r="B312" s="28" t="s">
        <v>259</v>
      </c>
      <c r="C312" s="30"/>
      <c r="D312" s="30">
        <f>C312</f>
        <v>0</v>
      </c>
      <c r="E312" s="30">
        <f>D312</f>
        <v>0</v>
      </c>
      <c r="H312" s="41">
        <f>C312</f>
        <v>0</v>
      </c>
    </row>
    <row r="313" spans="1:8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>C313</f>
        <v>0</v>
      </c>
    </row>
    <row r="314" spans="1:8" outlineLevel="1" collapsed="1">
      <c r="A314" s="172" t="s">
        <v>601</v>
      </c>
      <c r="B314" s="173"/>
      <c r="C314" s="32">
        <f>C315+C325+C331+C336+C337+C338+C328</f>
        <v>57200</v>
      </c>
      <c r="D314" s="32">
        <f>D315+D325+D331+D336+D337+D338+D328</f>
        <v>0</v>
      </c>
      <c r="E314" s="32">
        <f>E315+E325+E331+E336+E337+E338+E328</f>
        <v>0</v>
      </c>
      <c r="H314" s="41">
        <f>C314</f>
        <v>57200</v>
      </c>
    </row>
    <row r="315" spans="1:8" hidden="1" outlineLevel="2">
      <c r="A315" s="6">
        <v>1102</v>
      </c>
      <c r="B315" s="4" t="s">
        <v>65</v>
      </c>
      <c r="C315" s="5">
        <v>14000</v>
      </c>
      <c r="D315" s="5">
        <f>SUM(D316:D324)</f>
        <v>0</v>
      </c>
      <c r="E315" s="5">
        <f>SUM(E316:E324)</f>
        <v>0</v>
      </c>
      <c r="H315" s="41">
        <f>C315</f>
        <v>14000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>C316</f>
        <v>0</v>
      </c>
    </row>
    <row r="317" spans="1:8" hidden="1" outlineLevel="3">
      <c r="A317" s="29"/>
      <c r="B317" s="28" t="s">
        <v>218</v>
      </c>
      <c r="C317" s="30"/>
      <c r="D317" s="30">
        <f>C317</f>
        <v>0</v>
      </c>
      <c r="E317" s="30">
        <f>D317</f>
        <v>0</v>
      </c>
      <c r="H317" s="41">
        <f>C317</f>
        <v>0</v>
      </c>
    </row>
    <row r="318" spans="1:8" hidden="1" outlineLevel="3">
      <c r="A318" s="29"/>
      <c r="B318" s="28" t="s">
        <v>261</v>
      </c>
      <c r="C318" s="30"/>
      <c r="D318" s="30">
        <f>C318</f>
        <v>0</v>
      </c>
      <c r="E318" s="30">
        <f>D318</f>
        <v>0</v>
      </c>
      <c r="H318" s="41">
        <f>C318</f>
        <v>0</v>
      </c>
    </row>
    <row r="319" spans="1:8" hidden="1" outlineLevel="3">
      <c r="A319" s="29"/>
      <c r="B319" s="28" t="s">
        <v>248</v>
      </c>
      <c r="C319" s="30"/>
      <c r="D319" s="30">
        <f>C319</f>
        <v>0</v>
      </c>
      <c r="E319" s="30">
        <f>D319</f>
        <v>0</v>
      </c>
      <c r="H319" s="41">
        <f>C319</f>
        <v>0</v>
      </c>
    </row>
    <row r="320" spans="1:8" hidden="1" outlineLevel="3">
      <c r="A320" s="29"/>
      <c r="B320" s="28" t="s">
        <v>262</v>
      </c>
      <c r="C320" s="30"/>
      <c r="D320" s="30">
        <f>C320</f>
        <v>0</v>
      </c>
      <c r="E320" s="30">
        <f>D320</f>
        <v>0</v>
      </c>
      <c r="H320" s="41">
        <f>C320</f>
        <v>0</v>
      </c>
    </row>
    <row r="321" spans="1:8" hidden="1" outlineLevel="3">
      <c r="A321" s="29"/>
      <c r="B321" s="28" t="s">
        <v>252</v>
      </c>
      <c r="C321" s="30"/>
      <c r="D321" s="30">
        <f>C321</f>
        <v>0</v>
      </c>
      <c r="E321" s="30">
        <f>D321</f>
        <v>0</v>
      </c>
      <c r="H321" s="41">
        <f>C321</f>
        <v>0</v>
      </c>
    </row>
    <row r="322" spans="1:8" hidden="1" outlineLevel="3">
      <c r="A322" s="29"/>
      <c r="B322" s="28" t="s">
        <v>253</v>
      </c>
      <c r="C322" s="30"/>
      <c r="D322" s="30">
        <f>C322</f>
        <v>0</v>
      </c>
      <c r="E322" s="30">
        <f>D322</f>
        <v>0</v>
      </c>
      <c r="H322" s="41">
        <f>C322</f>
        <v>0</v>
      </c>
    </row>
    <row r="323" spans="1:8" hidden="1" outlineLevel="3">
      <c r="A323" s="29"/>
      <c r="B323" s="28" t="s">
        <v>238</v>
      </c>
      <c r="C323" s="30"/>
      <c r="D323" s="30">
        <f>C323</f>
        <v>0</v>
      </c>
      <c r="E323" s="30">
        <f>D323</f>
        <v>0</v>
      </c>
      <c r="H323" s="41">
        <f>C323</f>
        <v>0</v>
      </c>
    </row>
    <row r="324" spans="1:8" hidden="1" outlineLevel="3">
      <c r="A324" s="29"/>
      <c r="B324" s="28" t="s">
        <v>239</v>
      </c>
      <c r="C324" s="30"/>
      <c r="D324" s="30">
        <f>C324</f>
        <v>0</v>
      </c>
      <c r="E324" s="30">
        <f>D324</f>
        <v>0</v>
      </c>
      <c r="H324" s="41">
        <f>C324</f>
        <v>0</v>
      </c>
    </row>
    <row r="325" spans="1:8" hidden="1" outlineLevel="2" collapsed="1">
      <c r="A325" s="6">
        <v>1102</v>
      </c>
      <c r="B325" s="4" t="s">
        <v>263</v>
      </c>
      <c r="C325" s="5">
        <v>27000</v>
      </c>
      <c r="D325" s="5">
        <f>SUM(D326:D327)</f>
        <v>0</v>
      </c>
      <c r="E325" s="5">
        <f>SUM(E326:E327)</f>
        <v>0</v>
      </c>
      <c r="H325" s="41">
        <f>C325</f>
        <v>27000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>C326</f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>C327</f>
        <v>0</v>
      </c>
    </row>
    <row r="328" spans="1:8" hidden="1" outlineLevel="2" collapsed="1">
      <c r="A328" s="6">
        <v>1102</v>
      </c>
      <c r="B328" s="4" t="s">
        <v>38</v>
      </c>
      <c r="C328" s="5">
        <v>1200</v>
      </c>
      <c r="D328" s="5">
        <f>SUM(D329:D330)</f>
        <v>0</v>
      </c>
      <c r="E328" s="5">
        <f>SUM(E329:E330)</f>
        <v>0</v>
      </c>
      <c r="H328" s="41">
        <f>C328</f>
        <v>1200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>C329</f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>C330</f>
        <v>0</v>
      </c>
    </row>
    <row r="331" spans="1:8" hidden="1" outlineLevel="2" collapsed="1">
      <c r="A331" s="6">
        <v>1102</v>
      </c>
      <c r="B331" s="4" t="s">
        <v>39</v>
      </c>
      <c r="C331" s="5">
        <v>15000</v>
      </c>
      <c r="D331" s="5">
        <f>SUM(D332:D335)</f>
        <v>0</v>
      </c>
      <c r="E331" s="5">
        <f>SUM(E332:E335)</f>
        <v>0</v>
      </c>
      <c r="H331" s="41">
        <f>C331</f>
        <v>15000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>C332</f>
        <v>0</v>
      </c>
    </row>
    <row r="333" spans="1:8" hidden="1" outlineLevel="3">
      <c r="A333" s="29"/>
      <c r="B333" s="28" t="s">
        <v>257</v>
      </c>
      <c r="C333" s="30"/>
      <c r="D333" s="30">
        <f>C333</f>
        <v>0</v>
      </c>
      <c r="E333" s="30">
        <f>D333</f>
        <v>0</v>
      </c>
      <c r="H333" s="41">
        <f>C333</f>
        <v>0</v>
      </c>
    </row>
    <row r="334" spans="1:8" hidden="1" outlineLevel="3">
      <c r="A334" s="29"/>
      <c r="B334" s="28" t="s">
        <v>258</v>
      </c>
      <c r="C334" s="30"/>
      <c r="D334" s="30">
        <f>C334</f>
        <v>0</v>
      </c>
      <c r="E334" s="30">
        <f>D334</f>
        <v>0</v>
      </c>
      <c r="H334" s="41">
        <f>C334</f>
        <v>0</v>
      </c>
    </row>
    <row r="335" spans="1:8" hidden="1" outlineLevel="3">
      <c r="A335" s="29"/>
      <c r="B335" s="28" t="s">
        <v>259</v>
      </c>
      <c r="C335" s="30"/>
      <c r="D335" s="30">
        <f>C335</f>
        <v>0</v>
      </c>
      <c r="E335" s="30">
        <f>D335</f>
        <v>0</v>
      </c>
      <c r="H335" s="41">
        <f>C335</f>
        <v>0</v>
      </c>
    </row>
    <row r="336" spans="1:8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>C336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>C337</f>
        <v>0</v>
      </c>
      <c r="E337" s="5">
        <f>D337</f>
        <v>0</v>
      </c>
      <c r="H337" s="41">
        <f>C337</f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>C338</f>
        <v>0</v>
      </c>
      <c r="E338" s="5">
        <f>D338</f>
        <v>0</v>
      </c>
      <c r="H338" s="41">
        <f>C338</f>
        <v>0</v>
      </c>
    </row>
    <row r="339" spans="1:10">
      <c r="A339" s="168" t="s">
        <v>270</v>
      </c>
      <c r="B339" s="169"/>
      <c r="C339" s="33">
        <f>C340+C444+C482</f>
        <v>614800</v>
      </c>
      <c r="D339" s="33">
        <f>D340+D444+D482</f>
        <v>610300</v>
      </c>
      <c r="E339" s="33">
        <f>E340+E444+E482</f>
        <v>610300</v>
      </c>
      <c r="G339" s="39" t="s">
        <v>591</v>
      </c>
      <c r="H339" s="41">
        <f>C339</f>
        <v>614800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587800</v>
      </c>
      <c r="D340" s="32">
        <f>D341+D342+D343+D344+D347+D348+D353+D356+D357+D362+D367+BH290669+D371+D372+D373+D376+D377+D378+D382+D388+D391+D392+D395+D398+D399+D404+D407+D408+D409+D412+D415+D416+D419+D420+D421+D422+D429+D443</f>
        <v>583300</v>
      </c>
      <c r="E340" s="32">
        <f>E341+E342+E343+E344+E347+E348+E353+E356+E357+E362+E367+BI290669+E371+E372+E373+E376+E377+E378+E382+E388+E391+E392+E395+E398+E399+E404+E407+E408+E409+E412+E415+E416+E419+E420+E421+E422+E429+E443</f>
        <v>583300</v>
      </c>
      <c r="H340" s="41">
        <f>C340</f>
        <v>587800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>C341</f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>C342</f>
        <v>5000</v>
      </c>
      <c r="E342" s="5">
        <f>D342</f>
        <v>5000</v>
      </c>
      <c r="H342" s="41">
        <f>C342</f>
        <v>5000</v>
      </c>
    </row>
    <row r="343" spans="1:10" hidden="1" outlineLevel="2">
      <c r="A343" s="6">
        <v>2201</v>
      </c>
      <c r="B343" s="4" t="s">
        <v>41</v>
      </c>
      <c r="C343" s="5">
        <v>110000</v>
      </c>
      <c r="D343" s="5">
        <f>C343</f>
        <v>110000</v>
      </c>
      <c r="E343" s="5">
        <f>D343</f>
        <v>110000</v>
      </c>
      <c r="H343" s="41">
        <f>C343</f>
        <v>110000</v>
      </c>
    </row>
    <row r="344" spans="1:10" hidden="1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  <c r="H344" s="41">
        <f>C344</f>
        <v>9000</v>
      </c>
    </row>
    <row r="345" spans="1:10" hidden="1" outlineLevel="3">
      <c r="A345" s="29"/>
      <c r="B345" s="28" t="s">
        <v>274</v>
      </c>
      <c r="C345" s="30">
        <v>5000</v>
      </c>
      <c r="D345" s="30">
        <f>C345</f>
        <v>5000</v>
      </c>
      <c r="E345" s="30">
        <f>D345</f>
        <v>5000</v>
      </c>
      <c r="H345" s="41">
        <f>C345</f>
        <v>5000</v>
      </c>
    </row>
    <row r="346" spans="1:10" hidden="1" outlineLevel="3">
      <c r="A346" s="29"/>
      <c r="B346" s="28" t="s">
        <v>275</v>
      </c>
      <c r="C346" s="30">
        <v>4000</v>
      </c>
      <c r="D346" s="30">
        <f>C346</f>
        <v>4000</v>
      </c>
      <c r="E346" s="30">
        <f>D346</f>
        <v>4000</v>
      </c>
      <c r="H346" s="41">
        <f>C346</f>
        <v>4000</v>
      </c>
    </row>
    <row r="347" spans="1:10" hidden="1" outlineLevel="2" collapsed="1">
      <c r="A347" s="6">
        <v>2201</v>
      </c>
      <c r="B347" s="4" t="s">
        <v>276</v>
      </c>
      <c r="C347" s="5">
        <v>10000</v>
      </c>
      <c r="D347" s="5">
        <f>C347</f>
        <v>10000</v>
      </c>
      <c r="E347" s="5">
        <f>D347</f>
        <v>10000</v>
      </c>
      <c r="H347" s="41">
        <f>C347</f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33000</v>
      </c>
      <c r="D348" s="5">
        <f>SUM(D349:D352)</f>
        <v>33000</v>
      </c>
      <c r="E348" s="5">
        <f>SUM(E349:E352)</f>
        <v>33000</v>
      </c>
      <c r="H348" s="41">
        <f>C348</f>
        <v>33000</v>
      </c>
    </row>
    <row r="349" spans="1:10" hidden="1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>C349</f>
        <v>30000</v>
      </c>
    </row>
    <row r="350" spans="1:10" hidden="1" outlineLevel="3">
      <c r="A350" s="29"/>
      <c r="B350" s="28" t="s">
        <v>279</v>
      </c>
      <c r="C350" s="30">
        <v>1000</v>
      </c>
      <c r="D350" s="30">
        <f>C350</f>
        <v>1000</v>
      </c>
      <c r="E350" s="30">
        <f>D350</f>
        <v>1000</v>
      </c>
      <c r="H350" s="41">
        <f>C350</f>
        <v>1000</v>
      </c>
    </row>
    <row r="351" spans="1:10" hidden="1" outlineLevel="3">
      <c r="A351" s="29"/>
      <c r="B351" s="28" t="s">
        <v>280</v>
      </c>
      <c r="C351" s="30">
        <v>2000</v>
      </c>
      <c r="D351" s="30">
        <f>C351</f>
        <v>2000</v>
      </c>
      <c r="E351" s="30">
        <f>D351</f>
        <v>2000</v>
      </c>
      <c r="H351" s="41">
        <f>C351</f>
        <v>2000</v>
      </c>
    </row>
    <row r="352" spans="1:10" hidden="1" outlineLevel="3">
      <c r="A352" s="29"/>
      <c r="B352" s="28" t="s">
        <v>281</v>
      </c>
      <c r="C352" s="30">
        <v>0</v>
      </c>
      <c r="D352" s="30">
        <f>C352</f>
        <v>0</v>
      </c>
      <c r="E352" s="30">
        <f>D352</f>
        <v>0</v>
      </c>
      <c r="H352" s="41">
        <f>C352</f>
        <v>0</v>
      </c>
    </row>
    <row r="353" spans="1:8" hidden="1" outlineLevel="2" collapsed="1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>C353</f>
        <v>600</v>
      </c>
    </row>
    <row r="354" spans="1:8" hidden="1" outlineLevel="3">
      <c r="A354" s="29"/>
      <c r="B354" s="28" t="s">
        <v>42</v>
      </c>
      <c r="C354" s="30">
        <v>600</v>
      </c>
      <c r="D354" s="30">
        <f>C354</f>
        <v>600</v>
      </c>
      <c r="E354" s="30">
        <f>D354</f>
        <v>600</v>
      </c>
      <c r="H354" s="41">
        <f>C354</f>
        <v>600</v>
      </c>
    </row>
    <row r="355" spans="1:8" hidden="1" outlineLevel="3">
      <c r="A355" s="29"/>
      <c r="B355" s="28" t="s">
        <v>283</v>
      </c>
      <c r="C355" s="30">
        <v>0</v>
      </c>
      <c r="D355" s="30">
        <f>C355</f>
        <v>0</v>
      </c>
      <c r="E355" s="30">
        <f>D355</f>
        <v>0</v>
      </c>
      <c r="H355" s="41">
        <f>C355</f>
        <v>0</v>
      </c>
    </row>
    <row r="356" spans="1:8" hidden="1" outlineLevel="2" collapsed="1">
      <c r="A356" s="6">
        <v>2201</v>
      </c>
      <c r="B356" s="4" t="s">
        <v>284</v>
      </c>
      <c r="C356" s="5">
        <v>2000</v>
      </c>
      <c r="D356" s="5">
        <f>C356</f>
        <v>2000</v>
      </c>
      <c r="E356" s="5">
        <f>D356</f>
        <v>2000</v>
      </c>
      <c r="H356" s="41">
        <f>C356</f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13000</v>
      </c>
      <c r="D357" s="5">
        <f>SUM(D358:D361)</f>
        <v>13000</v>
      </c>
      <c r="E357" s="5">
        <f>SUM(E358:E361)</f>
        <v>13000</v>
      </c>
      <c r="H357" s="41">
        <f>C357</f>
        <v>13000</v>
      </c>
    </row>
    <row r="358" spans="1:8" hidden="1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>C358</f>
        <v>10000</v>
      </c>
    </row>
    <row r="359" spans="1:8" hidden="1" outlineLevel="3">
      <c r="A359" s="29"/>
      <c r="B359" s="28" t="s">
        <v>287</v>
      </c>
      <c r="C359" s="30"/>
      <c r="D359" s="30">
        <f>C359</f>
        <v>0</v>
      </c>
      <c r="E359" s="30">
        <f>D359</f>
        <v>0</v>
      </c>
      <c r="H359" s="41">
        <f>C359</f>
        <v>0</v>
      </c>
    </row>
    <row r="360" spans="1:8" hidden="1" outlineLevel="3">
      <c r="A360" s="29"/>
      <c r="B360" s="28" t="s">
        <v>288</v>
      </c>
      <c r="C360" s="30"/>
      <c r="D360" s="30">
        <f>C360</f>
        <v>0</v>
      </c>
      <c r="E360" s="30">
        <f>D360</f>
        <v>0</v>
      </c>
      <c r="H360" s="41">
        <f>C360</f>
        <v>0</v>
      </c>
    </row>
    <row r="361" spans="1:8" hidden="1" outlineLevel="3">
      <c r="A361" s="29"/>
      <c r="B361" s="28" t="s">
        <v>289</v>
      </c>
      <c r="C361" s="30">
        <v>3000</v>
      </c>
      <c r="D361" s="30">
        <f>C361</f>
        <v>3000</v>
      </c>
      <c r="E361" s="30">
        <f>D361</f>
        <v>3000</v>
      </c>
      <c r="H361" s="41">
        <f>C361</f>
        <v>3000</v>
      </c>
    </row>
    <row r="362" spans="1:8" hidden="1" outlineLevel="2" collapsed="1">
      <c r="A362" s="6">
        <v>2201</v>
      </c>
      <c r="B362" s="4" t="s">
        <v>290</v>
      </c>
      <c r="C362" s="5">
        <f>SUM(C363:C366)</f>
        <v>91000</v>
      </c>
      <c r="D362" s="5">
        <f>SUM(D363:D366)</f>
        <v>91000</v>
      </c>
      <c r="E362" s="5">
        <f>SUM(E363:E366)</f>
        <v>91000</v>
      </c>
      <c r="H362" s="41">
        <f>C362</f>
        <v>91000</v>
      </c>
    </row>
    <row r="363" spans="1:8" hidden="1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>C363</f>
        <v>30000</v>
      </c>
    </row>
    <row r="364" spans="1:8" hidden="1" outlineLevel="3">
      <c r="A364" s="29"/>
      <c r="B364" s="28" t="s">
        <v>292</v>
      </c>
      <c r="C364" s="30">
        <v>60000</v>
      </c>
      <c r="D364" s="30">
        <f>C364</f>
        <v>60000</v>
      </c>
      <c r="E364" s="30">
        <f>D364</f>
        <v>60000</v>
      </c>
      <c r="H364" s="41">
        <f>C364</f>
        <v>60000</v>
      </c>
    </row>
    <row r="365" spans="1:8" hidden="1" outlineLevel="3">
      <c r="A365" s="29"/>
      <c r="B365" s="28" t="s">
        <v>293</v>
      </c>
      <c r="C365" s="30">
        <v>1000</v>
      </c>
      <c r="D365" s="30">
        <f>C365</f>
        <v>1000</v>
      </c>
      <c r="E365" s="30">
        <f>D365</f>
        <v>1000</v>
      </c>
      <c r="H365" s="41">
        <f>C365</f>
        <v>1000</v>
      </c>
    </row>
    <row r="366" spans="1:8" hidden="1" outlineLevel="3">
      <c r="A366" s="29"/>
      <c r="B366" s="28" t="s">
        <v>294</v>
      </c>
      <c r="C366" s="30"/>
      <c r="D366" s="30">
        <f>C366</f>
        <v>0</v>
      </c>
      <c r="E366" s="30">
        <f>D366</f>
        <v>0</v>
      </c>
      <c r="H366" s="41">
        <f>C366</f>
        <v>0</v>
      </c>
    </row>
    <row r="367" spans="1:8" hidden="1" outlineLevel="2" collapsed="1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>C367</f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>C368</f>
        <v>0</v>
      </c>
    </row>
    <row r="369" spans="1:8" hidden="1" outlineLevel="3">
      <c r="A369" s="29"/>
      <c r="B369" s="28" t="s">
        <v>296</v>
      </c>
      <c r="C369" s="30">
        <v>0</v>
      </c>
      <c r="D369" s="30">
        <f>C369</f>
        <v>0</v>
      </c>
      <c r="E369" s="30">
        <f>D369</f>
        <v>0</v>
      </c>
      <c r="H369" s="41">
        <f>C369</f>
        <v>0</v>
      </c>
    </row>
    <row r="370" spans="1:8" hidden="1" outlineLevel="3">
      <c r="A370" s="29"/>
      <c r="B370" s="28" t="s">
        <v>297</v>
      </c>
      <c r="C370" s="30">
        <v>0</v>
      </c>
      <c r="D370" s="30">
        <f>C370</f>
        <v>0</v>
      </c>
      <c r="E370" s="30">
        <f>D370</f>
        <v>0</v>
      </c>
      <c r="H370" s="41">
        <f>C370</f>
        <v>0</v>
      </c>
    </row>
    <row r="371" spans="1:8" hidden="1" outlineLevel="2" collapsed="1">
      <c r="A371" s="6">
        <v>2201</v>
      </c>
      <c r="B371" s="4" t="s">
        <v>44</v>
      </c>
      <c r="C371" s="5">
        <v>5000</v>
      </c>
      <c r="D371" s="5">
        <f>C371</f>
        <v>5000</v>
      </c>
      <c r="E371" s="5">
        <f>D371</f>
        <v>5000</v>
      </c>
      <c r="H371" s="41">
        <f>C371</f>
        <v>5000</v>
      </c>
    </row>
    <row r="372" spans="1:8" hidden="1" outlineLevel="2">
      <c r="A372" s="6">
        <v>2201</v>
      </c>
      <c r="B372" s="4" t="s">
        <v>45</v>
      </c>
      <c r="C372" s="5">
        <v>9000</v>
      </c>
      <c r="D372" s="5">
        <f>C372</f>
        <v>9000</v>
      </c>
      <c r="E372" s="5">
        <f>D372</f>
        <v>9000</v>
      </c>
      <c r="H372" s="41">
        <f>C372</f>
        <v>9000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>C373</f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>C374</f>
        <v>200</v>
      </c>
      <c r="E374" s="30">
        <f>D374</f>
        <v>200</v>
      </c>
      <c r="H374" s="41">
        <f>C374</f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>C375</f>
        <v>0</v>
      </c>
      <c r="E375" s="30">
        <f>D375</f>
        <v>0</v>
      </c>
      <c r="H375" s="41">
        <f>C375</f>
        <v>0</v>
      </c>
    </row>
    <row r="376" spans="1:8" hidden="1" outlineLevel="2" collapsed="1">
      <c r="A376" s="6">
        <v>2201</v>
      </c>
      <c r="B376" s="4" t="s">
        <v>301</v>
      </c>
      <c r="C376" s="5">
        <v>0</v>
      </c>
      <c r="D376" s="5">
        <f>C376</f>
        <v>0</v>
      </c>
      <c r="E376" s="5">
        <f>D376</f>
        <v>0</v>
      </c>
      <c r="H376" s="41">
        <f>C376</f>
        <v>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>C377</f>
        <v>1500</v>
      </c>
      <c r="E377" s="5">
        <f>D377</f>
        <v>1500</v>
      </c>
      <c r="H377" s="41">
        <f>C377</f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>C378</f>
        <v>12000</v>
      </c>
    </row>
    <row r="379" spans="1:8" hidden="1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>C379</f>
        <v>6000</v>
      </c>
    </row>
    <row r="380" spans="1:8" hidden="1" outlineLevel="3">
      <c r="A380" s="29"/>
      <c r="B380" s="28" t="s">
        <v>113</v>
      </c>
      <c r="C380" s="30">
        <v>3000</v>
      </c>
      <c r="D380" s="30">
        <f>C380</f>
        <v>3000</v>
      </c>
      <c r="E380" s="30">
        <f>D380</f>
        <v>3000</v>
      </c>
      <c r="H380" s="41">
        <f>C380</f>
        <v>3000</v>
      </c>
    </row>
    <row r="381" spans="1:8" hidden="1" outlineLevel="3">
      <c r="A381" s="29"/>
      <c r="B381" s="28" t="s">
        <v>47</v>
      </c>
      <c r="C381" s="30">
        <v>3000</v>
      </c>
      <c r="D381" s="30">
        <f>C381</f>
        <v>3000</v>
      </c>
      <c r="E381" s="30">
        <f>D381</f>
        <v>3000</v>
      </c>
      <c r="H381" s="41">
        <f>C381</f>
        <v>3000</v>
      </c>
    </row>
    <row r="382" spans="1:8" hidden="1" outlineLevel="2" collapsed="1">
      <c r="A382" s="6">
        <v>2201</v>
      </c>
      <c r="B382" s="4" t="s">
        <v>114</v>
      </c>
      <c r="C382" s="5">
        <f>SUM(C383:C387)</f>
        <v>4800</v>
      </c>
      <c r="D382" s="5">
        <f>SUM(D383:D387)</f>
        <v>4800</v>
      </c>
      <c r="E382" s="5">
        <f>SUM(E383:E387)</f>
        <v>4800</v>
      </c>
      <c r="H382" s="41">
        <f>C382</f>
        <v>4800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>C383</f>
        <v>1000</v>
      </c>
    </row>
    <row r="384" spans="1:8" hidden="1" outlineLevel="3">
      <c r="A384" s="29"/>
      <c r="B384" s="28" t="s">
        <v>305</v>
      </c>
      <c r="C384" s="30">
        <v>1000</v>
      </c>
      <c r="D384" s="30">
        <f>C384</f>
        <v>1000</v>
      </c>
      <c r="E384" s="30">
        <f>D384</f>
        <v>1000</v>
      </c>
      <c r="H384" s="41">
        <f>C384</f>
        <v>1000</v>
      </c>
    </row>
    <row r="385" spans="1:8" hidden="1" outlineLevel="3">
      <c r="A385" s="29"/>
      <c r="B385" s="28" t="s">
        <v>306</v>
      </c>
      <c r="C385" s="30"/>
      <c r="D385" s="30">
        <f>C385</f>
        <v>0</v>
      </c>
      <c r="E385" s="30">
        <f>D385</f>
        <v>0</v>
      </c>
      <c r="H385" s="41">
        <f>C385</f>
        <v>0</v>
      </c>
    </row>
    <row r="386" spans="1:8" hidden="1" outlineLevel="3">
      <c r="A386" s="29"/>
      <c r="B386" s="28" t="s">
        <v>307</v>
      </c>
      <c r="C386" s="30">
        <v>1800</v>
      </c>
      <c r="D386" s="30">
        <f>C386</f>
        <v>1800</v>
      </c>
      <c r="E386" s="30">
        <f>D386</f>
        <v>1800</v>
      </c>
      <c r="H386" s="41">
        <f>C386</f>
        <v>1800</v>
      </c>
    </row>
    <row r="387" spans="1:8" hidden="1" outlineLevel="3">
      <c r="A387" s="29"/>
      <c r="B387" s="28" t="s">
        <v>308</v>
      </c>
      <c r="C387" s="30">
        <v>1000</v>
      </c>
      <c r="D387" s="30">
        <f>C387</f>
        <v>1000</v>
      </c>
      <c r="E387" s="30">
        <f>D387</f>
        <v>1000</v>
      </c>
      <c r="H387" s="41">
        <f>C387</f>
        <v>1000</v>
      </c>
    </row>
    <row r="388" spans="1:8" hidden="1" outlineLevel="2" collapsed="1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>C388</f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>C389</f>
        <v>2000</v>
      </c>
      <c r="E389" s="30">
        <f>D389</f>
        <v>2000</v>
      </c>
      <c r="H389" s="41">
        <f>C389</f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>C390</f>
        <v>0</v>
      </c>
      <c r="E390" s="30">
        <f>D390</f>
        <v>0</v>
      </c>
      <c r="H390" s="41">
        <f>C390</f>
        <v>0</v>
      </c>
    </row>
    <row r="391" spans="1:8" hidden="1" outlineLevel="2" collapsed="1">
      <c r="A391" s="6">
        <v>2201</v>
      </c>
      <c r="B391" s="4" t="s">
        <v>311</v>
      </c>
      <c r="C391" s="5">
        <v>0</v>
      </c>
      <c r="D391" s="5">
        <f>C391</f>
        <v>0</v>
      </c>
      <c r="E391" s="5">
        <f>D391</f>
        <v>0</v>
      </c>
      <c r="H391" s="41">
        <f>C391</f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>C392</f>
        <v>15000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>C393</f>
        <v>0</v>
      </c>
    </row>
    <row r="394" spans="1:8" hidden="1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>C394</f>
        <v>15000</v>
      </c>
    </row>
    <row r="395" spans="1:8" hidden="1" outlineLevel="2" collapsed="1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>C395</f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>C396</f>
        <v>500</v>
      </c>
      <c r="E396" s="30">
        <f>D396</f>
        <v>500</v>
      </c>
      <c r="H396" s="41">
        <f>C396</f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>C397</f>
        <v>0</v>
      </c>
      <c r="E397" s="30">
        <f>D397</f>
        <v>0</v>
      </c>
      <c r="H397" s="41">
        <f>C397</f>
        <v>0</v>
      </c>
    </row>
    <row r="398" spans="1:8" hidden="1" outlineLevel="2" collapsed="1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f>D398</f>
        <v>0</v>
      </c>
      <c r="H398" s="41">
        <f>C398</f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>C399</f>
        <v>1000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>C400</f>
        <v>500</v>
      </c>
    </row>
    <row r="401" spans="1:8" hidden="1" outlineLevel="3">
      <c r="A401" s="29"/>
      <c r="B401" s="28" t="s">
        <v>319</v>
      </c>
      <c r="C401" s="30">
        <v>500</v>
      </c>
      <c r="D401" s="30">
        <f>C401</f>
        <v>500</v>
      </c>
      <c r="E401" s="30">
        <f>D401</f>
        <v>500</v>
      </c>
      <c r="H401" s="41">
        <f>C401</f>
        <v>500</v>
      </c>
    </row>
    <row r="402" spans="1:8" hidden="1" outlineLevel="3">
      <c r="A402" s="29"/>
      <c r="B402" s="28" t="s">
        <v>320</v>
      </c>
      <c r="C402" s="30">
        <v>0</v>
      </c>
      <c r="D402" s="30">
        <f>C402</f>
        <v>0</v>
      </c>
      <c r="E402" s="30">
        <f>D402</f>
        <v>0</v>
      </c>
      <c r="H402" s="41">
        <f>C402</f>
        <v>0</v>
      </c>
    </row>
    <row r="403" spans="1:8" hidden="1" outlineLevel="3">
      <c r="A403" s="29"/>
      <c r="B403" s="28" t="s">
        <v>321</v>
      </c>
      <c r="C403" s="30">
        <v>0</v>
      </c>
      <c r="D403" s="30">
        <f>C403</f>
        <v>0</v>
      </c>
      <c r="E403" s="30">
        <f>D403</f>
        <v>0</v>
      </c>
      <c r="H403" s="41">
        <f>C403</f>
        <v>0</v>
      </c>
    </row>
    <row r="404" spans="1:8" hidden="1" outlineLevel="2" collapsed="1">
      <c r="A404" s="6">
        <v>2201</v>
      </c>
      <c r="B404" s="4" t="s">
        <v>322</v>
      </c>
      <c r="C404" s="5">
        <f>SUM(C405:C406)</f>
        <v>700</v>
      </c>
      <c r="D404" s="5">
        <f>SUM(D405:D406)</f>
        <v>700</v>
      </c>
      <c r="E404" s="5">
        <f>SUM(E405:E406)</f>
        <v>700</v>
      </c>
      <c r="H404" s="41">
        <f>C404</f>
        <v>700</v>
      </c>
    </row>
    <row r="405" spans="1:8" hidden="1" outlineLevel="3">
      <c r="A405" s="29"/>
      <c r="B405" s="28" t="s">
        <v>323</v>
      </c>
      <c r="C405" s="30">
        <v>400</v>
      </c>
      <c r="D405" s="30">
        <f>C405</f>
        <v>400</v>
      </c>
      <c r="E405" s="30">
        <f>D405</f>
        <v>400</v>
      </c>
      <c r="H405" s="41">
        <f>C405</f>
        <v>400</v>
      </c>
    </row>
    <row r="406" spans="1:8" hidden="1" outlineLevel="3">
      <c r="A406" s="29"/>
      <c r="B406" s="28" t="s">
        <v>324</v>
      </c>
      <c r="C406" s="30">
        <v>300</v>
      </c>
      <c r="D406" s="30">
        <f>C406</f>
        <v>300</v>
      </c>
      <c r="E406" s="30">
        <f>D406</f>
        <v>300</v>
      </c>
      <c r="H406" s="41">
        <f>C406</f>
        <v>300</v>
      </c>
    </row>
    <row r="407" spans="1:8" hidden="1" outlineLevel="2" collapsed="1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f>D407</f>
        <v>0</v>
      </c>
      <c r="H407" s="41">
        <f>C407</f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>C408</f>
        <v>0</v>
      </c>
      <c r="E408" s="5">
        <f>D408</f>
        <v>0</v>
      </c>
      <c r="H408" s="41">
        <f>C408</f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>C409</f>
        <v>5000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>C410</f>
        <v>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>C411</f>
        <v>0</v>
      </c>
    </row>
    <row r="412" spans="1:8" hidden="1" outlineLevel="2" collapsed="1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>C412</f>
        <v>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>C413</f>
        <v>5000</v>
      </c>
      <c r="E413" s="30">
        <f>D413</f>
        <v>5000</v>
      </c>
      <c r="H413" s="41">
        <f>C413</f>
        <v>5000</v>
      </c>
    </row>
    <row r="414" spans="1:8" hidden="1" outlineLevel="3">
      <c r="A414" s="29"/>
      <c r="B414" s="28" t="s">
        <v>329</v>
      </c>
      <c r="C414" s="30">
        <v>0</v>
      </c>
      <c r="D414" s="30">
        <f>C414</f>
        <v>0</v>
      </c>
      <c r="E414" s="30">
        <f>D414</f>
        <v>0</v>
      </c>
      <c r="H414" s="41">
        <f>C414</f>
        <v>0</v>
      </c>
    </row>
    <row r="415" spans="1:8" hidden="1" outlineLevel="2" collapsed="1">
      <c r="A415" s="6">
        <v>2201</v>
      </c>
      <c r="B415" s="4" t="s">
        <v>118</v>
      </c>
      <c r="C415" s="5">
        <v>1000</v>
      </c>
      <c r="D415" s="5">
        <f>C415</f>
        <v>1000</v>
      </c>
      <c r="E415" s="5">
        <f>D415</f>
        <v>1000</v>
      </c>
      <c r="H415" s="41">
        <f>C415</f>
        <v>1000</v>
      </c>
    </row>
    <row r="416" spans="1:8" hidden="1" outlineLevel="2" collapsed="1">
      <c r="A416" s="6">
        <v>2201</v>
      </c>
      <c r="B416" s="4" t="s">
        <v>332</v>
      </c>
      <c r="C416" s="5">
        <v>4500</v>
      </c>
      <c r="D416" s="5">
        <f>SUM(D417:D418)</f>
        <v>0</v>
      </c>
      <c r="E416" s="5">
        <f>SUM(E417:E418)</f>
        <v>0</v>
      </c>
      <c r="H416" s="41">
        <f>C416</f>
        <v>4500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>C417</f>
        <v>0</v>
      </c>
      <c r="E417" s="30">
        <f>D417</f>
        <v>0</v>
      </c>
      <c r="H417" s="41">
        <f>C417</f>
        <v>0</v>
      </c>
    </row>
    <row r="418" spans="1:8" hidden="1" outlineLevel="3">
      <c r="A418" s="29"/>
      <c r="B418" s="28" t="s">
        <v>331</v>
      </c>
      <c r="C418" s="30">
        <v>0</v>
      </c>
      <c r="D418" s="30">
        <f>C418</f>
        <v>0</v>
      </c>
      <c r="E418" s="30">
        <f>D418</f>
        <v>0</v>
      </c>
      <c r="H418" s="41">
        <f>C418</f>
        <v>0</v>
      </c>
    </row>
    <row r="419" spans="1:8" hidden="1" outlineLevel="2" collapsed="1">
      <c r="A419" s="6">
        <v>2201</v>
      </c>
      <c r="B419" s="4" t="s">
        <v>333</v>
      </c>
      <c r="C419" s="5">
        <v>0</v>
      </c>
      <c r="D419" s="5">
        <f>C419</f>
        <v>0</v>
      </c>
      <c r="E419" s="5">
        <f>D419</f>
        <v>0</v>
      </c>
      <c r="H419" s="41">
        <f>C419</f>
        <v>0</v>
      </c>
    </row>
    <row r="420" spans="1:8" hidden="1" outlineLevel="2">
      <c r="A420" s="6">
        <v>2201</v>
      </c>
      <c r="B420" s="4" t="s">
        <v>334</v>
      </c>
      <c r="C420" s="5">
        <v>3000</v>
      </c>
      <c r="D420" s="5">
        <f>C420</f>
        <v>3000</v>
      </c>
      <c r="E420" s="5">
        <f>D420</f>
        <v>3000</v>
      </c>
      <c r="H420" s="41">
        <f>C420</f>
        <v>3000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>C421</f>
        <v>0</v>
      </c>
      <c r="E421" s="5">
        <f>D421</f>
        <v>0</v>
      </c>
      <c r="H421" s="41">
        <f>C421</f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>C422</f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>C423</f>
        <v>0</v>
      </c>
    </row>
    <row r="424" spans="1:8" hidden="1" outlineLevel="3">
      <c r="A424" s="29"/>
      <c r="B424" s="28" t="s">
        <v>337</v>
      </c>
      <c r="C424" s="30"/>
      <c r="D424" s="30">
        <f>C424</f>
        <v>0</v>
      </c>
      <c r="E424" s="30">
        <f>D424</f>
        <v>0</v>
      </c>
      <c r="H424" s="41">
        <f>C424</f>
        <v>0</v>
      </c>
    </row>
    <row r="425" spans="1:8" hidden="1" outlineLevel="3">
      <c r="A425" s="29"/>
      <c r="B425" s="28" t="s">
        <v>338</v>
      </c>
      <c r="C425" s="30"/>
      <c r="D425" s="30">
        <f>C425</f>
        <v>0</v>
      </c>
      <c r="E425" s="30">
        <f>D425</f>
        <v>0</v>
      </c>
      <c r="H425" s="41">
        <f>C425</f>
        <v>0</v>
      </c>
    </row>
    <row r="426" spans="1:8" hidden="1" outlineLevel="3">
      <c r="A426" s="29"/>
      <c r="B426" s="28" t="s">
        <v>339</v>
      </c>
      <c r="C426" s="30"/>
      <c r="D426" s="30">
        <f>C426</f>
        <v>0</v>
      </c>
      <c r="E426" s="30">
        <f>D426</f>
        <v>0</v>
      </c>
      <c r="H426" s="41">
        <f>C426</f>
        <v>0</v>
      </c>
    </row>
    <row r="427" spans="1:8" hidden="1" outlineLevel="3">
      <c r="A427" s="29"/>
      <c r="B427" s="28" t="s">
        <v>340</v>
      </c>
      <c r="C427" s="30"/>
      <c r="D427" s="30">
        <f>C427</f>
        <v>0</v>
      </c>
      <c r="E427" s="30">
        <f>D427</f>
        <v>0</v>
      </c>
      <c r="H427" s="41">
        <f>C427</f>
        <v>0</v>
      </c>
    </row>
    <row r="428" spans="1:8" hidden="1" outlineLevel="3">
      <c r="A428" s="29"/>
      <c r="B428" s="28" t="s">
        <v>341</v>
      </c>
      <c r="C428" s="30">
        <v>0</v>
      </c>
      <c r="D428" s="30">
        <f>C428</f>
        <v>0</v>
      </c>
      <c r="E428" s="30">
        <f>D428</f>
        <v>0</v>
      </c>
      <c r="H428" s="41">
        <f>C428</f>
        <v>0</v>
      </c>
    </row>
    <row r="429" spans="1:8" hidden="1" outlineLevel="2" collapsed="1">
      <c r="A429" s="6">
        <v>2201</v>
      </c>
      <c r="B429" s="4" t="s">
        <v>342</v>
      </c>
      <c r="C429" s="5">
        <f>SUM(C430:C442)</f>
        <v>243000</v>
      </c>
      <c r="D429" s="5">
        <f>SUM(D430:D442)</f>
        <v>243000</v>
      </c>
      <c r="E429" s="5">
        <f>SUM(E430:E442)</f>
        <v>243000</v>
      </c>
      <c r="H429" s="41">
        <f>C429</f>
        <v>243000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>C430</f>
        <v>0</v>
      </c>
    </row>
    <row r="431" spans="1:8" hidden="1" outlineLevel="3">
      <c r="A431" s="29"/>
      <c r="B431" s="28" t="s">
        <v>344</v>
      </c>
      <c r="C431" s="30">
        <v>75000</v>
      </c>
      <c r="D431" s="30">
        <f>C431</f>
        <v>75000</v>
      </c>
      <c r="E431" s="30">
        <f>D431</f>
        <v>75000</v>
      </c>
      <c r="H431" s="41">
        <f>C431</f>
        <v>75000</v>
      </c>
    </row>
    <row r="432" spans="1:8" hidden="1" outlineLevel="3">
      <c r="A432" s="29"/>
      <c r="B432" s="28" t="s">
        <v>345</v>
      </c>
      <c r="C432" s="30">
        <v>3000</v>
      </c>
      <c r="D432" s="30">
        <f>C432</f>
        <v>3000</v>
      </c>
      <c r="E432" s="30">
        <f>D432</f>
        <v>3000</v>
      </c>
      <c r="H432" s="41">
        <f>C432</f>
        <v>3000</v>
      </c>
    </row>
    <row r="433" spans="1:8" hidden="1" outlineLevel="3">
      <c r="A433" s="29"/>
      <c r="B433" s="28" t="s">
        <v>346</v>
      </c>
      <c r="C433" s="30">
        <v>8000</v>
      </c>
      <c r="D433" s="30">
        <f>C433</f>
        <v>8000</v>
      </c>
      <c r="E433" s="30">
        <f>D433</f>
        <v>8000</v>
      </c>
      <c r="H433" s="41">
        <f>C433</f>
        <v>8000</v>
      </c>
    </row>
    <row r="434" spans="1:8" hidden="1" outlineLevel="3">
      <c r="A434" s="29"/>
      <c r="B434" s="28" t="s">
        <v>347</v>
      </c>
      <c r="C434" s="30"/>
      <c r="D434" s="30">
        <f>C434</f>
        <v>0</v>
      </c>
      <c r="E434" s="30">
        <f>D434</f>
        <v>0</v>
      </c>
      <c r="H434" s="41">
        <f>C434</f>
        <v>0</v>
      </c>
    </row>
    <row r="435" spans="1:8" hidden="1" outlineLevel="3">
      <c r="A435" s="29"/>
      <c r="B435" s="28" t="s">
        <v>348</v>
      </c>
      <c r="C435" s="30"/>
      <c r="D435" s="30">
        <f>C435</f>
        <v>0</v>
      </c>
      <c r="E435" s="30">
        <f>D435</f>
        <v>0</v>
      </c>
      <c r="H435" s="41">
        <f>C435</f>
        <v>0</v>
      </c>
    </row>
    <row r="436" spans="1:8" hidden="1" outlineLevel="3">
      <c r="A436" s="29"/>
      <c r="B436" s="28" t="s">
        <v>349</v>
      </c>
      <c r="C436" s="30"/>
      <c r="D436" s="30">
        <f>C436</f>
        <v>0</v>
      </c>
      <c r="E436" s="30">
        <f>D436</f>
        <v>0</v>
      </c>
      <c r="H436" s="41">
        <f>C436</f>
        <v>0</v>
      </c>
    </row>
    <row r="437" spans="1:8" hidden="1" outlineLevel="3">
      <c r="A437" s="29"/>
      <c r="B437" s="28" t="s">
        <v>350</v>
      </c>
      <c r="C437" s="30"/>
      <c r="D437" s="30">
        <f>C437</f>
        <v>0</v>
      </c>
      <c r="E437" s="30">
        <f>D437</f>
        <v>0</v>
      </c>
      <c r="H437" s="41">
        <f>C437</f>
        <v>0</v>
      </c>
    </row>
    <row r="438" spans="1:8" hidden="1" outlineLevel="3">
      <c r="A438" s="29"/>
      <c r="B438" s="28" t="s">
        <v>351</v>
      </c>
      <c r="C438" s="30"/>
      <c r="D438" s="30">
        <f>C438</f>
        <v>0</v>
      </c>
      <c r="E438" s="30">
        <f>D438</f>
        <v>0</v>
      </c>
      <c r="H438" s="41">
        <f>C438</f>
        <v>0</v>
      </c>
    </row>
    <row r="439" spans="1:8" hidden="1" outlineLevel="3">
      <c r="A439" s="29"/>
      <c r="B439" s="28" t="s">
        <v>352</v>
      </c>
      <c r="C439" s="30"/>
      <c r="D439" s="30">
        <f>C439</f>
        <v>0</v>
      </c>
      <c r="E439" s="30">
        <f>D439</f>
        <v>0</v>
      </c>
      <c r="H439" s="41">
        <f>C439</f>
        <v>0</v>
      </c>
    </row>
    <row r="440" spans="1:8" hidden="1" outlineLevel="3">
      <c r="A440" s="29"/>
      <c r="B440" s="28" t="s">
        <v>353</v>
      </c>
      <c r="C440" s="30"/>
      <c r="D440" s="30">
        <f>C440</f>
        <v>0</v>
      </c>
      <c r="E440" s="30">
        <f>D440</f>
        <v>0</v>
      </c>
      <c r="H440" s="41">
        <f>C440</f>
        <v>0</v>
      </c>
    </row>
    <row r="441" spans="1:8" hidden="1" outlineLevel="3">
      <c r="A441" s="29"/>
      <c r="B441" s="28" t="s">
        <v>354</v>
      </c>
      <c r="C441" s="30">
        <v>137000</v>
      </c>
      <c r="D441" s="30">
        <f>C441</f>
        <v>137000</v>
      </c>
      <c r="E441" s="30">
        <f>D441</f>
        <v>137000</v>
      </c>
      <c r="H441" s="41">
        <f>C441</f>
        <v>137000</v>
      </c>
    </row>
    <row r="442" spans="1:8" hidden="1" outlineLevel="3">
      <c r="A442" s="29"/>
      <c r="B442" s="28" t="s">
        <v>355</v>
      </c>
      <c r="C442" s="30">
        <v>20000</v>
      </c>
      <c r="D442" s="30">
        <f>C442</f>
        <v>20000</v>
      </c>
      <c r="E442" s="30">
        <f>D442</f>
        <v>20000</v>
      </c>
      <c r="H442" s="41">
        <f>C442</f>
        <v>20000</v>
      </c>
    </row>
    <row r="443" spans="1:8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>C443</f>
        <v>0</v>
      </c>
    </row>
    <row r="444" spans="1:8" outlineLevel="1" collapsed="1">
      <c r="A444" s="172" t="s">
        <v>357</v>
      </c>
      <c r="B444" s="173"/>
      <c r="C444" s="32">
        <f>C445+C454+C455+C459+C462+C463+C468+C474+C477+C480+C481+C450</f>
        <v>27000</v>
      </c>
      <c r="D444" s="32">
        <f>D445+D454+D455+D459+D462+D463+D468+D474+D477+D480+D481+D450</f>
        <v>27000</v>
      </c>
      <c r="E444" s="32">
        <f>E445+E454+E455+E459+E462+E463+E468+E474+E477+E480+E481+E450</f>
        <v>27000</v>
      </c>
      <c r="H444" s="41">
        <f>C444</f>
        <v>27000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>C445</f>
        <v>2000</v>
      </c>
    </row>
    <row r="446" spans="1:8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>C446</f>
        <v>1500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>C447</f>
        <v>0</v>
      </c>
      <c r="E447" s="30">
        <f>D447</f>
        <v>0</v>
      </c>
      <c r="H447" s="41">
        <f>C447</f>
        <v>0</v>
      </c>
    </row>
    <row r="448" spans="1:8" ht="15" hidden="1" customHeight="1" outlineLevel="3">
      <c r="A448" s="28"/>
      <c r="B448" s="28" t="s">
        <v>361</v>
      </c>
      <c r="C448" s="30">
        <v>500</v>
      </c>
      <c r="D448" s="30">
        <f>C448</f>
        <v>500</v>
      </c>
      <c r="E448" s="30">
        <f>D448</f>
        <v>500</v>
      </c>
      <c r="H448" s="41">
        <f>C448</f>
        <v>500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>C449</f>
        <v>0</v>
      </c>
      <c r="E449" s="30">
        <f>D449</f>
        <v>0</v>
      </c>
      <c r="H449" s="41">
        <f>C449</f>
        <v>0</v>
      </c>
    </row>
    <row r="450" spans="1:8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>C451</f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>C452</f>
        <v>0</v>
      </c>
      <c r="E452" s="30">
        <f>D452</f>
        <v>0</v>
      </c>
      <c r="H452" s="41">
        <f>C452</f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>C453</f>
        <v>0</v>
      </c>
      <c r="E453" s="30">
        <f>D453</f>
        <v>0</v>
      </c>
      <c r="H453" s="41">
        <f>C453</f>
        <v>0</v>
      </c>
    </row>
    <row r="454" spans="1:8" ht="15" hidden="1" customHeight="1" outlineLevel="2" collapsed="1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>C454</f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>C455</f>
        <v>5000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>C456</f>
        <v>3000</v>
      </c>
    </row>
    <row r="457" spans="1:8" ht="15" hidden="1" customHeight="1" outlineLevel="3">
      <c r="A457" s="28"/>
      <c r="B457" s="28" t="s">
        <v>368</v>
      </c>
      <c r="C457" s="30">
        <v>2000</v>
      </c>
      <c r="D457" s="30">
        <f>C457</f>
        <v>2000</v>
      </c>
      <c r="E457" s="30">
        <f>D457</f>
        <v>2000</v>
      </c>
      <c r="H457" s="41">
        <f>C457</f>
        <v>2000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>C458</f>
        <v>0</v>
      </c>
      <c r="E458" s="30">
        <f>D458</f>
        <v>0</v>
      </c>
      <c r="H458" s="41">
        <f>C458</f>
        <v>0</v>
      </c>
    </row>
    <row r="459" spans="1:8" hidden="1" outlineLevel="2" collapsed="1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>C459</f>
        <v>2000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>C460</f>
        <v>2000</v>
      </c>
      <c r="E460" s="30">
        <f>D460</f>
        <v>2000</v>
      </c>
      <c r="H460" s="41">
        <f>C460</f>
        <v>2000</v>
      </c>
    </row>
    <row r="461" spans="1:8" ht="15" hidden="1" customHeight="1" outlineLevel="3">
      <c r="A461" s="28"/>
      <c r="B461" s="28" t="s">
        <v>370</v>
      </c>
      <c r="C461" s="30"/>
      <c r="D461" s="30">
        <f>C461</f>
        <v>0</v>
      </c>
      <c r="E461" s="30">
        <f>D461</f>
        <v>0</v>
      </c>
      <c r="H461" s="41">
        <f>C461</f>
        <v>0</v>
      </c>
    </row>
    <row r="462" spans="1:8" hidden="1" outlineLevel="2" collapsed="1">
      <c r="A462" s="6">
        <v>2202</v>
      </c>
      <c r="B462" s="4" t="s">
        <v>371</v>
      </c>
      <c r="C462" s="5">
        <v>4000</v>
      </c>
      <c r="D462" s="5">
        <f>C462</f>
        <v>4000</v>
      </c>
      <c r="E462" s="5">
        <f>D462</f>
        <v>4000</v>
      </c>
      <c r="H462" s="41">
        <f>C462</f>
        <v>4000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>C463</f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>C464</f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>C465</f>
        <v>0</v>
      </c>
      <c r="E465" s="30">
        <f>D465</f>
        <v>0</v>
      </c>
      <c r="H465" s="41">
        <f>C465</f>
        <v>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>C466</f>
        <v>1000</v>
      </c>
      <c r="E466" s="30">
        <f>D466</f>
        <v>1000</v>
      </c>
      <c r="H466" s="41">
        <f>C466</f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>C467</f>
        <v>0</v>
      </c>
      <c r="E467" s="30">
        <f>D467</f>
        <v>0</v>
      </c>
      <c r="H467" s="41">
        <f>C467</f>
        <v>0</v>
      </c>
    </row>
    <row r="468" spans="1:8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>C468</f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>C469</f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>C470</f>
        <v>0</v>
      </c>
      <c r="E470" s="30">
        <f>D470</f>
        <v>0</v>
      </c>
      <c r="H470" s="41">
        <f>C470</f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>C471</f>
        <v>0</v>
      </c>
      <c r="E471" s="30">
        <f>D471</f>
        <v>0</v>
      </c>
      <c r="H471" s="41">
        <f>C471</f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>C472</f>
        <v>0</v>
      </c>
      <c r="E472" s="30">
        <f>D472</f>
        <v>0</v>
      </c>
      <c r="H472" s="41">
        <f>C472</f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>C473</f>
        <v>0</v>
      </c>
      <c r="E473" s="30">
        <f>D473</f>
        <v>0</v>
      </c>
      <c r="H473" s="41">
        <f>C473</f>
        <v>0</v>
      </c>
    </row>
    <row r="474" spans="1:8" hidden="1" outlineLevel="2" collapsed="1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>C474</f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>C475</f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>C476</f>
        <v>0</v>
      </c>
    </row>
    <row r="477" spans="1:8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>C477</f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>C478</f>
        <v>0</v>
      </c>
      <c r="E478" s="30">
        <f>D478</f>
        <v>0</v>
      </c>
      <c r="H478" s="41">
        <f>C478</f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>C479</f>
        <v>0</v>
      </c>
      <c r="E479" s="30">
        <f>D479</f>
        <v>0</v>
      </c>
      <c r="H479" s="41">
        <f>C479</f>
        <v>0</v>
      </c>
    </row>
    <row r="480" spans="1:8" hidden="1" outlineLevel="2" collapsed="1">
      <c r="A480" s="6">
        <v>2202</v>
      </c>
      <c r="B480" s="4" t="s">
        <v>386</v>
      </c>
      <c r="C480" s="5">
        <v>2000</v>
      </c>
      <c r="D480" s="5">
        <f>C480</f>
        <v>2000</v>
      </c>
      <c r="E480" s="5">
        <f>D480</f>
        <v>2000</v>
      </c>
      <c r="H480" s="41">
        <f>C480</f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>C481</f>
        <v>0</v>
      </c>
      <c r="E481" s="5">
        <f>D481</f>
        <v>0</v>
      </c>
      <c r="H481" s="41">
        <f>C481</f>
        <v>0</v>
      </c>
    </row>
    <row r="482" spans="1:10" outlineLevel="1" collapsed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>C482</f>
        <v>0</v>
      </c>
    </row>
    <row r="483" spans="1:10">
      <c r="A483" s="178" t="s">
        <v>389</v>
      </c>
      <c r="B483" s="179"/>
      <c r="C483" s="35">
        <f>C484+C504+C509+C510+C523+C529+C539</f>
        <v>72584</v>
      </c>
      <c r="D483" s="35">
        <f>D484+D504+D510+D523+D529+D539</f>
        <v>48734</v>
      </c>
      <c r="E483" s="35">
        <f>E484+E504+E510+E523+E529+E539</f>
        <v>48734</v>
      </c>
      <c r="G483" s="39" t="s">
        <v>592</v>
      </c>
      <c r="H483" s="41">
        <f>C483</f>
        <v>72584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29034</v>
      </c>
      <c r="D484" s="32">
        <f>D485+D486+D490+D491+D494+D497+D500+D501+D502+D503</f>
        <v>29034</v>
      </c>
      <c r="E484" s="32">
        <f>E485+E486+E490+E491+E494+E497+E500+E501+E502+E503</f>
        <v>29034</v>
      </c>
      <c r="H484" s="41">
        <f>C484</f>
        <v>29034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>C485</f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20634</v>
      </c>
      <c r="D486" s="5">
        <f>SUM(D487:D489)</f>
        <v>20634</v>
      </c>
      <c r="E486" s="5">
        <f>SUM(E487:E489)</f>
        <v>20634</v>
      </c>
      <c r="H486" s="41">
        <f>C486</f>
        <v>20634</v>
      </c>
    </row>
    <row r="487" spans="1:10" ht="15" hidden="1" customHeight="1" outlineLevel="3">
      <c r="A487" s="28"/>
      <c r="B487" s="28" t="s">
        <v>393</v>
      </c>
      <c r="C487" s="30">
        <v>3028</v>
      </c>
      <c r="D487" s="30">
        <f>C487</f>
        <v>3028</v>
      </c>
      <c r="E487" s="30">
        <f>D487</f>
        <v>3028</v>
      </c>
      <c r="H487" s="41">
        <f>C487</f>
        <v>3028</v>
      </c>
    </row>
    <row r="488" spans="1:10" ht="15" hidden="1" customHeight="1" outlineLevel="3">
      <c r="A488" s="28"/>
      <c r="B488" s="28" t="s">
        <v>394</v>
      </c>
      <c r="C488" s="30">
        <v>17606</v>
      </c>
      <c r="D488" s="30">
        <f>C488</f>
        <v>17606</v>
      </c>
      <c r="E488" s="30">
        <f>D488</f>
        <v>17606</v>
      </c>
      <c r="H488" s="41">
        <f>C488</f>
        <v>17606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>C489</f>
        <v>0</v>
      </c>
      <c r="E489" s="30">
        <f>D489</f>
        <v>0</v>
      </c>
      <c r="H489" s="41">
        <f>C489</f>
        <v>0</v>
      </c>
    </row>
    <row r="490" spans="1:10" hidden="1" outlineLevel="2" collapsed="1">
      <c r="A490" s="6">
        <v>3302</v>
      </c>
      <c r="B490" s="4" t="s">
        <v>396</v>
      </c>
      <c r="C490" s="5">
        <v>400</v>
      </c>
      <c r="D490" s="5">
        <f>C490</f>
        <v>400</v>
      </c>
      <c r="E490" s="5">
        <f>D490</f>
        <v>400</v>
      </c>
      <c r="H490" s="41">
        <f>C490</f>
        <v>400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>C491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>C492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>C493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>C494</f>
        <v>2500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>C495</f>
        <v>1000</v>
      </c>
    </row>
    <row r="496" spans="1:10" ht="15" hidden="1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>C496</f>
        <v>1500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>C497</f>
        <v>1500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>C498</f>
        <v>1000</v>
      </c>
      <c r="E498" s="30">
        <f>D498</f>
        <v>1000</v>
      </c>
      <c r="H498" s="41">
        <f>C498</f>
        <v>1000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>C499</f>
        <v>500</v>
      </c>
      <c r="E499" s="30">
        <f>D499</f>
        <v>500</v>
      </c>
      <c r="H499" s="41">
        <f>C499</f>
        <v>500</v>
      </c>
    </row>
    <row r="500" spans="1:12" hidden="1" outlineLevel="2" collapsed="1">
      <c r="A500" s="6">
        <v>3302</v>
      </c>
      <c r="B500" s="4" t="s">
        <v>406</v>
      </c>
      <c r="C500" s="5">
        <v>2000</v>
      </c>
      <c r="D500" s="5">
        <f>C500</f>
        <v>2000</v>
      </c>
      <c r="E500" s="5">
        <f>D500</f>
        <v>2000</v>
      </c>
      <c r="H500" s="41">
        <f>C500</f>
        <v>2000</v>
      </c>
    </row>
    <row r="501" spans="1:12" hidden="1" outlineLevel="2">
      <c r="A501" s="6">
        <v>3302</v>
      </c>
      <c r="B501" s="4" t="s">
        <v>407</v>
      </c>
      <c r="C501" s="5"/>
      <c r="D501" s="5">
        <f>C501</f>
        <v>0</v>
      </c>
      <c r="E501" s="5">
        <f>D501</f>
        <v>0</v>
      </c>
      <c r="H501" s="41">
        <f>C501</f>
        <v>0</v>
      </c>
    </row>
    <row r="502" spans="1:12" hidden="1" outlineLevel="2">
      <c r="A502" s="6">
        <v>3302</v>
      </c>
      <c r="B502" s="4" t="s">
        <v>408</v>
      </c>
      <c r="C502" s="5">
        <v>1000</v>
      </c>
      <c r="D502" s="5">
        <f>C502</f>
        <v>1000</v>
      </c>
      <c r="E502" s="5">
        <f>D502</f>
        <v>1000</v>
      </c>
      <c r="H502" s="41">
        <f>C502</f>
        <v>1000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>C503</f>
        <v>0</v>
      </c>
      <c r="E503" s="5">
        <f>D503</f>
        <v>0</v>
      </c>
      <c r="H503" s="41">
        <f>C503</f>
        <v>0</v>
      </c>
    </row>
    <row r="504" spans="1:12" outlineLevel="1" collapsed="1">
      <c r="A504" s="172" t="s">
        <v>410</v>
      </c>
      <c r="B504" s="173"/>
      <c r="C504" s="32">
        <f>SUM(C505:C508)</f>
        <v>1700</v>
      </c>
      <c r="D504" s="32">
        <f>SUM(D505:D508)</f>
        <v>1700</v>
      </c>
      <c r="E504" s="32">
        <f>SUM(E505:E508)</f>
        <v>1700</v>
      </c>
      <c r="H504" s="41">
        <f>C504</f>
        <v>1700</v>
      </c>
    </row>
    <row r="505" spans="1:12" hidden="1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>C505</f>
        <v>1000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f>D506</f>
        <v>0</v>
      </c>
      <c r="H506" s="41">
        <f>C506</f>
        <v>0</v>
      </c>
    </row>
    <row r="507" spans="1:12" hidden="1" outlineLevel="2">
      <c r="A507" s="6">
        <v>3303</v>
      </c>
      <c r="B507" s="4" t="s">
        <v>413</v>
      </c>
      <c r="C507" s="5">
        <v>700</v>
      </c>
      <c r="D507" s="5">
        <f>C507</f>
        <v>700</v>
      </c>
      <c r="E507" s="5">
        <f>D507</f>
        <v>700</v>
      </c>
      <c r="H507" s="41">
        <f>C507</f>
        <v>700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f>D508</f>
        <v>0</v>
      </c>
      <c r="H508" s="41">
        <f>C508</f>
        <v>0</v>
      </c>
    </row>
    <row r="509" spans="1:12" hidden="1" outlineLevel="2">
      <c r="A509" s="255">
        <v>3304</v>
      </c>
      <c r="B509" s="254" t="s">
        <v>971</v>
      </c>
      <c r="C509" s="253">
        <v>23850</v>
      </c>
      <c r="D509" s="253">
        <f>C509</f>
        <v>23850</v>
      </c>
      <c r="E509" s="253">
        <f>D509</f>
        <v>23850</v>
      </c>
      <c r="H509" s="41">
        <f>C509</f>
        <v>23850</v>
      </c>
    </row>
    <row r="510" spans="1:12" outlineLevel="1" collapsed="1">
      <c r="A510" s="172" t="s">
        <v>414</v>
      </c>
      <c r="B510" s="173"/>
      <c r="C510" s="32">
        <f>C511+C512+C513+C514+C518+C519+C520+C521+C522</f>
        <v>17000</v>
      </c>
      <c r="D510" s="32">
        <f>D511+D512+D513+D514+D518+D519+D520+D521+D522</f>
        <v>17000</v>
      </c>
      <c r="E510" s="32">
        <f>E511+E512+E513+E514+E518+E519+E520+E521+E522</f>
        <v>17000</v>
      </c>
      <c r="F510" s="51"/>
      <c r="H510" s="41">
        <f>C510</f>
        <v>17000</v>
      </c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>C511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>C512</f>
        <v>0</v>
      </c>
      <c r="E512" s="5">
        <f>D512</f>
        <v>0</v>
      </c>
      <c r="H512" s="41">
        <f>C512</f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>C513</f>
        <v>0</v>
      </c>
      <c r="E513" s="5">
        <f>D513</f>
        <v>0</v>
      </c>
      <c r="H513" s="41">
        <f>C513</f>
        <v>0</v>
      </c>
    </row>
    <row r="514" spans="1:8" hidden="1" outlineLevel="2">
      <c r="A514" s="6">
        <v>3305</v>
      </c>
      <c r="B514" s="4" t="s">
        <v>418</v>
      </c>
      <c r="C514" s="5">
        <f>SUM(C515:C517)</f>
        <v>1000</v>
      </c>
      <c r="D514" s="5">
        <f>SUM(D515:D517)</f>
        <v>1000</v>
      </c>
      <c r="E514" s="5">
        <f>SUM(E515:E517)</f>
        <v>1000</v>
      </c>
      <c r="H514" s="41">
        <f>C514</f>
        <v>1000</v>
      </c>
    </row>
    <row r="515" spans="1:8" ht="15" hidden="1" customHeight="1" outlineLevel="3">
      <c r="A515" s="29"/>
      <c r="B515" s="28" t="s">
        <v>419</v>
      </c>
      <c r="C515" s="30">
        <v>1000</v>
      </c>
      <c r="D515" s="30">
        <f>C515</f>
        <v>1000</v>
      </c>
      <c r="E515" s="30">
        <f>D515</f>
        <v>1000</v>
      </c>
      <c r="H515" s="41">
        <f>C515</f>
        <v>1000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>C516</f>
        <v>0</v>
      </c>
      <c r="E516" s="30">
        <f>D516</f>
        <v>0</v>
      </c>
      <c r="H516" s="41">
        <f>C516</f>
        <v>0</v>
      </c>
    </row>
    <row r="517" spans="1:8" ht="15" hidden="1" customHeight="1" outlineLevel="3">
      <c r="A517" s="29"/>
      <c r="B517" s="28" t="s">
        <v>421</v>
      </c>
      <c r="C517" s="30">
        <v>0</v>
      </c>
      <c r="D517" s="30">
        <f>C517</f>
        <v>0</v>
      </c>
      <c r="E517" s="30">
        <f>D517</f>
        <v>0</v>
      </c>
      <c r="H517" s="41">
        <f>C517</f>
        <v>0</v>
      </c>
    </row>
    <row r="518" spans="1:8" hidden="1" outlineLevel="2" collapsed="1">
      <c r="A518" s="6">
        <v>3305</v>
      </c>
      <c r="B518" s="4" t="s">
        <v>422</v>
      </c>
      <c r="C518" s="5">
        <v>0</v>
      </c>
      <c r="D518" s="5">
        <f>C518</f>
        <v>0</v>
      </c>
      <c r="E518" s="5">
        <f>D518</f>
        <v>0</v>
      </c>
      <c r="H518" s="41">
        <f>C518</f>
        <v>0</v>
      </c>
    </row>
    <row r="519" spans="1:8" hidden="1" outlineLevel="2">
      <c r="A519" s="6">
        <v>3305</v>
      </c>
      <c r="B519" s="4" t="s">
        <v>423</v>
      </c>
      <c r="C519" s="5">
        <v>500</v>
      </c>
      <c r="D519" s="5">
        <f>C519</f>
        <v>500</v>
      </c>
      <c r="E519" s="5">
        <f>D519</f>
        <v>500</v>
      </c>
      <c r="H519" s="41">
        <f>C519</f>
        <v>500</v>
      </c>
    </row>
    <row r="520" spans="1:8" hidden="1" outlineLevel="2">
      <c r="A520" s="6">
        <v>3305</v>
      </c>
      <c r="B520" s="4" t="s">
        <v>424</v>
      </c>
      <c r="C520" s="5">
        <v>500</v>
      </c>
      <c r="D520" s="5">
        <f>C520</f>
        <v>500</v>
      </c>
      <c r="E520" s="5">
        <f>D520</f>
        <v>500</v>
      </c>
      <c r="H520" s="41">
        <f>C520</f>
        <v>500</v>
      </c>
    </row>
    <row r="521" spans="1:8" hidden="1" outlineLevel="2">
      <c r="A521" s="6">
        <v>3305</v>
      </c>
      <c r="B521" s="4" t="s">
        <v>425</v>
      </c>
      <c r="C521" s="5">
        <v>15000</v>
      </c>
      <c r="D521" s="5">
        <f>C521</f>
        <v>15000</v>
      </c>
      <c r="E521" s="5">
        <f>D521</f>
        <v>15000</v>
      </c>
      <c r="H521" s="41">
        <f>C521</f>
        <v>15000</v>
      </c>
    </row>
    <row r="522" spans="1:8" hidden="1" outlineLevel="2">
      <c r="A522" s="6">
        <v>3305</v>
      </c>
      <c r="B522" s="4" t="s">
        <v>409</v>
      </c>
      <c r="C522" s="5">
        <v>0</v>
      </c>
      <c r="D522" s="5">
        <f>C522</f>
        <v>0</v>
      </c>
      <c r="E522" s="5">
        <f>D522</f>
        <v>0</v>
      </c>
      <c r="H522" s="41">
        <f>C522</f>
        <v>0</v>
      </c>
    </row>
    <row r="523" spans="1:8" outlineLevel="1" collapsed="1">
      <c r="A523" s="172" t="s">
        <v>426</v>
      </c>
      <c r="B523" s="173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>C523</f>
        <v>0</v>
      </c>
    </row>
    <row r="524" spans="1:8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>C524</f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>C525</f>
        <v>0</v>
      </c>
      <c r="E525" s="5">
        <f>D525</f>
        <v>0</v>
      </c>
      <c r="H525" s="41">
        <f>C525</f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>C526</f>
        <v>0</v>
      </c>
      <c r="E526" s="5">
        <f>D526</f>
        <v>0</v>
      </c>
      <c r="H526" s="41">
        <f>C526</f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>C527</f>
        <v>0</v>
      </c>
      <c r="E527" s="5">
        <f>D527</f>
        <v>0</v>
      </c>
      <c r="H527" s="41">
        <f>C527</f>
        <v>0</v>
      </c>
    </row>
    <row r="528" spans="1:8" hidden="1" outlineLevel="2">
      <c r="A528" s="6">
        <v>3306</v>
      </c>
      <c r="B528" s="4" t="s">
        <v>431</v>
      </c>
      <c r="C528" s="5">
        <v>0</v>
      </c>
      <c r="D528" s="5">
        <f>C528</f>
        <v>0</v>
      </c>
      <c r="E528" s="5">
        <f>D528</f>
        <v>0</v>
      </c>
      <c r="H528" s="41">
        <f>C528</f>
        <v>0</v>
      </c>
    </row>
    <row r="529" spans="1:8" outlineLevel="1" collapsed="1">
      <c r="A529" s="172" t="s">
        <v>432</v>
      </c>
      <c r="B529" s="173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>C529</f>
        <v>0</v>
      </c>
    </row>
    <row r="530" spans="1:8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>C530</f>
        <v>0</v>
      </c>
    </row>
    <row r="531" spans="1:8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>C531</f>
        <v>0</v>
      </c>
    </row>
    <row r="532" spans="1:8" hidden="1" outlineLevel="2" collapsed="1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>C532</f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>C533</f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>C534</f>
        <v>0</v>
      </c>
      <c r="E534" s="30">
        <f>D534</f>
        <v>0</v>
      </c>
      <c r="H534" s="41">
        <f>C534</f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>C535</f>
        <v>0</v>
      </c>
      <c r="E535" s="30">
        <f>D535</f>
        <v>0</v>
      </c>
      <c r="H535" s="41">
        <f>C535</f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>C536</f>
        <v>0</v>
      </c>
      <c r="E536" s="30">
        <f>D536</f>
        <v>0</v>
      </c>
      <c r="H536" s="41">
        <f>C536</f>
        <v>0</v>
      </c>
    </row>
    <row r="537" spans="1:8" ht="15" hidden="1" customHeight="1" outlineLevel="3">
      <c r="A537" s="29"/>
      <c r="B537" s="28" t="s">
        <v>439</v>
      </c>
      <c r="C537" s="30">
        <v>0</v>
      </c>
      <c r="D537" s="30">
        <f>C537</f>
        <v>0</v>
      </c>
      <c r="E537" s="30">
        <f>D537</f>
        <v>0</v>
      </c>
      <c r="H537" s="41">
        <f>C537</f>
        <v>0</v>
      </c>
    </row>
    <row r="538" spans="1:8" hidden="1" outlineLevel="2" collapsed="1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>C538</f>
        <v>0</v>
      </c>
    </row>
    <row r="539" spans="1:8" outlineLevel="1" collapsed="1">
      <c r="A539" s="172" t="s">
        <v>441</v>
      </c>
      <c r="B539" s="173"/>
      <c r="C539" s="32">
        <f>SUM(C540:C545)</f>
        <v>1000</v>
      </c>
      <c r="D539" s="32">
        <f>SUM(D540:D545)</f>
        <v>1000</v>
      </c>
      <c r="E539" s="32">
        <f>SUM(E540:E545)</f>
        <v>1000</v>
      </c>
      <c r="H539" s="41">
        <f>C539</f>
        <v>1000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>C540</f>
        <v>0</v>
      </c>
    </row>
    <row r="541" spans="1:8" hidden="1" outlineLevel="2" collapsed="1">
      <c r="A541" s="6">
        <v>3310</v>
      </c>
      <c r="B541" s="4" t="s">
        <v>52</v>
      </c>
      <c r="C541" s="5">
        <v>1000</v>
      </c>
      <c r="D541" s="5">
        <f>C541</f>
        <v>1000</v>
      </c>
      <c r="E541" s="5">
        <f>D541</f>
        <v>1000</v>
      </c>
      <c r="H541" s="41">
        <f>C541</f>
        <v>1000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>C542</f>
        <v>0</v>
      </c>
      <c r="E542" s="5">
        <f>D542</f>
        <v>0</v>
      </c>
      <c r="H542" s="41">
        <f>C542</f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>C543</f>
        <v>0</v>
      </c>
      <c r="E543" s="5">
        <f>D543</f>
        <v>0</v>
      </c>
      <c r="H543" s="41">
        <f>C543</f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>C544</f>
        <v>0</v>
      </c>
      <c r="E544" s="5">
        <f>D544</f>
        <v>0</v>
      </c>
      <c r="H544" s="41">
        <f>C544</f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>C545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>C546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>C547</f>
        <v>0</v>
      </c>
    </row>
    <row r="548" spans="1:10">
      <c r="A548" s="176" t="s">
        <v>449</v>
      </c>
      <c r="B548" s="177"/>
      <c r="C548" s="35">
        <f>C549+C550</f>
        <v>2500</v>
      </c>
      <c r="D548" s="35">
        <f>D549+D550</f>
        <v>2500</v>
      </c>
      <c r="E548" s="35">
        <f>E549+E550</f>
        <v>2500</v>
      </c>
      <c r="G548" s="39" t="s">
        <v>593</v>
      </c>
      <c r="H548" s="41">
        <f>C548</f>
        <v>2500</v>
      </c>
      <c r="I548" s="42"/>
      <c r="J548" s="40" t="b">
        <f>AND(H548=I548)</f>
        <v>0</v>
      </c>
    </row>
    <row r="549" spans="1:10" outlineLevel="1">
      <c r="A549" s="172" t="s">
        <v>450</v>
      </c>
      <c r="B549" s="173"/>
      <c r="C549" s="32">
        <v>1000</v>
      </c>
      <c r="D549" s="32">
        <f>C549</f>
        <v>1000</v>
      </c>
      <c r="E549" s="32">
        <f>D549</f>
        <v>1000</v>
      </c>
      <c r="H549" s="41">
        <f>C549</f>
        <v>1000</v>
      </c>
    </row>
    <row r="550" spans="1:10" outlineLevel="1">
      <c r="A550" s="172" t="s">
        <v>451</v>
      </c>
      <c r="B550" s="173"/>
      <c r="C550" s="32">
        <v>1500</v>
      </c>
      <c r="D550" s="32">
        <f>C550</f>
        <v>1500</v>
      </c>
      <c r="E550" s="32">
        <f>D550</f>
        <v>1500</v>
      </c>
      <c r="H550" s="41">
        <f>C550</f>
        <v>1500</v>
      </c>
    </row>
    <row r="551" spans="1:10">
      <c r="A551" s="170" t="s">
        <v>455</v>
      </c>
      <c r="B551" s="171"/>
      <c r="C551" s="36">
        <f>C552</f>
        <v>46015.502</v>
      </c>
      <c r="D551" s="36">
        <f>D552</f>
        <v>46015.502</v>
      </c>
      <c r="E551" s="36">
        <f>E552</f>
        <v>46015.502</v>
      </c>
      <c r="G551" s="39" t="s">
        <v>59</v>
      </c>
      <c r="H551" s="41">
        <f>C551</f>
        <v>46015.502</v>
      </c>
      <c r="I551" s="42"/>
      <c r="J551" s="40" t="b">
        <f>AND(H551=I551)</f>
        <v>0</v>
      </c>
    </row>
    <row r="552" spans="1:10">
      <c r="A552" s="168" t="s">
        <v>456</v>
      </c>
      <c r="B552" s="169"/>
      <c r="C552" s="33">
        <f>C553+C557</f>
        <v>46015.502</v>
      </c>
      <c r="D552" s="33">
        <f>D553+D557</f>
        <v>46015.502</v>
      </c>
      <c r="E552" s="33">
        <f>E553+E557</f>
        <v>46015.502</v>
      </c>
      <c r="G552" s="39" t="s">
        <v>594</v>
      </c>
      <c r="H552" s="41">
        <f>C552</f>
        <v>46015.502</v>
      </c>
      <c r="I552" s="42"/>
      <c r="J552" s="40" t="b">
        <f>AND(H552=I552)</f>
        <v>0</v>
      </c>
    </row>
    <row r="553" spans="1:10" outlineLevel="1">
      <c r="A553" s="172" t="s">
        <v>457</v>
      </c>
      <c r="B553" s="173"/>
      <c r="C553" s="32">
        <f>SUM(C554:C556)</f>
        <v>46015.502</v>
      </c>
      <c r="D553" s="32">
        <f>SUM(D554:D556)</f>
        <v>46015.502</v>
      </c>
      <c r="E553" s="32">
        <f>SUM(E554:E556)</f>
        <v>46015.502</v>
      </c>
      <c r="H553" s="41">
        <f>C553</f>
        <v>46015.502</v>
      </c>
    </row>
    <row r="554" spans="1:10" hidden="1" outlineLevel="2" collapsed="1">
      <c r="A554" s="6">
        <v>5500</v>
      </c>
      <c r="B554" s="4" t="s">
        <v>458</v>
      </c>
      <c r="C554" s="5">
        <v>46015.502</v>
      </c>
      <c r="D554" s="5">
        <f>C554</f>
        <v>46015.502</v>
      </c>
      <c r="E554" s="5">
        <f>D554</f>
        <v>46015.502</v>
      </c>
      <c r="H554" s="41">
        <f>C554</f>
        <v>46015.502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>C555</f>
        <v>0</v>
      </c>
      <c r="E555" s="5">
        <f>D555</f>
        <v>0</v>
      </c>
      <c r="H555" s="41">
        <f>C555</f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>C556</f>
        <v>0</v>
      </c>
      <c r="E556" s="5">
        <f>D556</f>
        <v>0</v>
      </c>
      <c r="H556" s="41">
        <f>C556</f>
        <v>0</v>
      </c>
    </row>
    <row r="557" spans="1:10" outlineLevel="1" collapsed="1">
      <c r="A557" s="172" t="s">
        <v>461</v>
      </c>
      <c r="B557" s="173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>C557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>C558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>C559</f>
        <v>0</v>
      </c>
    </row>
    <row r="560" spans="1:10">
      <c r="A560" s="174" t="s">
        <v>62</v>
      </c>
      <c r="B560" s="175"/>
      <c r="C560" s="37">
        <f>C561+C717+C726</f>
        <v>591623.49800000002</v>
      </c>
      <c r="D560" s="37">
        <f>D561+D717+D726</f>
        <v>591623.49800000002</v>
      </c>
      <c r="E560" s="37">
        <f>E561+E717+E726</f>
        <v>591623.49800000002</v>
      </c>
      <c r="G560" s="39" t="s">
        <v>62</v>
      </c>
      <c r="H560" s="41">
        <f>C560</f>
        <v>591623.49800000002</v>
      </c>
      <c r="I560" s="42"/>
      <c r="J560" s="40" t="b">
        <f>AND(H560=I560)</f>
        <v>0</v>
      </c>
    </row>
    <row r="561" spans="1:10">
      <c r="A561" s="170" t="s">
        <v>464</v>
      </c>
      <c r="B561" s="171"/>
      <c r="C561" s="36">
        <f>C562+C639+C643+C646</f>
        <v>495229.21799999999</v>
      </c>
      <c r="D561" s="36">
        <f>D562+D639+D643+D646</f>
        <v>495229.21799999999</v>
      </c>
      <c r="E561" s="36">
        <f>E562+E639+E643+E646</f>
        <v>495229.21799999999</v>
      </c>
      <c r="G561" s="39" t="s">
        <v>61</v>
      </c>
      <c r="H561" s="41">
        <f>C561</f>
        <v>495229.21799999999</v>
      </c>
      <c r="I561" s="42"/>
      <c r="J561" s="40" t="b">
        <f>AND(H561=I561)</f>
        <v>0</v>
      </c>
    </row>
    <row r="562" spans="1:10">
      <c r="A562" s="168" t="s">
        <v>465</v>
      </c>
      <c r="B562" s="169"/>
      <c r="C562" s="38">
        <f>C563+C568+C569+C570+C577+C578+C582+C585+C586+C587+C588+C593+C596+C600+C604+C611+C617+C629</f>
        <v>495229.21799999999</v>
      </c>
      <c r="D562" s="38">
        <f>D563+D568+D569+D570+D577+D578+D582+D585+D586+D587+D588+D593+D596+D600+D604+D611+D617+D629</f>
        <v>495229.21799999999</v>
      </c>
      <c r="E562" s="38">
        <f>E563+E568+E569+E570+E577+E578+E582+E585+E586+E587+E588+E593+E596+E600+E604+E611+E617+E629</f>
        <v>495229.21799999999</v>
      </c>
      <c r="G562" s="39" t="s">
        <v>595</v>
      </c>
      <c r="H562" s="41">
        <f>C562</f>
        <v>495229.21799999999</v>
      </c>
      <c r="I562" s="42"/>
      <c r="J562" s="40" t="b">
        <f>AND(H562=I562)</f>
        <v>0</v>
      </c>
    </row>
    <row r="563" spans="1:10" outlineLevel="1">
      <c r="A563" s="172" t="s">
        <v>466</v>
      </c>
      <c r="B563" s="173"/>
      <c r="C563" s="32">
        <f>SUM(C564:C567)</f>
        <v>55000</v>
      </c>
      <c r="D563" s="32">
        <f>SUM(D564:D567)</f>
        <v>55000</v>
      </c>
      <c r="E563" s="32">
        <f>SUM(E564:E567)</f>
        <v>55000</v>
      </c>
      <c r="H563" s="41">
        <f>C563</f>
        <v>55000</v>
      </c>
    </row>
    <row r="564" spans="1:10" hidden="1" outlineLevel="2">
      <c r="A564" s="7">
        <v>6600</v>
      </c>
      <c r="B564" s="4" t="s">
        <v>468</v>
      </c>
      <c r="C564" s="5">
        <v>50000</v>
      </c>
      <c r="D564" s="5">
        <f>C564</f>
        <v>50000</v>
      </c>
      <c r="E564" s="5">
        <f>D564</f>
        <v>50000</v>
      </c>
      <c r="H564" s="41">
        <f>C564</f>
        <v>50000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>C565</f>
        <v>0</v>
      </c>
      <c r="E565" s="5">
        <f>D565</f>
        <v>0</v>
      </c>
      <c r="H565" s="41">
        <f>C565</f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>C566</f>
        <v>0</v>
      </c>
      <c r="E566" s="5">
        <f>D566</f>
        <v>0</v>
      </c>
      <c r="H566" s="41">
        <f>C566</f>
        <v>0</v>
      </c>
    </row>
    <row r="567" spans="1:10" hidden="1" outlineLevel="2">
      <c r="A567" s="6">
        <v>6600</v>
      </c>
      <c r="B567" s="4" t="s">
        <v>471</v>
      </c>
      <c r="C567" s="5">
        <v>5000</v>
      </c>
      <c r="D567" s="5">
        <f>C567</f>
        <v>5000</v>
      </c>
      <c r="E567" s="5">
        <f>D567</f>
        <v>5000</v>
      </c>
      <c r="H567" s="41">
        <f>C567</f>
        <v>5000</v>
      </c>
    </row>
    <row r="568" spans="1:10" outlineLevel="1" collapsed="1">
      <c r="A568" s="172" t="s">
        <v>467</v>
      </c>
      <c r="B568" s="173"/>
      <c r="C568" s="31">
        <v>0</v>
      </c>
      <c r="D568" s="31">
        <f>C568</f>
        <v>0</v>
      </c>
      <c r="E568" s="31">
        <f>D568</f>
        <v>0</v>
      </c>
      <c r="H568" s="41">
        <f>C568</f>
        <v>0</v>
      </c>
    </row>
    <row r="569" spans="1:10" outlineLevel="1">
      <c r="A569" s="172" t="s">
        <v>472</v>
      </c>
      <c r="B569" s="173"/>
      <c r="C569" s="32">
        <v>0</v>
      </c>
      <c r="D569" s="32">
        <f>C569</f>
        <v>0</v>
      </c>
      <c r="E569" s="32">
        <f>D569</f>
        <v>0</v>
      </c>
      <c r="H569" s="41">
        <f>C569</f>
        <v>0</v>
      </c>
    </row>
    <row r="570" spans="1:10" outlineLevel="1">
      <c r="A570" s="172" t="s">
        <v>473</v>
      </c>
      <c r="B570" s="173"/>
      <c r="C570" s="32">
        <f>SUM(C571:C576)</f>
        <v>0</v>
      </c>
      <c r="D570" s="32">
        <f>SUM(D571:D576)</f>
        <v>0</v>
      </c>
      <c r="E570" s="32">
        <f>SUM(E571:E576)</f>
        <v>0</v>
      </c>
      <c r="H570" s="41">
        <f>C570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>C571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>C572</f>
        <v>0</v>
      </c>
      <c r="E572" s="5">
        <f>D572</f>
        <v>0</v>
      </c>
      <c r="H572" s="41">
        <f>C572</f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>C573</f>
        <v>0</v>
      </c>
      <c r="E573" s="5">
        <f>D573</f>
        <v>0</v>
      </c>
      <c r="H573" s="41">
        <f>C573</f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>C574</f>
        <v>0</v>
      </c>
      <c r="E574" s="5">
        <f>D574</f>
        <v>0</v>
      </c>
      <c r="H574" s="41">
        <f>C574</f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>C575</f>
        <v>0</v>
      </c>
      <c r="E575" s="5">
        <f>D575</f>
        <v>0</v>
      </c>
      <c r="H575" s="41">
        <f>C575</f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>C576</f>
        <v>0</v>
      </c>
      <c r="E576" s="5">
        <f>D576</f>
        <v>0</v>
      </c>
      <c r="H576" s="41">
        <f>C576</f>
        <v>0</v>
      </c>
    </row>
    <row r="577" spans="1:8" outlineLevel="1" collapsed="1">
      <c r="A577" s="172" t="s">
        <v>480</v>
      </c>
      <c r="B577" s="173"/>
      <c r="C577" s="32">
        <v>0</v>
      </c>
      <c r="D577" s="32">
        <f>C577</f>
        <v>0</v>
      </c>
      <c r="E577" s="32">
        <f>D577</f>
        <v>0</v>
      </c>
      <c r="H577" s="41">
        <f>C577</f>
        <v>0</v>
      </c>
    </row>
    <row r="578" spans="1:8" outlineLevel="1">
      <c r="A578" s="172" t="s">
        <v>481</v>
      </c>
      <c r="B578" s="173"/>
      <c r="C578" s="32">
        <f>SUM(C579:C581)</f>
        <v>0</v>
      </c>
      <c r="D578" s="32">
        <f>SUM(D579:D581)</f>
        <v>0</v>
      </c>
      <c r="E578" s="32">
        <f>SUM(E579:E581)</f>
        <v>0</v>
      </c>
      <c r="H578" s="41">
        <f>C578</f>
        <v>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>C579</f>
        <v>0</v>
      </c>
      <c r="E579" s="5">
        <f>D579</f>
        <v>0</v>
      </c>
      <c r="H579" s="41">
        <f>C579</f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>C580</f>
        <v>0</v>
      </c>
      <c r="E580" s="5">
        <f>D580</f>
        <v>0</v>
      </c>
      <c r="H580" s="41">
        <f>C580</f>
        <v>0</v>
      </c>
    </row>
    <row r="581" spans="1:8" hidden="1" outlineLevel="2">
      <c r="A581" s="7">
        <v>6605</v>
      </c>
      <c r="B581" s="4" t="s">
        <v>484</v>
      </c>
      <c r="C581" s="5">
        <v>0</v>
      </c>
      <c r="D581" s="5">
        <f>C581</f>
        <v>0</v>
      </c>
      <c r="E581" s="5">
        <f>D581</f>
        <v>0</v>
      </c>
      <c r="H581" s="41">
        <f>C581</f>
        <v>0</v>
      </c>
    </row>
    <row r="582" spans="1:8" outlineLevel="1" collapsed="1">
      <c r="A582" s="172" t="s">
        <v>485</v>
      </c>
      <c r="B582" s="173"/>
      <c r="C582" s="32">
        <f>SUM(C583:C584)</f>
        <v>170000</v>
      </c>
      <c r="D582" s="32">
        <f>SUM(D583:D584)</f>
        <v>170000</v>
      </c>
      <c r="E582" s="32">
        <f>SUM(E583:E584)</f>
        <v>170000</v>
      </c>
      <c r="H582" s="41">
        <f>C582</f>
        <v>170000</v>
      </c>
    </row>
    <row r="583" spans="1:8" hidden="1" outlineLevel="2">
      <c r="A583" s="7">
        <v>6606</v>
      </c>
      <c r="B583" s="4" t="s">
        <v>486</v>
      </c>
      <c r="C583" s="5">
        <v>170000</v>
      </c>
      <c r="D583" s="5">
        <f>C583</f>
        <v>170000</v>
      </c>
      <c r="E583" s="5">
        <f>D583</f>
        <v>170000</v>
      </c>
      <c r="H583" s="41">
        <f>C583</f>
        <v>170000</v>
      </c>
    </row>
    <row r="584" spans="1:8" hidden="1" outlineLevel="2">
      <c r="A584" s="7">
        <v>6606</v>
      </c>
      <c r="B584" s="4" t="s">
        <v>487</v>
      </c>
      <c r="C584" s="5">
        <v>0</v>
      </c>
      <c r="D584" s="5">
        <f>C584</f>
        <v>0</v>
      </c>
      <c r="E584" s="5">
        <f>D584</f>
        <v>0</v>
      </c>
      <c r="H584" s="41">
        <f>C584</f>
        <v>0</v>
      </c>
    </row>
    <row r="585" spans="1:8" outlineLevel="1" collapsed="1">
      <c r="A585" s="172" t="s">
        <v>488</v>
      </c>
      <c r="B585" s="173"/>
      <c r="C585" s="32">
        <v>0</v>
      </c>
      <c r="D585" s="32">
        <f>C585</f>
        <v>0</v>
      </c>
      <c r="E585" s="32">
        <f>D585</f>
        <v>0</v>
      </c>
      <c r="H585" s="41">
        <f>C585</f>
        <v>0</v>
      </c>
    </row>
    <row r="586" spans="1:8" outlineLevel="1" collapsed="1">
      <c r="A586" s="172" t="s">
        <v>489</v>
      </c>
      <c r="B586" s="173"/>
      <c r="C586" s="32">
        <v>40000</v>
      </c>
      <c r="D586" s="32">
        <f>C586</f>
        <v>40000</v>
      </c>
      <c r="E586" s="32">
        <f>D586</f>
        <v>40000</v>
      </c>
      <c r="H586" s="41">
        <f>C586</f>
        <v>40000</v>
      </c>
    </row>
    <row r="587" spans="1:8" outlineLevel="1" collapsed="1">
      <c r="A587" s="172" t="s">
        <v>490</v>
      </c>
      <c r="B587" s="173"/>
      <c r="C587" s="32">
        <v>0</v>
      </c>
      <c r="D587" s="32">
        <f>C587</f>
        <v>0</v>
      </c>
      <c r="E587" s="32">
        <f>D587</f>
        <v>0</v>
      </c>
      <c r="H587" s="41">
        <f>C587</f>
        <v>0</v>
      </c>
    </row>
    <row r="588" spans="1:8" outlineLevel="1">
      <c r="A588" s="172" t="s">
        <v>491</v>
      </c>
      <c r="B588" s="173"/>
      <c r="C588" s="32">
        <f>SUM(C589:C592)</f>
        <v>0</v>
      </c>
      <c r="D588" s="32">
        <f>SUM(D589:D592)</f>
        <v>0</v>
      </c>
      <c r="E588" s="32">
        <f>SUM(E589:E592)</f>
        <v>0</v>
      </c>
      <c r="H588" s="41">
        <f>C588</f>
        <v>0</v>
      </c>
    </row>
    <row r="589" spans="1:8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  <c r="H589" s="41">
        <f>C589</f>
        <v>0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>C590</f>
        <v>0</v>
      </c>
      <c r="E590" s="5">
        <f>D590</f>
        <v>0</v>
      </c>
      <c r="H590" s="41">
        <f>C590</f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>C591</f>
        <v>0</v>
      </c>
      <c r="E591" s="5">
        <f>D591</f>
        <v>0</v>
      </c>
      <c r="H591" s="41">
        <f>C591</f>
        <v>0</v>
      </c>
    </row>
    <row r="592" spans="1:8" hidden="1" outlineLevel="2">
      <c r="A592" s="7">
        <v>6610</v>
      </c>
      <c r="B592" s="4" t="s">
        <v>495</v>
      </c>
      <c r="C592" s="5">
        <v>0</v>
      </c>
      <c r="D592" s="5">
        <f>C592</f>
        <v>0</v>
      </c>
      <c r="E592" s="5">
        <f>D592</f>
        <v>0</v>
      </c>
      <c r="H592" s="41">
        <f>C592</f>
        <v>0</v>
      </c>
    </row>
    <row r="593" spans="1:8" outlineLevel="1" collapsed="1">
      <c r="A593" s="172" t="s">
        <v>498</v>
      </c>
      <c r="B593" s="173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>C593</f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>C594</f>
        <v>0</v>
      </c>
    </row>
    <row r="595" spans="1:8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>C595</f>
        <v>0</v>
      </c>
    </row>
    <row r="596" spans="1:8" outlineLevel="1" collapsed="1">
      <c r="A596" s="172" t="s">
        <v>502</v>
      </c>
      <c r="B596" s="173"/>
      <c r="C596" s="32">
        <f>SUM(C597:C599)</f>
        <v>162695</v>
      </c>
      <c r="D596" s="32">
        <f>SUM(D597:D599)</f>
        <v>162695</v>
      </c>
      <c r="E596" s="32">
        <f>SUM(E597:E599)</f>
        <v>162695</v>
      </c>
      <c r="H596" s="41">
        <f>C596</f>
        <v>162695</v>
      </c>
    </row>
    <row r="597" spans="1:8" hidden="1" outlineLevel="2">
      <c r="A597" s="7">
        <v>6612</v>
      </c>
      <c r="B597" s="4" t="s">
        <v>499</v>
      </c>
      <c r="C597" s="5">
        <v>162695</v>
      </c>
      <c r="D597" s="5">
        <f>C597</f>
        <v>162695</v>
      </c>
      <c r="E597" s="5">
        <f>D597</f>
        <v>162695</v>
      </c>
      <c r="H597" s="41">
        <f>C597</f>
        <v>162695</v>
      </c>
    </row>
    <row r="598" spans="1:8" hidden="1" outlineLevel="2">
      <c r="A598" s="7">
        <v>6612</v>
      </c>
      <c r="B598" s="4" t="s">
        <v>500</v>
      </c>
      <c r="C598" s="5">
        <v>0</v>
      </c>
      <c r="D598" s="5">
        <f>C598</f>
        <v>0</v>
      </c>
      <c r="E598" s="5">
        <f>D598</f>
        <v>0</v>
      </c>
      <c r="H598" s="41">
        <f>C598</f>
        <v>0</v>
      </c>
    </row>
    <row r="599" spans="1:8" hidden="1" outlineLevel="2">
      <c r="A599" s="7">
        <v>6612</v>
      </c>
      <c r="B599" s="4" t="s">
        <v>501</v>
      </c>
      <c r="C599" s="5">
        <v>0</v>
      </c>
      <c r="D599" s="5">
        <f>C599</f>
        <v>0</v>
      </c>
      <c r="E599" s="5">
        <f>D599</f>
        <v>0</v>
      </c>
      <c r="H599" s="41">
        <f>C599</f>
        <v>0</v>
      </c>
    </row>
    <row r="600" spans="1:8" outlineLevel="1" collapsed="1">
      <c r="A600" s="172" t="s">
        <v>503</v>
      </c>
      <c r="B600" s="173"/>
      <c r="C600" s="32">
        <f>SUM(C601:C603)</f>
        <v>34000</v>
      </c>
      <c r="D600" s="32">
        <f>SUM(D601:D603)</f>
        <v>34000</v>
      </c>
      <c r="E600" s="32">
        <f>SUM(E601:E603)</f>
        <v>34000</v>
      </c>
      <c r="H600" s="41">
        <f>C600</f>
        <v>34000</v>
      </c>
    </row>
    <row r="601" spans="1:8" hidden="1" outlineLevel="2">
      <c r="A601" s="7">
        <v>6613</v>
      </c>
      <c r="B601" s="4" t="s">
        <v>504</v>
      </c>
      <c r="C601" s="5">
        <v>0</v>
      </c>
      <c r="D601" s="5">
        <f>C601</f>
        <v>0</v>
      </c>
      <c r="E601" s="5">
        <f>D601</f>
        <v>0</v>
      </c>
      <c r="H601" s="41">
        <f>C601</f>
        <v>0</v>
      </c>
    </row>
    <row r="602" spans="1:8" hidden="1" outlineLevel="2">
      <c r="A602" s="7">
        <v>6613</v>
      </c>
      <c r="B602" s="4" t="s">
        <v>505</v>
      </c>
      <c r="C602" s="5">
        <v>34000</v>
      </c>
      <c r="D602" s="5">
        <f>C602</f>
        <v>34000</v>
      </c>
      <c r="E602" s="5">
        <f>D602</f>
        <v>34000</v>
      </c>
      <c r="H602" s="41">
        <f>C602</f>
        <v>34000</v>
      </c>
    </row>
    <row r="603" spans="1:8" hidden="1" outlineLevel="2">
      <c r="A603" s="7">
        <v>6613</v>
      </c>
      <c r="B603" s="4" t="s">
        <v>501</v>
      </c>
      <c r="C603" s="5">
        <v>0</v>
      </c>
      <c r="D603" s="5">
        <f>C603</f>
        <v>0</v>
      </c>
      <c r="E603" s="5">
        <f>D603</f>
        <v>0</v>
      </c>
      <c r="H603" s="41">
        <f>C603</f>
        <v>0</v>
      </c>
    </row>
    <row r="604" spans="1:8" outlineLevel="1" collapsed="1">
      <c r="A604" s="172" t="s">
        <v>506</v>
      </c>
      <c r="B604" s="173"/>
      <c r="C604" s="32">
        <f>SUM(C605:C610)</f>
        <v>0</v>
      </c>
      <c r="D604" s="32">
        <f>SUM(D605:D610)</f>
        <v>0</v>
      </c>
      <c r="E604" s="32">
        <f>SUM(E605:E610)</f>
        <v>0</v>
      </c>
      <c r="H604" s="41">
        <f>C604</f>
        <v>0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>C605</f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>C606</f>
        <v>0</v>
      </c>
      <c r="E606" s="5">
        <f>D606</f>
        <v>0</v>
      </c>
      <c r="H606" s="41">
        <f>C606</f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>C607</f>
        <v>0</v>
      </c>
      <c r="E607" s="5">
        <f>D607</f>
        <v>0</v>
      </c>
      <c r="H607" s="41">
        <f>C607</f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>C608</f>
        <v>0</v>
      </c>
      <c r="E608" s="5">
        <f>D608</f>
        <v>0</v>
      </c>
      <c r="H608" s="41">
        <f>C608</f>
        <v>0</v>
      </c>
    </row>
    <row r="609" spans="1:8" hidden="1" outlineLevel="2">
      <c r="A609" s="7">
        <v>6614</v>
      </c>
      <c r="B609" s="4" t="s">
        <v>511</v>
      </c>
      <c r="C609" s="5">
        <v>0</v>
      </c>
      <c r="D609" s="5">
        <f>C609</f>
        <v>0</v>
      </c>
      <c r="E609" s="5">
        <f>D609</f>
        <v>0</v>
      </c>
      <c r="H609" s="41">
        <f>C609</f>
        <v>0</v>
      </c>
    </row>
    <row r="610" spans="1:8" hidden="1" outlineLevel="2">
      <c r="A610" s="7">
        <v>6614</v>
      </c>
      <c r="B610" s="4" t="s">
        <v>512</v>
      </c>
      <c r="C610" s="5">
        <v>0</v>
      </c>
      <c r="D610" s="5">
        <f>C610</f>
        <v>0</v>
      </c>
      <c r="E610" s="5">
        <f>D610</f>
        <v>0</v>
      </c>
      <c r="H610" s="41">
        <f>C610</f>
        <v>0</v>
      </c>
    </row>
    <row r="611" spans="1:8" outlineLevel="1" collapsed="1">
      <c r="A611" s="172" t="s">
        <v>513</v>
      </c>
      <c r="B611" s="173"/>
      <c r="C611" s="32">
        <f>SUM(C612:C616)</f>
        <v>5000</v>
      </c>
      <c r="D611" s="32">
        <f>SUM(D612:D616)</f>
        <v>5000</v>
      </c>
      <c r="E611" s="32">
        <f>SUM(E612:E616)</f>
        <v>5000</v>
      </c>
      <c r="H611" s="41">
        <f>C611</f>
        <v>5000</v>
      </c>
    </row>
    <row r="612" spans="1:8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  <c r="H612" s="41">
        <f>C612</f>
        <v>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>C613</f>
        <v>0</v>
      </c>
      <c r="E613" s="5">
        <f>D613</f>
        <v>0</v>
      </c>
      <c r="H613" s="41">
        <f>C613</f>
        <v>0</v>
      </c>
    </row>
    <row r="614" spans="1:8" hidden="1" outlineLevel="2">
      <c r="A614" s="7">
        <v>6615</v>
      </c>
      <c r="B614" s="4" t="s">
        <v>516</v>
      </c>
      <c r="C614" s="5">
        <v>0</v>
      </c>
      <c r="D614" s="5">
        <f>C614</f>
        <v>0</v>
      </c>
      <c r="E614" s="5">
        <f>D614</f>
        <v>0</v>
      </c>
      <c r="H614" s="41">
        <f>C614</f>
        <v>0</v>
      </c>
    </row>
    <row r="615" spans="1:8" hidden="1" outlineLevel="2">
      <c r="A615" s="7">
        <v>6615</v>
      </c>
      <c r="B615" s="4" t="s">
        <v>517</v>
      </c>
      <c r="C615" s="5">
        <v>0</v>
      </c>
      <c r="D615" s="5">
        <f>C615</f>
        <v>0</v>
      </c>
      <c r="E615" s="5">
        <f>D615</f>
        <v>0</v>
      </c>
      <c r="H615" s="41">
        <f>C615</f>
        <v>0</v>
      </c>
    </row>
    <row r="616" spans="1:8" hidden="1" outlineLevel="2">
      <c r="A616" s="7">
        <v>6615</v>
      </c>
      <c r="B616" s="4" t="s">
        <v>518</v>
      </c>
      <c r="C616" s="5">
        <v>5000</v>
      </c>
      <c r="D616" s="5">
        <f>C616</f>
        <v>5000</v>
      </c>
      <c r="E616" s="5">
        <f>D616</f>
        <v>5000</v>
      </c>
      <c r="H616" s="41">
        <f>C616</f>
        <v>5000</v>
      </c>
    </row>
    <row r="617" spans="1:8" outlineLevel="1" collapsed="1">
      <c r="A617" s="172" t="s">
        <v>519</v>
      </c>
      <c r="B617" s="173"/>
      <c r="C617" s="32">
        <f>SUM(C618:C628)</f>
        <v>0</v>
      </c>
      <c r="D617" s="32">
        <f>SUM(D618:D628)</f>
        <v>0</v>
      </c>
      <c r="E617" s="32">
        <f>SUM(E618:E628)</f>
        <v>0</v>
      </c>
      <c r="H617" s="41">
        <f>C617</f>
        <v>0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>C618</f>
        <v>0</v>
      </c>
    </row>
    <row r="619" spans="1:8" hidden="1" outlineLevel="2">
      <c r="A619" s="7">
        <v>6616</v>
      </c>
      <c r="B619" s="4" t="s">
        <v>521</v>
      </c>
      <c r="C619" s="5">
        <v>0</v>
      </c>
      <c r="D619" s="5">
        <f>C619</f>
        <v>0</v>
      </c>
      <c r="E619" s="5">
        <f>D619</f>
        <v>0</v>
      </c>
      <c r="H619" s="41">
        <f>C619</f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>C620</f>
        <v>0</v>
      </c>
      <c r="E620" s="5">
        <f>D620</f>
        <v>0</v>
      </c>
      <c r="H620" s="41">
        <f>C620</f>
        <v>0</v>
      </c>
    </row>
    <row r="621" spans="1:8" hidden="1" outlineLevel="2">
      <c r="A621" s="7">
        <v>6616</v>
      </c>
      <c r="B621" s="4" t="s">
        <v>523</v>
      </c>
      <c r="C621" s="5">
        <v>0</v>
      </c>
      <c r="D621" s="5">
        <f>C621</f>
        <v>0</v>
      </c>
      <c r="E621" s="5">
        <f>D621</f>
        <v>0</v>
      </c>
      <c r="H621" s="41">
        <f>C621</f>
        <v>0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>C622</f>
        <v>0</v>
      </c>
      <c r="E622" s="5">
        <f>D622</f>
        <v>0</v>
      </c>
      <c r="H622" s="41">
        <f>C622</f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>C623</f>
        <v>0</v>
      </c>
      <c r="E623" s="5">
        <f>D623</f>
        <v>0</v>
      </c>
      <c r="H623" s="41">
        <f>C623</f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>C624</f>
        <v>0</v>
      </c>
      <c r="E624" s="5">
        <f>D624</f>
        <v>0</v>
      </c>
      <c r="H624" s="41">
        <f>C624</f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>C625</f>
        <v>0</v>
      </c>
      <c r="E625" s="5">
        <f>D625</f>
        <v>0</v>
      </c>
      <c r="H625" s="41">
        <f>C625</f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>C626</f>
        <v>0</v>
      </c>
      <c r="E626" s="5">
        <f>D626</f>
        <v>0</v>
      </c>
      <c r="H626" s="41">
        <f>C626</f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>C627</f>
        <v>0</v>
      </c>
      <c r="E627" s="5">
        <f>D627</f>
        <v>0</v>
      </c>
      <c r="H627" s="41">
        <f>C627</f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>C628</f>
        <v>0</v>
      </c>
      <c r="E628" s="5">
        <f>D628</f>
        <v>0</v>
      </c>
      <c r="H628" s="41">
        <f>C628</f>
        <v>0</v>
      </c>
    </row>
    <row r="629" spans="1:10" outlineLevel="1" collapsed="1">
      <c r="A629" s="172" t="s">
        <v>531</v>
      </c>
      <c r="B629" s="173"/>
      <c r="C629" s="32">
        <f>SUM(C630:C638)</f>
        <v>28534.218000000001</v>
      </c>
      <c r="D629" s="32">
        <f>SUM(D630:D638)</f>
        <v>28534.218000000001</v>
      </c>
      <c r="E629" s="32">
        <f>SUM(E630:E638)</f>
        <v>28534.218000000001</v>
      </c>
      <c r="H629" s="41">
        <f>C629</f>
        <v>28534.218000000001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  <c r="H630" s="41">
        <f>C630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>C631</f>
        <v>0</v>
      </c>
      <c r="E631" s="5">
        <f>D631</f>
        <v>0</v>
      </c>
      <c r="H631" s="41">
        <f>C631</f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>C632</f>
        <v>0</v>
      </c>
      <c r="E632" s="5">
        <f>D632</f>
        <v>0</v>
      </c>
      <c r="H632" s="41">
        <f>C632</f>
        <v>0</v>
      </c>
    </row>
    <row r="633" spans="1:10" hidden="1" outlineLevel="2">
      <c r="A633" s="7">
        <v>6617</v>
      </c>
      <c r="B633" s="4" t="s">
        <v>535</v>
      </c>
      <c r="C633" s="5">
        <v>28534.218000000001</v>
      </c>
      <c r="D633" s="5">
        <f>C633</f>
        <v>28534.218000000001</v>
      </c>
      <c r="E633" s="5">
        <f>D633</f>
        <v>28534.218000000001</v>
      </c>
      <c r="H633" s="41">
        <f>C633</f>
        <v>28534.218000000001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>C634</f>
        <v>0</v>
      </c>
      <c r="E634" s="5">
        <f>D634</f>
        <v>0</v>
      </c>
      <c r="H634" s="41">
        <f>C634</f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>C635</f>
        <v>0</v>
      </c>
      <c r="E635" s="5">
        <f>D635</f>
        <v>0</v>
      </c>
      <c r="H635" s="41">
        <f>C635</f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>C636</f>
        <v>0</v>
      </c>
      <c r="E636" s="5">
        <f>D636</f>
        <v>0</v>
      </c>
      <c r="H636" s="41">
        <f>C636</f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>C637</f>
        <v>0</v>
      </c>
      <c r="E637" s="5">
        <f>D637</f>
        <v>0</v>
      </c>
      <c r="H637" s="41">
        <f>C637</f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>C638</f>
        <v>0</v>
      </c>
      <c r="E638" s="5">
        <f>D638</f>
        <v>0</v>
      </c>
      <c r="H638" s="41">
        <f>C638</f>
        <v>0</v>
      </c>
    </row>
    <row r="639" spans="1:10">
      <c r="A639" s="168" t="s">
        <v>541</v>
      </c>
      <c r="B639" s="16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>C639</f>
        <v>0</v>
      </c>
      <c r="I639" s="42"/>
      <c r="J639" s="40" t="b">
        <f>AND(H639=I639)</f>
        <v>1</v>
      </c>
    </row>
    <row r="640" spans="1:10" outlineLevel="1">
      <c r="A640" s="172" t="s">
        <v>542</v>
      </c>
      <c r="B640" s="173"/>
      <c r="C640" s="32">
        <v>0</v>
      </c>
      <c r="D640" s="32">
        <f>C640</f>
        <v>0</v>
      </c>
      <c r="E640" s="32">
        <f>D640</f>
        <v>0</v>
      </c>
      <c r="H640" s="41">
        <f>C640</f>
        <v>0</v>
      </c>
    </row>
    <row r="641" spans="1:10" outlineLevel="1">
      <c r="A641" s="172" t="s">
        <v>543</v>
      </c>
      <c r="B641" s="173"/>
      <c r="C641" s="32">
        <v>0</v>
      </c>
      <c r="D641" s="32">
        <f>C641</f>
        <v>0</v>
      </c>
      <c r="E641" s="32">
        <f>D641</f>
        <v>0</v>
      </c>
      <c r="H641" s="41">
        <f>C641</f>
        <v>0</v>
      </c>
    </row>
    <row r="642" spans="1:10" outlineLevel="1">
      <c r="A642" s="172" t="s">
        <v>544</v>
      </c>
      <c r="B642" s="173"/>
      <c r="C642" s="32">
        <v>0</v>
      </c>
      <c r="D642" s="32">
        <f>C642</f>
        <v>0</v>
      </c>
      <c r="E642" s="32">
        <f>D642</f>
        <v>0</v>
      </c>
      <c r="H642" s="41">
        <f>C642</f>
        <v>0</v>
      </c>
    </row>
    <row r="643" spans="1:10">
      <c r="A643" s="168" t="s">
        <v>545</v>
      </c>
      <c r="B643" s="16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>
        <f>C643</f>
        <v>0</v>
      </c>
      <c r="I643" s="42"/>
      <c r="J643" s="40" t="b">
        <f>AND(H643=I643)</f>
        <v>1</v>
      </c>
    </row>
    <row r="644" spans="1:10" outlineLevel="1">
      <c r="A644" s="172" t="s">
        <v>546</v>
      </c>
      <c r="B644" s="173"/>
      <c r="C644" s="32">
        <v>0</v>
      </c>
      <c r="D644" s="32">
        <f>C644</f>
        <v>0</v>
      </c>
      <c r="E644" s="32">
        <f>D644</f>
        <v>0</v>
      </c>
      <c r="H644" s="41">
        <f>C644</f>
        <v>0</v>
      </c>
    </row>
    <row r="645" spans="1:10" outlineLevel="1">
      <c r="A645" s="172" t="s">
        <v>547</v>
      </c>
      <c r="B645" s="173"/>
      <c r="C645" s="32">
        <v>0</v>
      </c>
      <c r="D645" s="32">
        <f>C645</f>
        <v>0</v>
      </c>
      <c r="E645" s="32">
        <f>D645</f>
        <v>0</v>
      </c>
      <c r="H645" s="41">
        <f>C645</f>
        <v>0</v>
      </c>
    </row>
    <row r="646" spans="1:10">
      <c r="A646" s="168" t="s">
        <v>548</v>
      </c>
      <c r="B646" s="16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>C646</f>
        <v>0</v>
      </c>
      <c r="I646" s="42"/>
      <c r="J646" s="40" t="b">
        <f>AND(H646=I646)</f>
        <v>1</v>
      </c>
    </row>
    <row r="647" spans="1:10" outlineLevel="1">
      <c r="A647" s="172" t="s">
        <v>549</v>
      </c>
      <c r="B647" s="173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>C647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>C648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>C649</f>
        <v>0</v>
      </c>
      <c r="E649" s="5">
        <f>D649</f>
        <v>0</v>
      </c>
      <c r="H649" s="41">
        <f>C649</f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>C650</f>
        <v>0</v>
      </c>
      <c r="E650" s="5">
        <f>D650</f>
        <v>0</v>
      </c>
      <c r="H650" s="41">
        <f>C650</f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>C651</f>
        <v>0</v>
      </c>
      <c r="E651" s="5">
        <f>D651</f>
        <v>0</v>
      </c>
      <c r="H651" s="41">
        <f>C651</f>
        <v>0</v>
      </c>
    </row>
    <row r="652" spans="1:10" outlineLevel="1" collapsed="1">
      <c r="A652" s="172" t="s">
        <v>550</v>
      </c>
      <c r="B652" s="173"/>
      <c r="C652" s="31">
        <v>0</v>
      </c>
      <c r="D652" s="31">
        <f>C652</f>
        <v>0</v>
      </c>
      <c r="E652" s="31">
        <f>D652</f>
        <v>0</v>
      </c>
      <c r="H652" s="41">
        <f>C652</f>
        <v>0</v>
      </c>
    </row>
    <row r="653" spans="1:10" outlineLevel="1">
      <c r="A653" s="172" t="s">
        <v>551</v>
      </c>
      <c r="B653" s="173"/>
      <c r="C653" s="32">
        <v>0</v>
      </c>
      <c r="D653" s="32">
        <f>C653</f>
        <v>0</v>
      </c>
      <c r="E653" s="32">
        <f>D653</f>
        <v>0</v>
      </c>
      <c r="H653" s="41">
        <f>C653</f>
        <v>0</v>
      </c>
    </row>
    <row r="654" spans="1:10" outlineLevel="1">
      <c r="A654" s="172" t="s">
        <v>552</v>
      </c>
      <c r="B654" s="173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>C654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>C655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>C656</f>
        <v>0</v>
      </c>
      <c r="E656" s="5">
        <f>D656</f>
        <v>0</v>
      </c>
      <c r="H656" s="41">
        <f>C656</f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>C657</f>
        <v>0</v>
      </c>
      <c r="E657" s="5">
        <f>D657</f>
        <v>0</v>
      </c>
      <c r="H657" s="41">
        <f>C657</f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>C658</f>
        <v>0</v>
      </c>
      <c r="E658" s="5">
        <f>D658</f>
        <v>0</v>
      </c>
      <c r="H658" s="41">
        <f>C658</f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>C659</f>
        <v>0</v>
      </c>
      <c r="E659" s="5">
        <f>D659</f>
        <v>0</v>
      </c>
      <c r="H659" s="41">
        <f>C659</f>
        <v>0</v>
      </c>
    </row>
    <row r="660" spans="1:8" hidden="1" outlineLevel="2">
      <c r="A660" s="7">
        <v>9603</v>
      </c>
      <c r="B660" s="4" t="s">
        <v>479</v>
      </c>
      <c r="C660" s="5">
        <v>0</v>
      </c>
      <c r="D660" s="5">
        <f>C660</f>
        <v>0</v>
      </c>
      <c r="E660" s="5">
        <f>D660</f>
        <v>0</v>
      </c>
      <c r="H660" s="41">
        <f>C660</f>
        <v>0</v>
      </c>
    </row>
    <row r="661" spans="1:8" outlineLevel="1" collapsed="1">
      <c r="A661" s="172" t="s">
        <v>553</v>
      </c>
      <c r="B661" s="173"/>
      <c r="C661" s="32">
        <v>0</v>
      </c>
      <c r="D661" s="32">
        <f>C661</f>
        <v>0</v>
      </c>
      <c r="E661" s="32">
        <f>D661</f>
        <v>0</v>
      </c>
      <c r="H661" s="41">
        <f>C661</f>
        <v>0</v>
      </c>
    </row>
    <row r="662" spans="1:8" outlineLevel="1">
      <c r="A662" s="172" t="s">
        <v>554</v>
      </c>
      <c r="B662" s="173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>C662</f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>C663</f>
        <v>0</v>
      </c>
      <c r="E663" s="5">
        <f>D663</f>
        <v>0</v>
      </c>
      <c r="H663" s="41">
        <f>C663</f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>C664</f>
        <v>0</v>
      </c>
      <c r="E664" s="5">
        <f>D664</f>
        <v>0</v>
      </c>
      <c r="H664" s="41">
        <f>C664</f>
        <v>0</v>
      </c>
    </row>
    <row r="665" spans="1:8" hidden="1" outlineLevel="2">
      <c r="A665" s="7">
        <v>9605</v>
      </c>
      <c r="B665" s="4" t="s">
        <v>484</v>
      </c>
      <c r="C665" s="5">
        <v>0</v>
      </c>
      <c r="D665" s="5">
        <f>C665</f>
        <v>0</v>
      </c>
      <c r="E665" s="5">
        <f>D665</f>
        <v>0</v>
      </c>
      <c r="H665" s="41">
        <f>C665</f>
        <v>0</v>
      </c>
    </row>
    <row r="666" spans="1:8" outlineLevel="1" collapsed="1">
      <c r="A666" s="172" t="s">
        <v>555</v>
      </c>
      <c r="B666" s="173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>C666</f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>C667</f>
        <v>0</v>
      </c>
      <c r="E667" s="5">
        <f>D667</f>
        <v>0</v>
      </c>
      <c r="H667" s="41">
        <f>C667</f>
        <v>0</v>
      </c>
    </row>
    <row r="668" spans="1:8" hidden="1" outlineLevel="2">
      <c r="A668" s="7">
        <v>9606</v>
      </c>
      <c r="B668" s="4" t="s">
        <v>487</v>
      </c>
      <c r="C668" s="5">
        <v>0</v>
      </c>
      <c r="D668" s="5">
        <f>C668</f>
        <v>0</v>
      </c>
      <c r="E668" s="5">
        <f>D668</f>
        <v>0</v>
      </c>
      <c r="H668" s="41">
        <f>C668</f>
        <v>0</v>
      </c>
    </row>
    <row r="669" spans="1:8" outlineLevel="1" collapsed="1">
      <c r="A669" s="172" t="s">
        <v>556</v>
      </c>
      <c r="B669" s="173"/>
      <c r="C669" s="32">
        <v>0</v>
      </c>
      <c r="D669" s="32">
        <f>C669</f>
        <v>0</v>
      </c>
      <c r="E669" s="32">
        <f>D669</f>
        <v>0</v>
      </c>
      <c r="H669" s="41">
        <f>C669</f>
        <v>0</v>
      </c>
    </row>
    <row r="670" spans="1:8" outlineLevel="1" collapsed="1">
      <c r="A670" s="172" t="s">
        <v>557</v>
      </c>
      <c r="B670" s="173"/>
      <c r="C670" s="32">
        <v>0</v>
      </c>
      <c r="D670" s="32">
        <f>C670</f>
        <v>0</v>
      </c>
      <c r="E670" s="32">
        <f>D670</f>
        <v>0</v>
      </c>
      <c r="H670" s="41">
        <f>C670</f>
        <v>0</v>
      </c>
    </row>
    <row r="671" spans="1:8" outlineLevel="1" collapsed="1">
      <c r="A671" s="172" t="s">
        <v>558</v>
      </c>
      <c r="B671" s="173"/>
      <c r="C671" s="32">
        <v>0</v>
      </c>
      <c r="D671" s="32">
        <f>C671</f>
        <v>0</v>
      </c>
      <c r="E671" s="32">
        <f>D671</f>
        <v>0</v>
      </c>
      <c r="H671" s="41">
        <f>C671</f>
        <v>0</v>
      </c>
    </row>
    <row r="672" spans="1:8" outlineLevel="1">
      <c r="A672" s="172" t="s">
        <v>559</v>
      </c>
      <c r="B672" s="173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>C672</f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>C673</f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>C674</f>
        <v>0</v>
      </c>
      <c r="E674" s="5">
        <f>D674</f>
        <v>0</v>
      </c>
      <c r="H674" s="41">
        <f>C674</f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>C675</f>
        <v>0</v>
      </c>
      <c r="E675" s="5">
        <f>D675</f>
        <v>0</v>
      </c>
      <c r="H675" s="41">
        <f>C675</f>
        <v>0</v>
      </c>
    </row>
    <row r="676" spans="1:8" hidden="1" outlineLevel="2">
      <c r="A676" s="7">
        <v>9610</v>
      </c>
      <c r="B676" s="4" t="s">
        <v>495</v>
      </c>
      <c r="C676" s="5">
        <v>0</v>
      </c>
      <c r="D676" s="5">
        <f>C676</f>
        <v>0</v>
      </c>
      <c r="E676" s="5">
        <f>D676</f>
        <v>0</v>
      </c>
      <c r="H676" s="41">
        <f>C676</f>
        <v>0</v>
      </c>
    </row>
    <row r="677" spans="1:8" outlineLevel="1" collapsed="1">
      <c r="A677" s="172" t="s">
        <v>560</v>
      </c>
      <c r="B677" s="173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>C677</f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>C678</f>
        <v>0</v>
      </c>
    </row>
    <row r="679" spans="1:8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>C679</f>
        <v>0</v>
      </c>
    </row>
    <row r="680" spans="1:8" outlineLevel="1" collapsed="1">
      <c r="A680" s="172" t="s">
        <v>561</v>
      </c>
      <c r="B680" s="173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>C680</f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>C681</f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>C682</f>
        <v>0</v>
      </c>
      <c r="E682" s="5">
        <f>D682</f>
        <v>0</v>
      </c>
      <c r="H682" s="41">
        <f>C682</f>
        <v>0</v>
      </c>
    </row>
    <row r="683" spans="1:8" hidden="1" outlineLevel="2">
      <c r="A683" s="7">
        <v>9612</v>
      </c>
      <c r="B683" s="4" t="s">
        <v>501</v>
      </c>
      <c r="C683" s="5">
        <v>0</v>
      </c>
      <c r="D683" s="5">
        <f>C683</f>
        <v>0</v>
      </c>
      <c r="E683" s="5">
        <f>D683</f>
        <v>0</v>
      </c>
      <c r="H683" s="41">
        <f>C683</f>
        <v>0</v>
      </c>
    </row>
    <row r="684" spans="1:8" outlineLevel="1" collapsed="1">
      <c r="A684" s="172" t="s">
        <v>562</v>
      </c>
      <c r="B684" s="173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>C684</f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>C685</f>
        <v>0</v>
      </c>
      <c r="E685" s="5">
        <f>D685</f>
        <v>0</v>
      </c>
      <c r="H685" s="41">
        <f>C685</f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>C686</f>
        <v>0</v>
      </c>
      <c r="E686" s="5">
        <f>D686</f>
        <v>0</v>
      </c>
      <c r="H686" s="41">
        <f>C686</f>
        <v>0</v>
      </c>
    </row>
    <row r="687" spans="1:8" hidden="1" outlineLevel="2">
      <c r="A687" s="7">
        <v>9613</v>
      </c>
      <c r="B687" s="4" t="s">
        <v>501</v>
      </c>
      <c r="C687" s="5">
        <v>0</v>
      </c>
      <c r="D687" s="5">
        <f>C687</f>
        <v>0</v>
      </c>
      <c r="E687" s="5">
        <f>D687</f>
        <v>0</v>
      </c>
      <c r="H687" s="41">
        <f>C687</f>
        <v>0</v>
      </c>
    </row>
    <row r="688" spans="1:8" outlineLevel="1" collapsed="1">
      <c r="A688" s="172" t="s">
        <v>563</v>
      </c>
      <c r="B688" s="173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>C688</f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>C689</f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>C690</f>
        <v>0</v>
      </c>
      <c r="E690" s="5">
        <f>D690</f>
        <v>0</v>
      </c>
      <c r="H690" s="41">
        <f>C690</f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>C691</f>
        <v>0</v>
      </c>
      <c r="E691" s="5">
        <f>D691</f>
        <v>0</v>
      </c>
      <c r="H691" s="41">
        <f>C691</f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>C692</f>
        <v>0</v>
      </c>
      <c r="E692" s="5">
        <f>D692</f>
        <v>0</v>
      </c>
      <c r="H692" s="41">
        <f>C692</f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>C693</f>
        <v>0</v>
      </c>
      <c r="E693" s="5">
        <f>D693</f>
        <v>0</v>
      </c>
      <c r="H693" s="41">
        <f>C693</f>
        <v>0</v>
      </c>
    </row>
    <row r="694" spans="1:8" hidden="1" outlineLevel="2">
      <c r="A694" s="7">
        <v>9614</v>
      </c>
      <c r="B694" s="4" t="s">
        <v>512</v>
      </c>
      <c r="C694" s="5">
        <v>0</v>
      </c>
      <c r="D694" s="5">
        <f>C694</f>
        <v>0</v>
      </c>
      <c r="E694" s="5">
        <f>D694</f>
        <v>0</v>
      </c>
      <c r="H694" s="41">
        <f>C694</f>
        <v>0</v>
      </c>
    </row>
    <row r="695" spans="1:8" outlineLevel="1" collapsed="1">
      <c r="A695" s="172" t="s">
        <v>564</v>
      </c>
      <c r="B695" s="173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>C695</f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>C696</f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>C697</f>
        <v>0</v>
      </c>
      <c r="E697" s="5">
        <f>D697</f>
        <v>0</v>
      </c>
      <c r="H697" s="41">
        <f>C697</f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>C698</f>
        <v>0</v>
      </c>
      <c r="E698" s="5">
        <f>D698</f>
        <v>0</v>
      </c>
      <c r="H698" s="41">
        <f>C698</f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>C699</f>
        <v>0</v>
      </c>
      <c r="E699" s="5">
        <f>D699</f>
        <v>0</v>
      </c>
      <c r="H699" s="41">
        <f>C699</f>
        <v>0</v>
      </c>
    </row>
    <row r="700" spans="1:8" hidden="1" outlineLevel="2">
      <c r="A700" s="7">
        <v>9615</v>
      </c>
      <c r="B700" s="4" t="s">
        <v>518</v>
      </c>
      <c r="C700" s="5">
        <v>0</v>
      </c>
      <c r="D700" s="5">
        <f>C700</f>
        <v>0</v>
      </c>
      <c r="E700" s="5">
        <f>D700</f>
        <v>0</v>
      </c>
      <c r="H700" s="41">
        <f>C700</f>
        <v>0</v>
      </c>
    </row>
    <row r="701" spans="1:8" outlineLevel="1" collapsed="1">
      <c r="A701" s="172" t="s">
        <v>565</v>
      </c>
      <c r="B701" s="173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>C701</f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>C702</f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>C703</f>
        <v>0</v>
      </c>
      <c r="E703" s="5">
        <f>D703</f>
        <v>0</v>
      </c>
      <c r="H703" s="41">
        <f>C703</f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>C704</f>
        <v>0</v>
      </c>
      <c r="E704" s="5">
        <f>D704</f>
        <v>0</v>
      </c>
      <c r="H704" s="41">
        <f>C704</f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>C705</f>
        <v>0</v>
      </c>
      <c r="E705" s="5">
        <f>D705</f>
        <v>0</v>
      </c>
      <c r="H705" s="41">
        <f>C705</f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>C706</f>
        <v>0</v>
      </c>
      <c r="E706" s="5">
        <f>D706</f>
        <v>0</v>
      </c>
      <c r="H706" s="41">
        <f>C706</f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>C707</f>
        <v>0</v>
      </c>
      <c r="E707" s="5">
        <f>D707</f>
        <v>0</v>
      </c>
      <c r="H707" s="41">
        <f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>C708</f>
        <v>0</v>
      </c>
      <c r="E708" s="5">
        <f>D708</f>
        <v>0</v>
      </c>
      <c r="H708" s="41">
        <f>C708</f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>C709</f>
        <v>0</v>
      </c>
      <c r="E709" s="5">
        <f>D709</f>
        <v>0</v>
      </c>
      <c r="H709" s="41">
        <f>C709</f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>C710</f>
        <v>0</v>
      </c>
      <c r="E710" s="5">
        <f>D710</f>
        <v>0</v>
      </c>
      <c r="H710" s="41">
        <f>C710</f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>C711</f>
        <v>0</v>
      </c>
      <c r="E711" s="5">
        <f>D711</f>
        <v>0</v>
      </c>
      <c r="H711" s="41">
        <f>C711</f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>C712</f>
        <v>0</v>
      </c>
      <c r="E712" s="5">
        <f>D712</f>
        <v>0</v>
      </c>
      <c r="H712" s="41">
        <f>C712</f>
        <v>0</v>
      </c>
    </row>
    <row r="713" spans="1:10" outlineLevel="1" collapsed="1">
      <c r="A713" s="172" t="s">
        <v>566</v>
      </c>
      <c r="B713" s="173"/>
      <c r="C713" s="31">
        <v>0</v>
      </c>
      <c r="D713" s="31">
        <f>C713</f>
        <v>0</v>
      </c>
      <c r="E713" s="31">
        <f>D713</f>
        <v>0</v>
      </c>
      <c r="H713" s="41">
        <f>C713</f>
        <v>0</v>
      </c>
    </row>
    <row r="714" spans="1:10" outlineLevel="1">
      <c r="A714" s="172" t="s">
        <v>567</v>
      </c>
      <c r="B714" s="173"/>
      <c r="C714" s="32">
        <v>0</v>
      </c>
      <c r="D714" s="31">
        <f>C714</f>
        <v>0</v>
      </c>
      <c r="E714" s="31">
        <f>D714</f>
        <v>0</v>
      </c>
      <c r="H714" s="41">
        <f>C714</f>
        <v>0</v>
      </c>
    </row>
    <row r="715" spans="1:10" outlineLevel="1">
      <c r="A715" s="172" t="s">
        <v>568</v>
      </c>
      <c r="B715" s="173"/>
      <c r="C715" s="32">
        <v>0</v>
      </c>
      <c r="D715" s="31">
        <f>C715</f>
        <v>0</v>
      </c>
      <c r="E715" s="31">
        <f>D715</f>
        <v>0</v>
      </c>
      <c r="H715" s="41">
        <f>C715</f>
        <v>0</v>
      </c>
    </row>
    <row r="716" spans="1:10" outlineLevel="1">
      <c r="A716" s="172" t="s">
        <v>569</v>
      </c>
      <c r="B716" s="173"/>
      <c r="C716" s="32">
        <v>0</v>
      </c>
      <c r="D716" s="31">
        <f>C716</f>
        <v>0</v>
      </c>
      <c r="E716" s="31">
        <f>D716</f>
        <v>0</v>
      </c>
      <c r="H716" s="41">
        <f>C716</f>
        <v>0</v>
      </c>
    </row>
    <row r="717" spans="1:10">
      <c r="A717" s="170" t="s">
        <v>570</v>
      </c>
      <c r="B717" s="171"/>
      <c r="C717" s="36">
        <f>C718</f>
        <v>96394.28</v>
      </c>
      <c r="D717" s="36">
        <f>D718</f>
        <v>96394.28</v>
      </c>
      <c r="E717" s="36">
        <f>E718</f>
        <v>96394.28</v>
      </c>
      <c r="G717" s="39" t="s">
        <v>66</v>
      </c>
      <c r="H717" s="41">
        <f>C717</f>
        <v>96394.28</v>
      </c>
      <c r="I717" s="42"/>
      <c r="J717" s="40" t="b">
        <f>AND(H717=I717)</f>
        <v>0</v>
      </c>
    </row>
    <row r="718" spans="1:10">
      <c r="A718" s="168" t="s">
        <v>571</v>
      </c>
      <c r="B718" s="169"/>
      <c r="C718" s="33">
        <f>C719+C723</f>
        <v>96394.28</v>
      </c>
      <c r="D718" s="33">
        <f>D719+D723</f>
        <v>96394.28</v>
      </c>
      <c r="E718" s="33">
        <f>E719+E723</f>
        <v>96394.28</v>
      </c>
      <c r="G718" s="39" t="s">
        <v>599</v>
      </c>
      <c r="H718" s="41">
        <f>C718</f>
        <v>96394.28</v>
      </c>
      <c r="I718" s="42"/>
      <c r="J718" s="40" t="b">
        <f>AND(H718=I718)</f>
        <v>0</v>
      </c>
    </row>
    <row r="719" spans="1:10" outlineLevel="1" collapsed="1">
      <c r="A719" s="166" t="s">
        <v>842</v>
      </c>
      <c r="B719" s="167"/>
      <c r="C719" s="31">
        <f>SUM(C720:C722)</f>
        <v>96394.28</v>
      </c>
      <c r="D719" s="31">
        <f>SUM(D720:D722)</f>
        <v>96394.28</v>
      </c>
      <c r="E719" s="31">
        <f>SUM(E720:E722)</f>
        <v>96394.28</v>
      </c>
      <c r="H719" s="41">
        <f>C719</f>
        <v>96394.28</v>
      </c>
    </row>
    <row r="720" spans="1:10" ht="15" hidden="1" customHeight="1" outlineLevel="2">
      <c r="A720" s="6">
        <v>10950</v>
      </c>
      <c r="B720" s="4" t="s">
        <v>572</v>
      </c>
      <c r="C720" s="5">
        <v>96394.28</v>
      </c>
      <c r="D720" s="5">
        <f>C720</f>
        <v>96394.28</v>
      </c>
      <c r="E720" s="5">
        <f>D720</f>
        <v>96394.28</v>
      </c>
      <c r="H720" s="41">
        <f>C720</f>
        <v>96394.28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>C721</f>
        <v>0</v>
      </c>
      <c r="E721" s="5">
        <f>D721</f>
        <v>0</v>
      </c>
      <c r="H721" s="41">
        <f>C721</f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>C722</f>
        <v>0</v>
      </c>
      <c r="E722" s="5">
        <f>D722</f>
        <v>0</v>
      </c>
      <c r="H722" s="41">
        <f>C722</f>
        <v>0</v>
      </c>
    </row>
    <row r="723" spans="1:10" outlineLevel="1" collapsed="1">
      <c r="A723" s="166" t="s">
        <v>841</v>
      </c>
      <c r="B723" s="167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>C723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>C724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>C725</f>
        <v>0</v>
      </c>
    </row>
    <row r="726" spans="1:10">
      <c r="A726" s="170" t="s">
        <v>577</v>
      </c>
      <c r="B726" s="17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>
        <f>C726</f>
        <v>0</v>
      </c>
      <c r="I726" s="42"/>
      <c r="J726" s="40" t="b">
        <f>AND(H726=I726)</f>
        <v>1</v>
      </c>
    </row>
    <row r="727" spans="1:10">
      <c r="A727" s="168" t="s">
        <v>588</v>
      </c>
      <c r="B727" s="16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>
        <f>C727</f>
        <v>0</v>
      </c>
      <c r="I727" s="42"/>
      <c r="J727" s="40" t="b">
        <f>AND(H727=I727)</f>
        <v>1</v>
      </c>
    </row>
    <row r="728" spans="1:10" outlineLevel="1">
      <c r="A728" s="166" t="s">
        <v>840</v>
      </c>
      <c r="B728" s="16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818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828</v>
      </c>
      <c r="C730" s="5"/>
      <c r="D730" s="5">
        <f>C730</f>
        <v>0</v>
      </c>
      <c r="E730" s="5">
        <f>D730</f>
        <v>0</v>
      </c>
    </row>
    <row r="731" spans="1:10" outlineLevel="1" collapsed="1">
      <c r="A731" s="166" t="s">
        <v>839</v>
      </c>
      <c r="B731" s="167"/>
      <c r="C731" s="31">
        <f>C732</f>
        <v>0</v>
      </c>
      <c r="D731" s="31">
        <f>D732</f>
        <v>0</v>
      </c>
      <c r="E731" s="31">
        <f>E732</f>
        <v>0</v>
      </c>
    </row>
    <row r="732" spans="1:10" hidden="1" outlineLevel="2">
      <c r="A732" s="6">
        <v>2</v>
      </c>
      <c r="B732" s="4" t="s">
        <v>813</v>
      </c>
      <c r="C732" s="5">
        <f>C733</f>
        <v>0</v>
      </c>
      <c r="D732" s="5">
        <f>D733</f>
        <v>0</v>
      </c>
      <c r="E732" s="5">
        <f>E733</f>
        <v>0</v>
      </c>
    </row>
    <row r="733" spans="1:10" hidden="1" outlineLevel="3">
      <c r="A733" s="29"/>
      <c r="B733" s="28" t="s">
        <v>838</v>
      </c>
      <c r="C733" s="30"/>
      <c r="D733" s="30">
        <f>C733</f>
        <v>0</v>
      </c>
      <c r="E733" s="30">
        <f>D733</f>
        <v>0</v>
      </c>
    </row>
    <row r="734" spans="1:10" outlineLevel="1" collapsed="1">
      <c r="A734" s="166" t="s">
        <v>837</v>
      </c>
      <c r="B734" s="16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831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836</v>
      </c>
      <c r="C736" s="30">
        <v>0</v>
      </c>
      <c r="D736" s="30">
        <f>C736</f>
        <v>0</v>
      </c>
      <c r="E736" s="30">
        <f>D736</f>
        <v>0</v>
      </c>
    </row>
    <row r="737" spans="1:5" hidden="1" outlineLevel="3">
      <c r="A737" s="29"/>
      <c r="B737" s="28" t="s">
        <v>835</v>
      </c>
      <c r="C737" s="30">
        <v>0</v>
      </c>
      <c r="D737" s="30">
        <f>C737</f>
        <v>0</v>
      </c>
      <c r="E737" s="30">
        <f>D737</f>
        <v>0</v>
      </c>
    </row>
    <row r="738" spans="1:5" hidden="1" outlineLevel="2" collapsed="1">
      <c r="A738" s="6">
        <v>3</v>
      </c>
      <c r="B738" s="4" t="s">
        <v>818</v>
      </c>
      <c r="C738" s="5"/>
      <c r="D738" s="5">
        <f>C738</f>
        <v>0</v>
      </c>
      <c r="E738" s="5">
        <f>D738</f>
        <v>0</v>
      </c>
    </row>
    <row r="739" spans="1:5" hidden="1" outlineLevel="2">
      <c r="A739" s="6">
        <v>4</v>
      </c>
      <c r="B739" s="4" t="s">
        <v>828</v>
      </c>
      <c r="C739" s="5"/>
      <c r="D739" s="5">
        <f>C739</f>
        <v>0</v>
      </c>
      <c r="E739" s="5">
        <f>D739</f>
        <v>0</v>
      </c>
    </row>
    <row r="740" spans="1:5" outlineLevel="1" collapsed="1">
      <c r="A740" s="166" t="s">
        <v>834</v>
      </c>
      <c r="B740" s="167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828</v>
      </c>
      <c r="C741" s="5"/>
      <c r="D741" s="5">
        <f>C741</f>
        <v>0</v>
      </c>
      <c r="E741" s="5">
        <f>D741</f>
        <v>0</v>
      </c>
    </row>
    <row r="742" spans="1:5" outlineLevel="1" collapsed="1">
      <c r="A742" s="166" t="s">
        <v>833</v>
      </c>
      <c r="B742" s="16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818</v>
      </c>
      <c r="C743" s="5"/>
      <c r="D743" s="5">
        <f>C743</f>
        <v>0</v>
      </c>
      <c r="E743" s="5">
        <f>D743</f>
        <v>0</v>
      </c>
    </row>
    <row r="744" spans="1:5" outlineLevel="1" collapsed="1">
      <c r="A744" s="166" t="s">
        <v>832</v>
      </c>
      <c r="B744" s="16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831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830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 collapsed="1">
      <c r="A747" s="6">
        <v>2</v>
      </c>
      <c r="B747" s="4" t="s">
        <v>813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829</v>
      </c>
      <c r="C748" s="30"/>
      <c r="D748" s="30">
        <f>C748</f>
        <v>0</v>
      </c>
      <c r="E748" s="30">
        <f>D748</f>
        <v>0</v>
      </c>
    </row>
    <row r="749" spans="1:5" hidden="1" outlineLevel="2" collapsed="1">
      <c r="A749" s="6">
        <v>3</v>
      </c>
      <c r="B749" s="4" t="s">
        <v>818</v>
      </c>
      <c r="C749" s="5"/>
      <c r="D749" s="5">
        <f>C749</f>
        <v>0</v>
      </c>
      <c r="E749" s="5">
        <f>D749</f>
        <v>0</v>
      </c>
    </row>
    <row r="750" spans="1:5" hidden="1" outlineLevel="2">
      <c r="A750" s="6">
        <v>4</v>
      </c>
      <c r="B750" s="4" t="s">
        <v>828</v>
      </c>
      <c r="C750" s="5"/>
      <c r="D750" s="5">
        <f>C750</f>
        <v>0</v>
      </c>
      <c r="E750" s="5">
        <f>D750</f>
        <v>0</v>
      </c>
    </row>
    <row r="751" spans="1:5" outlineLevel="1" collapsed="1">
      <c r="A751" s="166" t="s">
        <v>827</v>
      </c>
      <c r="B751" s="16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813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826</v>
      </c>
      <c r="C753" s="125"/>
      <c r="D753" s="125">
        <f>C753</f>
        <v>0</v>
      </c>
      <c r="E753" s="125">
        <f>D753</f>
        <v>0</v>
      </c>
    </row>
    <row r="754" spans="1:5" s="124" customFormat="1" hidden="1" outlineLevel="3">
      <c r="A754" s="127"/>
      <c r="B754" s="126" t="s">
        <v>812</v>
      </c>
      <c r="C754" s="125"/>
      <c r="D754" s="125">
        <f>C754</f>
        <v>0</v>
      </c>
      <c r="E754" s="125">
        <f>D754</f>
        <v>0</v>
      </c>
    </row>
    <row r="755" spans="1:5" hidden="1" outlineLevel="2" collapsed="1">
      <c r="A755" s="6">
        <v>3</v>
      </c>
      <c r="B755" s="4" t="s">
        <v>818</v>
      </c>
      <c r="C755" s="5"/>
      <c r="D755" s="5">
        <f>C755</f>
        <v>0</v>
      </c>
      <c r="E755" s="5">
        <f>D755</f>
        <v>0</v>
      </c>
    </row>
    <row r="756" spans="1:5" outlineLevel="1" collapsed="1">
      <c r="A756" s="166" t="s">
        <v>825</v>
      </c>
      <c r="B756" s="167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813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824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823</v>
      </c>
      <c r="C759" s="30"/>
      <c r="D759" s="30">
        <f>C759</f>
        <v>0</v>
      </c>
      <c r="E759" s="30">
        <f>D759</f>
        <v>0</v>
      </c>
    </row>
    <row r="760" spans="1:5" hidden="1" outlineLevel="3">
      <c r="A760" s="29"/>
      <c r="B760" s="28" t="s">
        <v>822</v>
      </c>
      <c r="C760" s="30"/>
      <c r="D760" s="30">
        <f>C760</f>
        <v>0</v>
      </c>
      <c r="E760" s="30">
        <f>D760</f>
        <v>0</v>
      </c>
    </row>
    <row r="761" spans="1:5" outlineLevel="1" collapsed="1">
      <c r="A761" s="166" t="s">
        <v>821</v>
      </c>
      <c r="B761" s="16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813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820</v>
      </c>
      <c r="C763" s="30">
        <v>0</v>
      </c>
      <c r="D763" s="30">
        <f>C763</f>
        <v>0</v>
      </c>
      <c r="E763" s="30">
        <f>D763</f>
        <v>0</v>
      </c>
    </row>
    <row r="764" spans="1:5" hidden="1" outlineLevel="3">
      <c r="A764" s="29"/>
      <c r="B764" s="28" t="s">
        <v>810</v>
      </c>
      <c r="C764" s="30"/>
      <c r="D764" s="30">
        <f>C764</f>
        <v>0</v>
      </c>
      <c r="E764" s="30">
        <f>D764</f>
        <v>0</v>
      </c>
    </row>
    <row r="765" spans="1:5" hidden="1" outlineLevel="2" collapsed="1">
      <c r="A765" s="6">
        <v>3</v>
      </c>
      <c r="B765" s="4" t="s">
        <v>818</v>
      </c>
      <c r="C765" s="5">
        <v>0</v>
      </c>
      <c r="D765" s="5">
        <f>C765</f>
        <v>0</v>
      </c>
      <c r="E765" s="5">
        <f>D765</f>
        <v>0</v>
      </c>
    </row>
    <row r="766" spans="1:5" outlineLevel="1" collapsed="1">
      <c r="A766" s="166" t="s">
        <v>819</v>
      </c>
      <c r="B766" s="16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818</v>
      </c>
      <c r="C767" s="5"/>
      <c r="D767" s="5">
        <f>C767</f>
        <v>0</v>
      </c>
      <c r="E767" s="5">
        <f>D767</f>
        <v>0</v>
      </c>
    </row>
    <row r="768" spans="1:5" outlineLevel="1" collapsed="1">
      <c r="A768" s="166" t="s">
        <v>817</v>
      </c>
      <c r="B768" s="16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813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816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815</v>
      </c>
      <c r="C771" s="30"/>
      <c r="D771" s="30">
        <f>C771</f>
        <v>0</v>
      </c>
      <c r="E771" s="30">
        <f>D771</f>
        <v>0</v>
      </c>
    </row>
    <row r="772" spans="1:5" outlineLevel="1" collapsed="1">
      <c r="A772" s="166" t="s">
        <v>814</v>
      </c>
      <c r="B772" s="16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813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812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811</v>
      </c>
      <c r="C775" s="30"/>
      <c r="D775" s="30">
        <f>C775</f>
        <v>0</v>
      </c>
      <c r="E775" s="30">
        <f>D775</f>
        <v>0</v>
      </c>
    </row>
    <row r="776" spans="1:5" hidden="1" outlineLevel="3">
      <c r="A776" s="29"/>
      <c r="B776" s="28" t="s">
        <v>810</v>
      </c>
      <c r="C776" s="30"/>
      <c r="D776" s="30">
        <f>C776</f>
        <v>0</v>
      </c>
      <c r="E776" s="30">
        <f>D776</f>
        <v>0</v>
      </c>
    </row>
    <row r="777" spans="1:5" hidden="1" outlineLevel="3">
      <c r="A777" s="29"/>
      <c r="B777" s="28" t="s">
        <v>809</v>
      </c>
      <c r="C777" s="30"/>
      <c r="D777" s="30">
        <f>C777</f>
        <v>0</v>
      </c>
      <c r="E777" s="30">
        <f>D777</f>
        <v>0</v>
      </c>
    </row>
    <row r="778" spans="1:5" outlineLevel="1" collapsed="1">
      <c r="A778" s="166" t="s">
        <v>808</v>
      </c>
      <c r="B778" s="167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807</v>
      </c>
      <c r="C779" s="5">
        <v>0</v>
      </c>
      <c r="D779" s="5">
        <f>C779</f>
        <v>0</v>
      </c>
      <c r="E779" s="5">
        <f>D779</f>
        <v>0</v>
      </c>
    </row>
  </sheetData>
  <mergeCells count="126">
    <mergeCell ref="A731:B731"/>
    <mergeCell ref="A734:B734"/>
    <mergeCell ref="A740:B740"/>
    <mergeCell ref="A742:B742"/>
    <mergeCell ref="A744:B744"/>
    <mergeCell ref="A751:B751"/>
    <mergeCell ref="A756:B756"/>
    <mergeCell ref="A761:B761"/>
    <mergeCell ref="A766:B766"/>
    <mergeCell ref="A768:B768"/>
    <mergeCell ref="A772:B772"/>
    <mergeCell ref="A778:B778"/>
    <mergeCell ref="A701:B701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26:B726"/>
    <mergeCell ref="A727:B727"/>
    <mergeCell ref="A728:B728"/>
    <mergeCell ref="A661:B661"/>
    <mergeCell ref="A662:B662"/>
    <mergeCell ref="A666:B666"/>
    <mergeCell ref="A669:B669"/>
    <mergeCell ref="A670:B670"/>
    <mergeCell ref="A671:B671"/>
    <mergeCell ref="A672:B672"/>
    <mergeCell ref="A677:B677"/>
    <mergeCell ref="A680:B680"/>
    <mergeCell ref="A684:B684"/>
    <mergeCell ref="A688:B688"/>
    <mergeCell ref="A695:B695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52:B652"/>
    <mergeCell ref="A653:B653"/>
    <mergeCell ref="A654:B654"/>
    <mergeCell ref="A582:B582"/>
    <mergeCell ref="A585:B585"/>
    <mergeCell ref="A586:B586"/>
    <mergeCell ref="A587:B587"/>
    <mergeCell ref="A588:B588"/>
    <mergeCell ref="A593:B593"/>
    <mergeCell ref="A596:B596"/>
    <mergeCell ref="A600:B600"/>
    <mergeCell ref="A604:B604"/>
    <mergeCell ref="A611:B611"/>
    <mergeCell ref="A617:B617"/>
    <mergeCell ref="A629:B629"/>
    <mergeCell ref="A552:B552"/>
    <mergeCell ref="A553:B553"/>
    <mergeCell ref="A557:B557"/>
    <mergeCell ref="A560:B560"/>
    <mergeCell ref="A561:B561"/>
    <mergeCell ref="A562:B562"/>
    <mergeCell ref="A563:B563"/>
    <mergeCell ref="A568:B568"/>
    <mergeCell ref="A569:B569"/>
    <mergeCell ref="A570:B570"/>
    <mergeCell ref="A577:B577"/>
    <mergeCell ref="A578:B578"/>
    <mergeCell ref="A482:B482"/>
    <mergeCell ref="A483:B483"/>
    <mergeCell ref="A484:B484"/>
    <mergeCell ref="A504:B504"/>
    <mergeCell ref="A510:B510"/>
    <mergeCell ref="A523:B523"/>
    <mergeCell ref="A529:B529"/>
    <mergeCell ref="A539:B539"/>
    <mergeCell ref="A548:B548"/>
    <mergeCell ref="A549:B549"/>
    <mergeCell ref="A550:B550"/>
    <mergeCell ref="A551:B551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:C1"/>
    <mergeCell ref="A2:B2"/>
    <mergeCell ref="A3:B3"/>
    <mergeCell ref="A4:B4"/>
    <mergeCell ref="A11:B11"/>
    <mergeCell ref="A38:B38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8"/>
  <sheetViews>
    <sheetView rightToLeft="1" topLeftCell="A72" workbookViewId="0">
      <selection activeCell="C98" sqref="C98"/>
    </sheetView>
  </sheetViews>
  <sheetFormatPr baseColWidth="10"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1" t="s">
        <v>893</v>
      </c>
      <c r="B1" s="191" t="s">
        <v>894</v>
      </c>
      <c r="C1" s="191" t="s">
        <v>895</v>
      </c>
      <c r="D1" s="194" t="s">
        <v>613</v>
      </c>
      <c r="E1" s="195"/>
      <c r="F1" s="195"/>
      <c r="G1" s="195"/>
      <c r="H1" s="195"/>
      <c r="I1" s="196"/>
    </row>
    <row r="2" spans="1:9">
      <c r="A2" s="192"/>
      <c r="B2" s="192"/>
      <c r="C2" s="192"/>
      <c r="D2" s="191" t="s">
        <v>625</v>
      </c>
      <c r="E2" s="191" t="s">
        <v>626</v>
      </c>
      <c r="F2" s="197" t="s">
        <v>896</v>
      </c>
      <c r="G2" s="197" t="s">
        <v>897</v>
      </c>
      <c r="H2" s="199" t="s">
        <v>898</v>
      </c>
      <c r="I2" s="200"/>
    </row>
    <row r="3" spans="1:9">
      <c r="A3" s="193"/>
      <c r="B3" s="193"/>
      <c r="C3" s="193"/>
      <c r="D3" s="193"/>
      <c r="E3" s="193"/>
      <c r="F3" s="198"/>
      <c r="G3" s="198"/>
      <c r="H3" s="141" t="s">
        <v>899</v>
      </c>
      <c r="I3" s="142" t="s">
        <v>900</v>
      </c>
    </row>
    <row r="4" spans="1:9">
      <c r="A4" s="143" t="s">
        <v>901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902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904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905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906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907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908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909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910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911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912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902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904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905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906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907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908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909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910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911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926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927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928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29</vt:i4>
      </vt:variant>
      <vt:variant>
        <vt:lpstr>Plages nommées</vt:lpstr>
      </vt:variant>
      <vt:variant>
        <vt:i4>3</vt:i4>
      </vt:variant>
    </vt:vector>
  </HeadingPairs>
  <TitlesOfParts>
    <vt:vector size="32" baseType="lpstr">
      <vt:lpstr>ميزانية 2011</vt:lpstr>
      <vt:lpstr>ميزانية 2012  </vt:lpstr>
      <vt:lpstr>ميزانية 2013 </vt:lpstr>
      <vt:lpstr>ميزانية 2014</vt:lpstr>
      <vt:lpstr>ميزانية 2015  </vt:lpstr>
      <vt:lpstr>ميزانية 2016</vt:lpstr>
      <vt:lpstr>ميزانية 2017</vt:lpstr>
      <vt:lpstr>ميزانية 2018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 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Utilisateur Windows</cp:lastModifiedBy>
  <cp:lastPrinted>2014-06-12T19:00:37Z</cp:lastPrinted>
  <dcterms:created xsi:type="dcterms:W3CDTF">2014-03-25T08:27:56Z</dcterms:created>
  <dcterms:modified xsi:type="dcterms:W3CDTF">2018-04-24T14:22:25Z</dcterms:modified>
</cp:coreProperties>
</file>