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Selim\Desktop\"/>
    </mc:Choice>
  </mc:AlternateContent>
  <bookViews>
    <workbookView xWindow="0" yWindow="0" windowWidth="20490" windowHeight="7755" tabRatio="963" firstSheet="1" activeTab="5"/>
  </bookViews>
  <sheets>
    <sheet name="ميزانية 2011" sheetId="26" r:id="rId1"/>
    <sheet name="ميزانية 2012" sheetId="61" r:id="rId2"/>
    <sheet name="ميزانية 2013 " sheetId="62" r:id="rId3"/>
    <sheet name="ميزانية 2014" sheetId="63" r:id="rId4"/>
    <sheet name="ميزانية 2015" sheetId="64" r:id="rId5"/>
    <sheet name="ميزانية 2016 " sheetId="65" r:id="rId6"/>
    <sheet name="ميزانية 2017 " sheetId="4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 " sheetId="50" r:id="rId12"/>
    <sheet name="الدوائر" sheetId="25" r:id="rId13"/>
    <sheet name="قائمة في الأعوان " sheetId="52" r:id="rId14"/>
    <sheet name="قائمة في العملة " sheetId="51" r:id="rId15"/>
    <sheet name="مرافق البلدية" sheetId="4" r:id="rId16"/>
    <sheet name="المجلس البلدي " sheetId="57" r:id="rId17"/>
    <sheet name="النشاط البلدي 2014 " sheetId="58" r:id="rId18"/>
    <sheet name="النشاط البلدي 2015 " sheetId="59" r:id="rId19"/>
    <sheet name="النشاط البلدي 2016" sheetId="40" r:id="rId20"/>
    <sheet name="النشاط البلدي 2017" sheetId="41" r:id="rId21"/>
    <sheet name="الملك البلدي " sheetId="54" r:id="rId22"/>
    <sheet name="المرافق الخدماتية " sheetId="55" r:id="rId23"/>
    <sheet name="الأحياء " sheetId="53" r:id="rId24"/>
    <sheet name="المشاريع " sheetId="60" r:id="rId25"/>
    <sheet name="وسائل النقل " sheetId="56" r:id="rId26"/>
    <sheet name="النفايات" sheetId="23" r:id="rId27"/>
    <sheet name="قانون الإطار" sheetId="16" r:id="rId28"/>
  </sheets>
  <externalReferences>
    <externalReference r:id="rId29"/>
    <externalReference r:id="rId30"/>
  </externalReferences>
  <definedNames>
    <definedName name="_xlnm.Print_Area" localSheetId="24">'المشاريع '!$A$1:$AI$24</definedName>
    <definedName name="_xlnm.Print_Area" localSheetId="13">'قائمة في الأعوان '!$A$1:$D$26</definedName>
    <definedName name="_xlnm.Print_Area" localSheetId="14">'قائمة في العملة '!$A$1:$C$26</definedName>
  </definedNames>
  <calcPr calcId="152511"/>
</workbook>
</file>

<file path=xl/calcChain.xml><?xml version="1.0" encoding="utf-8"?>
<calcChain xmlns="http://schemas.openxmlformats.org/spreadsheetml/2006/main">
  <c r="D778" i="65" l="1"/>
  <c r="E778" i="65" s="1"/>
  <c r="E777" i="65" s="1"/>
  <c r="D777" i="65"/>
  <c r="C777" i="65"/>
  <c r="E776" i="65"/>
  <c r="D776" i="65"/>
  <c r="E775" i="65"/>
  <c r="D775" i="65"/>
  <c r="E774" i="65"/>
  <c r="D774" i="65"/>
  <c r="E773" i="65"/>
  <c r="E772" i="65" s="1"/>
  <c r="E771" i="65" s="1"/>
  <c r="D773" i="65"/>
  <c r="D772" i="65"/>
  <c r="C772" i="65"/>
  <c r="C771" i="65" s="1"/>
  <c r="D771" i="65"/>
  <c r="E770" i="65"/>
  <c r="D770" i="65"/>
  <c r="E769" i="65"/>
  <c r="E768" i="65" s="1"/>
  <c r="D769" i="65"/>
  <c r="D768" i="65" s="1"/>
  <c r="C768" i="65"/>
  <c r="C767" i="65" s="1"/>
  <c r="E767" i="65"/>
  <c r="D767" i="65"/>
  <c r="D766" i="65"/>
  <c r="C765" i="65"/>
  <c r="D764" i="65"/>
  <c r="E764" i="65" s="1"/>
  <c r="D763" i="65"/>
  <c r="E762" i="65"/>
  <c r="D762" i="65"/>
  <c r="C761" i="65"/>
  <c r="C760" i="65" s="1"/>
  <c r="E759" i="65"/>
  <c r="D759" i="65"/>
  <c r="D758" i="65"/>
  <c r="E758" i="65" s="1"/>
  <c r="D757" i="65"/>
  <c r="E757" i="65" s="1"/>
  <c r="D756" i="65"/>
  <c r="D755" i="65" s="1"/>
  <c r="C756" i="65"/>
  <c r="C755" i="65"/>
  <c r="E754" i="65"/>
  <c r="D754" i="65"/>
  <c r="D753" i="65"/>
  <c r="E753" i="65" s="1"/>
  <c r="D752" i="65"/>
  <c r="C751" i="65"/>
  <c r="C750" i="65"/>
  <c r="E749" i="65"/>
  <c r="D749" i="65"/>
  <c r="D748" i="65"/>
  <c r="E748" i="65" s="1"/>
  <c r="E747" i="65"/>
  <c r="E746" i="65" s="1"/>
  <c r="D747" i="65"/>
  <c r="D746" i="65" s="1"/>
  <c r="C746" i="65"/>
  <c r="E745" i="65"/>
  <c r="E744" i="65" s="1"/>
  <c r="E743" i="65" s="1"/>
  <c r="D745" i="65"/>
  <c r="D744" i="65"/>
  <c r="D743" i="65" s="1"/>
  <c r="C744" i="65"/>
  <c r="C743" i="65" s="1"/>
  <c r="E742" i="65"/>
  <c r="E741" i="65" s="1"/>
  <c r="D742" i="65"/>
  <c r="D741" i="65"/>
  <c r="C741" i="65"/>
  <c r="D740" i="65"/>
  <c r="C739" i="65"/>
  <c r="E738" i="65"/>
  <c r="D738" i="65"/>
  <c r="E737" i="65"/>
  <c r="D737" i="65"/>
  <c r="E736" i="65"/>
  <c r="D736" i="65"/>
  <c r="E735" i="65"/>
  <c r="D735" i="65"/>
  <c r="E734" i="65"/>
  <c r="E733" i="65" s="1"/>
  <c r="D734" i="65"/>
  <c r="C734" i="65"/>
  <c r="D733" i="65"/>
  <c r="C733" i="65"/>
  <c r="E732" i="65"/>
  <c r="D732" i="65"/>
  <c r="E731" i="65"/>
  <c r="E730" i="65" s="1"/>
  <c r="D731" i="65"/>
  <c r="D730" i="65" s="1"/>
  <c r="C731" i="65"/>
  <c r="C730" i="65"/>
  <c r="E729" i="65"/>
  <c r="D729" i="65"/>
  <c r="D728" i="65"/>
  <c r="C727" i="65"/>
  <c r="H724" i="65"/>
  <c r="E724" i="65"/>
  <c r="D724" i="65"/>
  <c r="H723" i="65"/>
  <c r="D723" i="65"/>
  <c r="H722" i="65"/>
  <c r="C722" i="65"/>
  <c r="H721" i="65"/>
  <c r="E721" i="65"/>
  <c r="D721" i="65"/>
  <c r="H720" i="65"/>
  <c r="D720" i="65"/>
  <c r="E720" i="65" s="1"/>
  <c r="H719" i="65"/>
  <c r="E719" i="65"/>
  <c r="D719" i="65"/>
  <c r="H718" i="65"/>
  <c r="D718" i="65"/>
  <c r="C718" i="65"/>
  <c r="C717" i="65"/>
  <c r="H715" i="65"/>
  <c r="D715" i="65"/>
  <c r="E715" i="65" s="1"/>
  <c r="H714" i="65"/>
  <c r="E714" i="65"/>
  <c r="D714" i="65"/>
  <c r="H713" i="65"/>
  <c r="D713" i="65"/>
  <c r="E713" i="65" s="1"/>
  <c r="H712" i="65"/>
  <c r="E712" i="65"/>
  <c r="D712" i="65"/>
  <c r="H711" i="65"/>
  <c r="E711" i="65"/>
  <c r="D711" i="65"/>
  <c r="H710" i="65"/>
  <c r="E710" i="65"/>
  <c r="D710" i="65"/>
  <c r="H709" i="65"/>
  <c r="D709" i="65"/>
  <c r="E709" i="65" s="1"/>
  <c r="H708" i="65"/>
  <c r="E708" i="65"/>
  <c r="D708" i="65"/>
  <c r="H707" i="65"/>
  <c r="E707" i="65"/>
  <c r="D707" i="65"/>
  <c r="H706" i="65"/>
  <c r="E706" i="65"/>
  <c r="D706" i="65"/>
  <c r="H705" i="65"/>
  <c r="D705" i="65"/>
  <c r="E705" i="65" s="1"/>
  <c r="H704" i="65"/>
  <c r="E704" i="65"/>
  <c r="D704" i="65"/>
  <c r="H703" i="65"/>
  <c r="E703" i="65"/>
  <c r="D703" i="65"/>
  <c r="H702" i="65"/>
  <c r="D702" i="65"/>
  <c r="E702" i="65" s="1"/>
  <c r="H701" i="65"/>
  <c r="D701" i="65"/>
  <c r="C700" i="65"/>
  <c r="H699" i="65"/>
  <c r="E699" i="65"/>
  <c r="D699" i="65"/>
  <c r="H698" i="65"/>
  <c r="E698" i="65"/>
  <c r="D698" i="65"/>
  <c r="H697" i="65"/>
  <c r="E697" i="65"/>
  <c r="D697" i="65"/>
  <c r="H696" i="65"/>
  <c r="D696" i="65"/>
  <c r="H695" i="65"/>
  <c r="E695" i="65"/>
  <c r="D695" i="65"/>
  <c r="H694" i="65"/>
  <c r="C694" i="65"/>
  <c r="H693" i="65"/>
  <c r="E693" i="65"/>
  <c r="D693" i="65"/>
  <c r="H692" i="65"/>
  <c r="E692" i="65"/>
  <c r="D692" i="65"/>
  <c r="H691" i="65"/>
  <c r="D691" i="65"/>
  <c r="E691" i="65" s="1"/>
  <c r="H690" i="65"/>
  <c r="E690" i="65"/>
  <c r="D690" i="65"/>
  <c r="H689" i="65"/>
  <c r="E689" i="65"/>
  <c r="D689" i="65"/>
  <c r="H688" i="65"/>
  <c r="D688" i="65"/>
  <c r="H687" i="65"/>
  <c r="C687" i="65"/>
  <c r="H686" i="65"/>
  <c r="D686" i="65"/>
  <c r="E686" i="65" s="1"/>
  <c r="H685" i="65"/>
  <c r="E685" i="65"/>
  <c r="D685" i="65"/>
  <c r="H684" i="65"/>
  <c r="E684" i="65"/>
  <c r="D684" i="65"/>
  <c r="E683" i="65"/>
  <c r="D683" i="65"/>
  <c r="C683" i="65"/>
  <c r="H683" i="65" s="1"/>
  <c r="H682" i="65"/>
  <c r="E682" i="65"/>
  <c r="D682" i="65"/>
  <c r="H681" i="65"/>
  <c r="D681" i="65"/>
  <c r="E681" i="65" s="1"/>
  <c r="H680" i="65"/>
  <c r="E680" i="65"/>
  <c r="D680" i="65"/>
  <c r="H679" i="65"/>
  <c r="E679" i="65"/>
  <c r="D679" i="65"/>
  <c r="C679" i="65"/>
  <c r="H678" i="65"/>
  <c r="E678" i="65"/>
  <c r="D678" i="65"/>
  <c r="H677" i="65"/>
  <c r="D677" i="65"/>
  <c r="H676" i="65"/>
  <c r="C676" i="65"/>
  <c r="H675" i="65"/>
  <c r="D675" i="65"/>
  <c r="E675" i="65" s="1"/>
  <c r="H674" i="65"/>
  <c r="E674" i="65"/>
  <c r="D674" i="65"/>
  <c r="H673" i="65"/>
  <c r="D673" i="65"/>
  <c r="E673" i="65" s="1"/>
  <c r="H672" i="65"/>
  <c r="E672" i="65"/>
  <c r="D672" i="65"/>
  <c r="D671" i="65"/>
  <c r="C671" i="65"/>
  <c r="H671" i="65" s="1"/>
  <c r="H670" i="65"/>
  <c r="D670" i="65"/>
  <c r="E670" i="65" s="1"/>
  <c r="H669" i="65"/>
  <c r="E669" i="65"/>
  <c r="D669" i="65"/>
  <c r="H668" i="65"/>
  <c r="E668" i="65"/>
  <c r="D668" i="65"/>
  <c r="H667" i="65"/>
  <c r="D667" i="65"/>
  <c r="E667" i="65" s="1"/>
  <c r="H666" i="65"/>
  <c r="D666" i="65"/>
  <c r="C665" i="65"/>
  <c r="H665" i="65" s="1"/>
  <c r="H664" i="65"/>
  <c r="E664" i="65"/>
  <c r="D664" i="65"/>
  <c r="H663" i="65"/>
  <c r="D663" i="65"/>
  <c r="E663" i="65" s="1"/>
  <c r="H662" i="65"/>
  <c r="E662" i="65"/>
  <c r="D662" i="65"/>
  <c r="D661" i="65"/>
  <c r="C661" i="65"/>
  <c r="H661" i="65" s="1"/>
  <c r="H660" i="65"/>
  <c r="D660" i="65"/>
  <c r="E660" i="65" s="1"/>
  <c r="H659" i="65"/>
  <c r="E659" i="65"/>
  <c r="D659" i="65"/>
  <c r="H658" i="65"/>
  <c r="E658" i="65"/>
  <c r="D658" i="65"/>
  <c r="H657" i="65"/>
  <c r="D657" i="65"/>
  <c r="E657" i="65" s="1"/>
  <c r="H656" i="65"/>
  <c r="D656" i="65"/>
  <c r="E656" i="65" s="1"/>
  <c r="H655" i="65"/>
  <c r="E655" i="65"/>
  <c r="D655" i="65"/>
  <c r="H654" i="65"/>
  <c r="D654" i="65"/>
  <c r="C653" i="65"/>
  <c r="H653" i="65" s="1"/>
  <c r="H652" i="65"/>
  <c r="E652" i="65"/>
  <c r="D652" i="65"/>
  <c r="H651" i="65"/>
  <c r="D651" i="65"/>
  <c r="E651" i="65" s="1"/>
  <c r="H650" i="65"/>
  <c r="E650" i="65"/>
  <c r="D650" i="65"/>
  <c r="H649" i="65"/>
  <c r="E649" i="65"/>
  <c r="D649" i="65"/>
  <c r="H648" i="65"/>
  <c r="E648" i="65"/>
  <c r="D648" i="65"/>
  <c r="H647" i="65"/>
  <c r="D647" i="65"/>
  <c r="H646" i="65"/>
  <c r="C646" i="65"/>
  <c r="H644" i="65"/>
  <c r="D644" i="65"/>
  <c r="H643" i="65"/>
  <c r="E643" i="65"/>
  <c r="D643" i="65"/>
  <c r="H642" i="65"/>
  <c r="J642" i="65" s="1"/>
  <c r="C642" i="65"/>
  <c r="H641" i="65"/>
  <c r="E641" i="65"/>
  <c r="D641" i="65"/>
  <c r="H640" i="65"/>
  <c r="D640" i="65"/>
  <c r="E640" i="65" s="1"/>
  <c r="H639" i="65"/>
  <c r="D639" i="65"/>
  <c r="J638" i="65"/>
  <c r="C638" i="65"/>
  <c r="H638" i="65" s="1"/>
  <c r="H637" i="65"/>
  <c r="E637" i="65"/>
  <c r="D637" i="65"/>
  <c r="H636" i="65"/>
  <c r="D636" i="65"/>
  <c r="E636" i="65" s="1"/>
  <c r="H635" i="65"/>
  <c r="E635" i="65"/>
  <c r="D635" i="65"/>
  <c r="H634" i="65"/>
  <c r="E634" i="65"/>
  <c r="D634" i="65"/>
  <c r="H633" i="65"/>
  <c r="D633" i="65"/>
  <c r="E633" i="65" s="1"/>
  <c r="H632" i="65"/>
  <c r="D632" i="65"/>
  <c r="E632" i="65" s="1"/>
  <c r="H631" i="65"/>
  <c r="E631" i="65"/>
  <c r="D631" i="65"/>
  <c r="H630" i="65"/>
  <c r="D630" i="65"/>
  <c r="E630" i="65" s="1"/>
  <c r="H629" i="65"/>
  <c r="E629" i="65"/>
  <c r="D629" i="65"/>
  <c r="C628" i="65"/>
  <c r="H628" i="65" s="1"/>
  <c r="H627" i="65"/>
  <c r="D627" i="65"/>
  <c r="E627" i="65" s="1"/>
  <c r="H626" i="65"/>
  <c r="E626" i="65"/>
  <c r="D626" i="65"/>
  <c r="H625" i="65"/>
  <c r="D625" i="65"/>
  <c r="E625" i="65" s="1"/>
  <c r="H624" i="65"/>
  <c r="E624" i="65"/>
  <c r="D624" i="65"/>
  <c r="H623" i="65"/>
  <c r="D623" i="65"/>
  <c r="E623" i="65" s="1"/>
  <c r="H622" i="65"/>
  <c r="E622" i="65"/>
  <c r="D622" i="65"/>
  <c r="H621" i="65"/>
  <c r="E621" i="65"/>
  <c r="D621" i="65"/>
  <c r="H620" i="65"/>
  <c r="E620" i="65"/>
  <c r="D620" i="65"/>
  <c r="H619" i="65"/>
  <c r="D619" i="65"/>
  <c r="E619" i="65" s="1"/>
  <c r="H618" i="65"/>
  <c r="E618" i="65"/>
  <c r="D618" i="65"/>
  <c r="H617" i="65"/>
  <c r="E617" i="65"/>
  <c r="E616" i="65" s="1"/>
  <c r="D617" i="65"/>
  <c r="C616" i="65"/>
  <c r="H616" i="65" s="1"/>
  <c r="H615" i="65"/>
  <c r="D615" i="65"/>
  <c r="E615" i="65" s="1"/>
  <c r="H614" i="65"/>
  <c r="D614" i="65"/>
  <c r="H613" i="65"/>
  <c r="E613" i="65"/>
  <c r="D613" i="65"/>
  <c r="H612" i="65"/>
  <c r="D612" i="65"/>
  <c r="E612" i="65" s="1"/>
  <c r="H611" i="65"/>
  <c r="E611" i="65"/>
  <c r="D611" i="65"/>
  <c r="H610" i="65"/>
  <c r="C610" i="65"/>
  <c r="H609" i="65"/>
  <c r="D609" i="65"/>
  <c r="E609" i="65" s="1"/>
  <c r="H608" i="65"/>
  <c r="E608" i="65"/>
  <c r="D608" i="65"/>
  <c r="H607" i="65"/>
  <c r="E607" i="65"/>
  <c r="D607" i="65"/>
  <c r="H606" i="65"/>
  <c r="D606" i="65"/>
  <c r="E606" i="65" s="1"/>
  <c r="H605" i="65"/>
  <c r="D605" i="65"/>
  <c r="E605" i="65" s="1"/>
  <c r="H604" i="65"/>
  <c r="E604" i="65"/>
  <c r="E603" i="65" s="1"/>
  <c r="D604" i="65"/>
  <c r="H603" i="65"/>
  <c r="D603" i="65"/>
  <c r="C603" i="65"/>
  <c r="H602" i="65"/>
  <c r="D602" i="65"/>
  <c r="E602" i="65" s="1"/>
  <c r="H601" i="65"/>
  <c r="D601" i="65"/>
  <c r="E601" i="65" s="1"/>
  <c r="H600" i="65"/>
  <c r="D600" i="65"/>
  <c r="C599" i="65"/>
  <c r="H599" i="65" s="1"/>
  <c r="H598" i="65"/>
  <c r="E598" i="65"/>
  <c r="D598" i="65"/>
  <c r="H597" i="65"/>
  <c r="E597" i="65"/>
  <c r="D597" i="65"/>
  <c r="H596" i="65"/>
  <c r="D596" i="65"/>
  <c r="C595" i="65"/>
  <c r="H595" i="65" s="1"/>
  <c r="H594" i="65"/>
  <c r="D594" i="65"/>
  <c r="E594" i="65" s="1"/>
  <c r="H593" i="65"/>
  <c r="E593" i="65"/>
  <c r="D593" i="65"/>
  <c r="H592" i="65"/>
  <c r="E592" i="65"/>
  <c r="D592" i="65"/>
  <c r="C592" i="65"/>
  <c r="H591" i="65"/>
  <c r="E591" i="65"/>
  <c r="D591" i="65"/>
  <c r="H590" i="65"/>
  <c r="D590" i="65"/>
  <c r="H589" i="65"/>
  <c r="D589" i="65"/>
  <c r="E589" i="65" s="1"/>
  <c r="H588" i="65"/>
  <c r="E588" i="65"/>
  <c r="D588" i="65"/>
  <c r="H587" i="65"/>
  <c r="C587" i="65"/>
  <c r="H586" i="65"/>
  <c r="D586" i="65"/>
  <c r="E586" i="65" s="1"/>
  <c r="H585" i="65"/>
  <c r="E585" i="65"/>
  <c r="D585" i="65"/>
  <c r="H584" i="65"/>
  <c r="D584" i="65"/>
  <c r="E584" i="65" s="1"/>
  <c r="H583" i="65"/>
  <c r="E583" i="65"/>
  <c r="D583" i="65"/>
  <c r="H582" i="65"/>
  <c r="E582" i="65"/>
  <c r="E581" i="65" s="1"/>
  <c r="D582" i="65"/>
  <c r="D581" i="65"/>
  <c r="C581" i="65"/>
  <c r="H581" i="65" s="1"/>
  <c r="H580" i="65"/>
  <c r="D580" i="65"/>
  <c r="E580" i="65" s="1"/>
  <c r="H579" i="65"/>
  <c r="D579" i="65"/>
  <c r="E579" i="65" s="1"/>
  <c r="H578" i="65"/>
  <c r="E578" i="65"/>
  <c r="E577" i="65" s="1"/>
  <c r="D578" i="65"/>
  <c r="H577" i="65"/>
  <c r="D577" i="65"/>
  <c r="C577" i="65"/>
  <c r="H576" i="65"/>
  <c r="D576" i="65"/>
  <c r="E576" i="65" s="1"/>
  <c r="H575" i="65"/>
  <c r="D575" i="65"/>
  <c r="E575" i="65" s="1"/>
  <c r="H574" i="65"/>
  <c r="D574" i="65"/>
  <c r="E574" i="65" s="1"/>
  <c r="H573" i="65"/>
  <c r="E573" i="65"/>
  <c r="D573" i="65"/>
  <c r="H572" i="65"/>
  <c r="D572" i="65"/>
  <c r="E572" i="65" s="1"/>
  <c r="H571" i="65"/>
  <c r="E571" i="65"/>
  <c r="D571" i="65"/>
  <c r="H570" i="65"/>
  <c r="D570" i="65"/>
  <c r="C569" i="65"/>
  <c r="H569" i="65" s="1"/>
  <c r="H568" i="65"/>
  <c r="E568" i="65"/>
  <c r="D568" i="65"/>
  <c r="H567" i="65"/>
  <c r="D567" i="65"/>
  <c r="E567" i="65" s="1"/>
  <c r="H566" i="65"/>
  <c r="E566" i="65"/>
  <c r="D566" i="65"/>
  <c r="H565" i="65"/>
  <c r="D565" i="65"/>
  <c r="E565" i="65" s="1"/>
  <c r="H564" i="65"/>
  <c r="E564" i="65"/>
  <c r="D564" i="65"/>
  <c r="H563" i="65"/>
  <c r="E563" i="65"/>
  <c r="D563" i="65"/>
  <c r="D562" i="65" s="1"/>
  <c r="E562" i="65"/>
  <c r="C562" i="65"/>
  <c r="H558" i="65"/>
  <c r="D558" i="65"/>
  <c r="E558" i="65" s="1"/>
  <c r="H557" i="65"/>
  <c r="E557" i="65"/>
  <c r="E556" i="65" s="1"/>
  <c r="D557" i="65"/>
  <c r="H556" i="65"/>
  <c r="C556" i="65"/>
  <c r="H555" i="65"/>
  <c r="D555" i="65"/>
  <c r="E555" i="65" s="1"/>
  <c r="H554" i="65"/>
  <c r="E554" i="65"/>
  <c r="D554" i="65"/>
  <c r="H553" i="65"/>
  <c r="D553" i="65"/>
  <c r="E553" i="65" s="1"/>
  <c r="E552" i="65" s="1"/>
  <c r="D552" i="65"/>
  <c r="C552" i="65"/>
  <c r="H549" i="65"/>
  <c r="E549" i="65"/>
  <c r="D549" i="65"/>
  <c r="H548" i="65"/>
  <c r="D548" i="65"/>
  <c r="H547" i="65"/>
  <c r="J547" i="65" s="1"/>
  <c r="C547" i="65"/>
  <c r="H546" i="65"/>
  <c r="E546" i="65"/>
  <c r="D546" i="65"/>
  <c r="H545" i="65"/>
  <c r="E545" i="65"/>
  <c r="E544" i="65" s="1"/>
  <c r="D545" i="65"/>
  <c r="D544" i="65"/>
  <c r="C544" i="65"/>
  <c r="H544" i="65" s="1"/>
  <c r="H543" i="65"/>
  <c r="D543" i="65"/>
  <c r="E543" i="65" s="1"/>
  <c r="H542" i="65"/>
  <c r="E542" i="65"/>
  <c r="D542" i="65"/>
  <c r="H541" i="65"/>
  <c r="E541" i="65"/>
  <c r="D541" i="65"/>
  <c r="H540" i="65"/>
  <c r="D540" i="65"/>
  <c r="E540" i="65" s="1"/>
  <c r="H539" i="65"/>
  <c r="D539" i="65"/>
  <c r="H537" i="65"/>
  <c r="E537" i="65"/>
  <c r="D537" i="65"/>
  <c r="H536" i="65"/>
  <c r="E536" i="65"/>
  <c r="D536" i="65"/>
  <c r="H535" i="65"/>
  <c r="D535" i="65"/>
  <c r="E535" i="65" s="1"/>
  <c r="H534" i="65"/>
  <c r="D534" i="65"/>
  <c r="E534" i="65" s="1"/>
  <c r="H533" i="65"/>
  <c r="E533" i="65"/>
  <c r="D533" i="65"/>
  <c r="H532" i="65"/>
  <c r="D532" i="65"/>
  <c r="E532" i="65" s="1"/>
  <c r="C531" i="65"/>
  <c r="H531" i="65" s="1"/>
  <c r="H530" i="65"/>
  <c r="D530" i="65"/>
  <c r="E530" i="65" s="1"/>
  <c r="E529" i="65" s="1"/>
  <c r="H529" i="65"/>
  <c r="D529" i="65"/>
  <c r="C529" i="65"/>
  <c r="H527" i="65"/>
  <c r="D527" i="65"/>
  <c r="E527" i="65" s="1"/>
  <c r="H526" i="65"/>
  <c r="E526" i="65"/>
  <c r="D526" i="65"/>
  <c r="H525" i="65"/>
  <c r="D525" i="65"/>
  <c r="E525" i="65" s="1"/>
  <c r="H524" i="65"/>
  <c r="E524" i="65"/>
  <c r="D524" i="65"/>
  <c r="H523" i="65"/>
  <c r="D523" i="65"/>
  <c r="C522" i="65"/>
  <c r="H522" i="65" s="1"/>
  <c r="H521" i="65"/>
  <c r="E521" i="65"/>
  <c r="D521" i="65"/>
  <c r="H520" i="65"/>
  <c r="D520" i="65"/>
  <c r="E520" i="65" s="1"/>
  <c r="H519" i="65"/>
  <c r="E519" i="65"/>
  <c r="D519" i="65"/>
  <c r="H518" i="65"/>
  <c r="D518" i="65"/>
  <c r="E518" i="65" s="1"/>
  <c r="H517" i="65"/>
  <c r="E517" i="65"/>
  <c r="D517" i="65"/>
  <c r="H516" i="65"/>
  <c r="E516" i="65"/>
  <c r="D516" i="65"/>
  <c r="H515" i="65"/>
  <c r="E515" i="65"/>
  <c r="D515" i="65"/>
  <c r="H514" i="65"/>
  <c r="D514" i="65"/>
  <c r="H513" i="65"/>
  <c r="C513" i="65"/>
  <c r="H512" i="65"/>
  <c r="E512" i="65"/>
  <c r="D512" i="65"/>
  <c r="H511" i="65"/>
  <c r="D511" i="65"/>
  <c r="E511" i="65" s="1"/>
  <c r="H510" i="65"/>
  <c r="D510" i="65"/>
  <c r="H509" i="65"/>
  <c r="C509" i="65"/>
  <c r="H508" i="65"/>
  <c r="D508" i="65"/>
  <c r="E508" i="65" s="1"/>
  <c r="H507" i="65"/>
  <c r="E507" i="65"/>
  <c r="D507" i="65"/>
  <c r="H506" i="65"/>
  <c r="E506" i="65"/>
  <c r="D506" i="65"/>
  <c r="H505" i="65"/>
  <c r="D505" i="65"/>
  <c r="E505" i="65" s="1"/>
  <c r="E504" i="65" s="1"/>
  <c r="C504" i="65"/>
  <c r="H504" i="65" s="1"/>
  <c r="H503" i="65"/>
  <c r="D503" i="65"/>
  <c r="E503" i="65" s="1"/>
  <c r="H502" i="65"/>
  <c r="E502" i="65"/>
  <c r="D502" i="65"/>
  <c r="H501" i="65"/>
  <c r="D501" i="65"/>
  <c r="E501" i="65" s="1"/>
  <c r="H500" i="65"/>
  <c r="D500" i="65"/>
  <c r="E500" i="65" s="1"/>
  <c r="H499" i="65"/>
  <c r="D499" i="65"/>
  <c r="H498" i="65"/>
  <c r="E498" i="65"/>
  <c r="D498" i="65"/>
  <c r="H497" i="65"/>
  <c r="C497" i="65"/>
  <c r="H496" i="65"/>
  <c r="D496" i="65"/>
  <c r="H495" i="65"/>
  <c r="E495" i="65"/>
  <c r="D495" i="65"/>
  <c r="H494" i="65"/>
  <c r="C494" i="65"/>
  <c r="C484" i="65" s="1"/>
  <c r="H493" i="65"/>
  <c r="D493" i="65"/>
  <c r="H492" i="65"/>
  <c r="E492" i="65"/>
  <c r="D492" i="65"/>
  <c r="H491" i="65"/>
  <c r="C491" i="65"/>
  <c r="H490" i="65"/>
  <c r="D490" i="65"/>
  <c r="E490" i="65" s="1"/>
  <c r="H489" i="65"/>
  <c r="E489" i="65"/>
  <c r="D489" i="65"/>
  <c r="H488" i="65"/>
  <c r="D488" i="65"/>
  <c r="E488" i="65" s="1"/>
  <c r="H487" i="65"/>
  <c r="E487" i="65"/>
  <c r="D487" i="65"/>
  <c r="H486" i="65"/>
  <c r="E486" i="65"/>
  <c r="D486" i="65"/>
  <c r="C486" i="65"/>
  <c r="H485" i="65"/>
  <c r="E485" i="65"/>
  <c r="D485" i="65"/>
  <c r="H482" i="65"/>
  <c r="H481" i="65"/>
  <c r="E481" i="65"/>
  <c r="D481" i="65"/>
  <c r="H480" i="65"/>
  <c r="D480" i="65"/>
  <c r="E480" i="65" s="1"/>
  <c r="H479" i="65"/>
  <c r="E479" i="65"/>
  <c r="E477" i="65" s="1"/>
  <c r="D479" i="65"/>
  <c r="H478" i="65"/>
  <c r="D478" i="65"/>
  <c r="E478" i="65" s="1"/>
  <c r="H477" i="65"/>
  <c r="D477" i="65"/>
  <c r="C477" i="65"/>
  <c r="H476" i="65"/>
  <c r="D476" i="65"/>
  <c r="E476" i="65" s="1"/>
  <c r="H475" i="65"/>
  <c r="E475" i="65"/>
  <c r="D475" i="65"/>
  <c r="H474" i="65"/>
  <c r="C474" i="65"/>
  <c r="H473" i="65"/>
  <c r="D473" i="65"/>
  <c r="E473" i="65" s="1"/>
  <c r="H472" i="65"/>
  <c r="E472" i="65"/>
  <c r="D472" i="65"/>
  <c r="H471" i="65"/>
  <c r="D471" i="65"/>
  <c r="E471" i="65" s="1"/>
  <c r="H470" i="65"/>
  <c r="E470" i="65"/>
  <c r="D470" i="65"/>
  <c r="H469" i="65"/>
  <c r="D469" i="65"/>
  <c r="H468" i="65"/>
  <c r="C468" i="65"/>
  <c r="H467" i="65"/>
  <c r="E467" i="65"/>
  <c r="D467" i="65"/>
  <c r="H466" i="65"/>
  <c r="D466" i="65"/>
  <c r="E466" i="65" s="1"/>
  <c r="H465" i="65"/>
  <c r="E465" i="65"/>
  <c r="D465" i="65"/>
  <c r="H464" i="65"/>
  <c r="D464" i="65"/>
  <c r="C463" i="65"/>
  <c r="H463" i="65" s="1"/>
  <c r="H462" i="65"/>
  <c r="E462" i="65"/>
  <c r="D462" i="65"/>
  <c r="H461" i="65"/>
  <c r="D461" i="65"/>
  <c r="E461" i="65" s="1"/>
  <c r="H460" i="65"/>
  <c r="E460" i="65"/>
  <c r="E459" i="65" s="1"/>
  <c r="D460" i="65"/>
  <c r="C459" i="65"/>
  <c r="H458" i="65"/>
  <c r="D458" i="65"/>
  <c r="E458" i="65" s="1"/>
  <c r="H457" i="65"/>
  <c r="E457" i="65"/>
  <c r="D457" i="65"/>
  <c r="H456" i="65"/>
  <c r="D456" i="65"/>
  <c r="C455" i="65"/>
  <c r="H455" i="65" s="1"/>
  <c r="H454" i="65"/>
  <c r="D454" i="65"/>
  <c r="E454" i="65" s="1"/>
  <c r="H453" i="65"/>
  <c r="D453" i="65"/>
  <c r="E453" i="65" s="1"/>
  <c r="H452" i="65"/>
  <c r="E452" i="65"/>
  <c r="D452" i="65"/>
  <c r="H451" i="65"/>
  <c r="D451" i="65"/>
  <c r="E451" i="65" s="1"/>
  <c r="E450" i="65" s="1"/>
  <c r="D450" i="65"/>
  <c r="C450" i="65"/>
  <c r="H450" i="65" s="1"/>
  <c r="H449" i="65"/>
  <c r="D449" i="65"/>
  <c r="E449" i="65" s="1"/>
  <c r="H448" i="65"/>
  <c r="D448" i="65"/>
  <c r="E448" i="65" s="1"/>
  <c r="H447" i="65"/>
  <c r="E447" i="65"/>
  <c r="D447" i="65"/>
  <c r="H446" i="65"/>
  <c r="D446" i="65"/>
  <c r="C445" i="65"/>
  <c r="H445" i="65" s="1"/>
  <c r="H443" i="65"/>
  <c r="E443" i="65"/>
  <c r="D443" i="65"/>
  <c r="H442" i="65"/>
  <c r="D442" i="65"/>
  <c r="E442" i="65" s="1"/>
  <c r="H441" i="65"/>
  <c r="E441" i="65"/>
  <c r="D441" i="65"/>
  <c r="H440" i="65"/>
  <c r="E440" i="65"/>
  <c r="D440" i="65"/>
  <c r="H439" i="65"/>
  <c r="D439" i="65"/>
  <c r="E439" i="65" s="1"/>
  <c r="H438" i="65"/>
  <c r="D438" i="65"/>
  <c r="E438" i="65" s="1"/>
  <c r="H437" i="65"/>
  <c r="E437" i="65"/>
  <c r="D437" i="65"/>
  <c r="H436" i="65"/>
  <c r="D436" i="65"/>
  <c r="E436" i="65" s="1"/>
  <c r="H435" i="65"/>
  <c r="E435" i="65"/>
  <c r="D435" i="65"/>
  <c r="H434" i="65"/>
  <c r="D434" i="65"/>
  <c r="E434" i="65" s="1"/>
  <c r="H433" i="65"/>
  <c r="E433" i="65"/>
  <c r="D433" i="65"/>
  <c r="H432" i="65"/>
  <c r="E432" i="65"/>
  <c r="D432" i="65"/>
  <c r="H431" i="65"/>
  <c r="D431" i="65"/>
  <c r="E431" i="65" s="1"/>
  <c r="H430" i="65"/>
  <c r="D430" i="65"/>
  <c r="C429" i="65"/>
  <c r="H429" i="65" s="1"/>
  <c r="H428" i="65"/>
  <c r="E428" i="65"/>
  <c r="D428" i="65"/>
  <c r="H427" i="65"/>
  <c r="E427" i="65"/>
  <c r="D427" i="65"/>
  <c r="H426" i="65"/>
  <c r="D426" i="65"/>
  <c r="E426" i="65" s="1"/>
  <c r="H425" i="65"/>
  <c r="D425" i="65"/>
  <c r="E425" i="65" s="1"/>
  <c r="H424" i="65"/>
  <c r="E424" i="65"/>
  <c r="D424" i="65"/>
  <c r="H423" i="65"/>
  <c r="D423" i="65"/>
  <c r="C422" i="65"/>
  <c r="H422" i="65" s="1"/>
  <c r="H421" i="65"/>
  <c r="D421" i="65"/>
  <c r="E421" i="65" s="1"/>
  <c r="H420" i="65"/>
  <c r="D420" i="65"/>
  <c r="E420" i="65" s="1"/>
  <c r="H419" i="65"/>
  <c r="E419" i="65"/>
  <c r="D419" i="65"/>
  <c r="H418" i="65"/>
  <c r="D418" i="65"/>
  <c r="E418" i="65" s="1"/>
  <c r="H417" i="65"/>
  <c r="E417" i="65"/>
  <c r="D417" i="65"/>
  <c r="C416" i="65"/>
  <c r="H416" i="65" s="1"/>
  <c r="H415" i="65"/>
  <c r="D415" i="65"/>
  <c r="E415" i="65" s="1"/>
  <c r="H414" i="65"/>
  <c r="E414" i="65"/>
  <c r="D414" i="65"/>
  <c r="H413" i="65"/>
  <c r="D413" i="65"/>
  <c r="C412" i="65"/>
  <c r="H412" i="65" s="1"/>
  <c r="H411" i="65"/>
  <c r="D411" i="65"/>
  <c r="E411" i="65" s="1"/>
  <c r="H410" i="65"/>
  <c r="D410" i="65"/>
  <c r="C409" i="65"/>
  <c r="H409" i="65" s="1"/>
  <c r="H408" i="65"/>
  <c r="E408" i="65"/>
  <c r="D408" i="65"/>
  <c r="H407" i="65"/>
  <c r="E407" i="65"/>
  <c r="D407" i="65"/>
  <c r="H406" i="65"/>
  <c r="D406" i="65"/>
  <c r="E406" i="65" s="1"/>
  <c r="H405" i="65"/>
  <c r="D405" i="65"/>
  <c r="H404" i="65"/>
  <c r="C404" i="65"/>
  <c r="H403" i="65"/>
  <c r="E403" i="65"/>
  <c r="D403" i="65"/>
  <c r="H402" i="65"/>
  <c r="E402" i="65"/>
  <c r="D402" i="65"/>
  <c r="H401" i="65"/>
  <c r="D401" i="65"/>
  <c r="E401" i="65" s="1"/>
  <c r="H400" i="65"/>
  <c r="D400" i="65"/>
  <c r="C399" i="65"/>
  <c r="H399" i="65" s="1"/>
  <c r="H398" i="65"/>
  <c r="E398" i="65"/>
  <c r="D398" i="65"/>
  <c r="H397" i="65"/>
  <c r="E397" i="65"/>
  <c r="D397" i="65"/>
  <c r="H396" i="65"/>
  <c r="D396" i="65"/>
  <c r="C395" i="65"/>
  <c r="H395" i="65" s="1"/>
  <c r="H394" i="65"/>
  <c r="D394" i="65"/>
  <c r="E394" i="65" s="1"/>
  <c r="H393" i="65"/>
  <c r="E393" i="65"/>
  <c r="D393" i="65"/>
  <c r="H392" i="65"/>
  <c r="E392" i="65"/>
  <c r="D392" i="65"/>
  <c r="C392" i="65"/>
  <c r="H391" i="65"/>
  <c r="E391" i="65"/>
  <c r="D391" i="65"/>
  <c r="H390" i="65"/>
  <c r="D390" i="65"/>
  <c r="E390" i="65" s="1"/>
  <c r="H389" i="65"/>
  <c r="D389" i="65"/>
  <c r="C388" i="65"/>
  <c r="H388" i="65" s="1"/>
  <c r="H387" i="65"/>
  <c r="E387" i="65"/>
  <c r="D387" i="65"/>
  <c r="H386" i="65"/>
  <c r="E386" i="65"/>
  <c r="D386" i="65"/>
  <c r="H385" i="65"/>
  <c r="D385" i="65"/>
  <c r="E385" i="65" s="1"/>
  <c r="H384" i="65"/>
  <c r="D384" i="65"/>
  <c r="E384" i="65" s="1"/>
  <c r="H383" i="65"/>
  <c r="E383" i="65"/>
  <c r="D383" i="65"/>
  <c r="H382" i="65"/>
  <c r="C382" i="65"/>
  <c r="H381" i="65"/>
  <c r="D381" i="65"/>
  <c r="E381" i="65" s="1"/>
  <c r="H380" i="65"/>
  <c r="E380" i="65"/>
  <c r="D380" i="65"/>
  <c r="H379" i="65"/>
  <c r="D379" i="65"/>
  <c r="C378" i="65"/>
  <c r="H378" i="65" s="1"/>
  <c r="H377" i="65"/>
  <c r="E377" i="65"/>
  <c r="D377" i="65"/>
  <c r="H376" i="65"/>
  <c r="D376" i="65"/>
  <c r="E376" i="65" s="1"/>
  <c r="H375" i="65"/>
  <c r="E375" i="65"/>
  <c r="D375" i="65"/>
  <c r="H374" i="65"/>
  <c r="D374" i="65"/>
  <c r="H373" i="65"/>
  <c r="C373" i="65"/>
  <c r="H372" i="65"/>
  <c r="E372" i="65"/>
  <c r="D372" i="65"/>
  <c r="H371" i="65"/>
  <c r="D371" i="65"/>
  <c r="E371" i="65" s="1"/>
  <c r="H370" i="65"/>
  <c r="E370" i="65"/>
  <c r="D370" i="65"/>
  <c r="H369" i="65"/>
  <c r="D369" i="65"/>
  <c r="C368" i="65"/>
  <c r="H368" i="65" s="1"/>
  <c r="H367" i="65"/>
  <c r="E367" i="65"/>
  <c r="D367" i="65"/>
  <c r="H366" i="65"/>
  <c r="D366" i="65"/>
  <c r="E366" i="65" s="1"/>
  <c r="E362" i="65" s="1"/>
  <c r="H365" i="65"/>
  <c r="E365" i="65"/>
  <c r="D365" i="65"/>
  <c r="H364" i="65"/>
  <c r="D364" i="65"/>
  <c r="E364" i="65" s="1"/>
  <c r="H363" i="65"/>
  <c r="E363" i="65"/>
  <c r="D363" i="65"/>
  <c r="H362" i="65"/>
  <c r="C362" i="65"/>
  <c r="H361" i="65"/>
  <c r="E361" i="65"/>
  <c r="D361" i="65"/>
  <c r="H360" i="65"/>
  <c r="D360" i="65"/>
  <c r="E360" i="65" s="1"/>
  <c r="H359" i="65"/>
  <c r="D359" i="65"/>
  <c r="E359" i="65" s="1"/>
  <c r="H358" i="65"/>
  <c r="E358" i="65"/>
  <c r="D358" i="65"/>
  <c r="H357" i="65"/>
  <c r="C357" i="65"/>
  <c r="H356" i="65"/>
  <c r="D356" i="65"/>
  <c r="E356" i="65" s="1"/>
  <c r="H355" i="65"/>
  <c r="E355" i="65"/>
  <c r="D355" i="65"/>
  <c r="H354" i="65"/>
  <c r="D354" i="65"/>
  <c r="C353" i="65"/>
  <c r="H353" i="65" s="1"/>
  <c r="H352" i="65"/>
  <c r="E352" i="65"/>
  <c r="D352" i="65"/>
  <c r="H351" i="65"/>
  <c r="D351" i="65"/>
  <c r="E351" i="65" s="1"/>
  <c r="H350" i="65"/>
  <c r="E350" i="65"/>
  <c r="D350" i="65"/>
  <c r="H349" i="65"/>
  <c r="D349" i="65"/>
  <c r="H348" i="65"/>
  <c r="C348" i="65"/>
  <c r="H347" i="65"/>
  <c r="E347" i="65"/>
  <c r="D347" i="65"/>
  <c r="H346" i="65"/>
  <c r="D346" i="65"/>
  <c r="E346" i="65" s="1"/>
  <c r="H345" i="65"/>
  <c r="E345" i="65"/>
  <c r="D345" i="65"/>
  <c r="H344" i="65"/>
  <c r="C344" i="65"/>
  <c r="H343" i="65"/>
  <c r="D343" i="65"/>
  <c r="E343" i="65" s="1"/>
  <c r="H342" i="65"/>
  <c r="E342" i="65"/>
  <c r="D342" i="65"/>
  <c r="H341" i="65"/>
  <c r="D341" i="65"/>
  <c r="E341" i="65" s="1"/>
  <c r="H338" i="65"/>
  <c r="E338" i="65"/>
  <c r="D338" i="65"/>
  <c r="H337" i="65"/>
  <c r="D337" i="65"/>
  <c r="E337" i="65" s="1"/>
  <c r="H336" i="65"/>
  <c r="D336" i="65"/>
  <c r="E336" i="65" s="1"/>
  <c r="H335" i="65"/>
  <c r="E335" i="65"/>
  <c r="D335" i="65"/>
  <c r="H334" i="65"/>
  <c r="D334" i="65"/>
  <c r="E334" i="65" s="1"/>
  <c r="H333" i="65"/>
  <c r="E333" i="65"/>
  <c r="D333" i="65"/>
  <c r="H332" i="65"/>
  <c r="D332" i="65"/>
  <c r="H331" i="65"/>
  <c r="C331" i="65"/>
  <c r="H330" i="65"/>
  <c r="E330" i="65"/>
  <c r="D330" i="65"/>
  <c r="H329" i="65"/>
  <c r="D329" i="65"/>
  <c r="C328" i="65"/>
  <c r="H328" i="65" s="1"/>
  <c r="H327" i="65"/>
  <c r="D327" i="65"/>
  <c r="E327" i="65" s="1"/>
  <c r="H326" i="65"/>
  <c r="D326" i="65"/>
  <c r="C325" i="65"/>
  <c r="H324" i="65"/>
  <c r="E324" i="65"/>
  <c r="D324" i="65"/>
  <c r="H323" i="65"/>
  <c r="E323" i="65"/>
  <c r="D323" i="65"/>
  <c r="H322" i="65"/>
  <c r="D322" i="65"/>
  <c r="E322" i="65" s="1"/>
  <c r="H321" i="65"/>
  <c r="D321" i="65"/>
  <c r="E321" i="65" s="1"/>
  <c r="H320" i="65"/>
  <c r="E320" i="65"/>
  <c r="D320" i="65"/>
  <c r="H319" i="65"/>
  <c r="D319" i="65"/>
  <c r="H318" i="65"/>
  <c r="D318" i="65"/>
  <c r="E318" i="65" s="1"/>
  <c r="H317" i="65"/>
  <c r="D317" i="65"/>
  <c r="E317" i="65" s="1"/>
  <c r="H316" i="65"/>
  <c r="E316" i="65"/>
  <c r="D316" i="65"/>
  <c r="H315" i="65"/>
  <c r="C315" i="65"/>
  <c r="H313" i="65"/>
  <c r="D313" i="65"/>
  <c r="E313" i="65" s="1"/>
  <c r="H312" i="65"/>
  <c r="E312" i="65"/>
  <c r="D312" i="65"/>
  <c r="H311" i="65"/>
  <c r="D311" i="65"/>
  <c r="E311" i="65" s="1"/>
  <c r="H310" i="65"/>
  <c r="E310" i="65"/>
  <c r="D310" i="65"/>
  <c r="H309" i="65"/>
  <c r="E309" i="65"/>
  <c r="E308" i="65" s="1"/>
  <c r="D309" i="65"/>
  <c r="H308" i="65"/>
  <c r="D308" i="65"/>
  <c r="H307" i="65"/>
  <c r="D307" i="65"/>
  <c r="E307" i="65" s="1"/>
  <c r="H306" i="65"/>
  <c r="E306" i="65"/>
  <c r="E305" i="65" s="1"/>
  <c r="D306" i="65"/>
  <c r="H305" i="65"/>
  <c r="D305" i="65"/>
  <c r="H304" i="65"/>
  <c r="D304" i="65"/>
  <c r="E304" i="65" s="1"/>
  <c r="H303" i="65"/>
  <c r="D303" i="65"/>
  <c r="H302" i="65"/>
  <c r="H301" i="65"/>
  <c r="D301" i="65"/>
  <c r="E301" i="65" s="1"/>
  <c r="H300" i="65"/>
  <c r="E300" i="65"/>
  <c r="D300" i="65"/>
  <c r="H299" i="65"/>
  <c r="D299" i="65"/>
  <c r="H298" i="65"/>
  <c r="H297" i="65"/>
  <c r="D297" i="65"/>
  <c r="H296" i="65"/>
  <c r="H295" i="65"/>
  <c r="D295" i="65"/>
  <c r="E295" i="65" s="1"/>
  <c r="H294" i="65"/>
  <c r="E294" i="65"/>
  <c r="D294" i="65"/>
  <c r="H293" i="65"/>
  <c r="D293" i="65"/>
  <c r="E293" i="65" s="1"/>
  <c r="H292" i="65"/>
  <c r="D292" i="65"/>
  <c r="E292" i="65" s="1"/>
  <c r="H291" i="65"/>
  <c r="D291" i="65"/>
  <c r="H290" i="65"/>
  <c r="E290" i="65"/>
  <c r="D290" i="65"/>
  <c r="H289" i="65"/>
  <c r="H288" i="65"/>
  <c r="E288" i="65"/>
  <c r="D288" i="65"/>
  <c r="H287" i="65"/>
  <c r="D287" i="65"/>
  <c r="E287" i="65" s="1"/>
  <c r="H286" i="65"/>
  <c r="E286" i="65"/>
  <c r="D286" i="65"/>
  <c r="H285" i="65"/>
  <c r="E285" i="65"/>
  <c r="D285" i="65"/>
  <c r="H284" i="65"/>
  <c r="D284" i="65"/>
  <c r="E284" i="65" s="1"/>
  <c r="H283" i="65"/>
  <c r="D283" i="65"/>
  <c r="E283" i="65" s="1"/>
  <c r="H282" i="65"/>
  <c r="E282" i="65"/>
  <c r="D282" i="65"/>
  <c r="H281" i="65"/>
  <c r="D281" i="65"/>
  <c r="E281" i="65" s="1"/>
  <c r="H280" i="65"/>
  <c r="D280" i="65"/>
  <c r="E280" i="65" s="1"/>
  <c r="H279" i="65"/>
  <c r="D279" i="65"/>
  <c r="E279" i="65" s="1"/>
  <c r="H278" i="65"/>
  <c r="E278" i="65"/>
  <c r="D278" i="65"/>
  <c r="H277" i="65"/>
  <c r="D277" i="65"/>
  <c r="E277" i="65" s="1"/>
  <c r="H276" i="65"/>
  <c r="D276" i="65"/>
  <c r="E276" i="65" s="1"/>
  <c r="H275" i="65"/>
  <c r="D275" i="65"/>
  <c r="E275" i="65" s="1"/>
  <c r="H274" i="65"/>
  <c r="E274" i="65"/>
  <c r="D274" i="65"/>
  <c r="H273" i="65"/>
  <c r="D273" i="65"/>
  <c r="E273" i="65" s="1"/>
  <c r="H272" i="65"/>
  <c r="E272" i="65"/>
  <c r="D272" i="65"/>
  <c r="H271" i="65"/>
  <c r="D271" i="65"/>
  <c r="E271" i="65" s="1"/>
  <c r="H270" i="65"/>
  <c r="E270" i="65"/>
  <c r="D270" i="65"/>
  <c r="H269" i="65"/>
  <c r="E269" i="65"/>
  <c r="D269" i="65"/>
  <c r="H268" i="65"/>
  <c r="D268" i="65"/>
  <c r="E268" i="65" s="1"/>
  <c r="H267" i="65"/>
  <c r="D267" i="65"/>
  <c r="E267" i="65" s="1"/>
  <c r="H266" i="65"/>
  <c r="E266" i="65"/>
  <c r="E265" i="65" s="1"/>
  <c r="D266" i="65"/>
  <c r="H265" i="65"/>
  <c r="H264" i="65"/>
  <c r="D264" i="65"/>
  <c r="H263" i="65"/>
  <c r="C263" i="65"/>
  <c r="H262" i="65"/>
  <c r="D262" i="65"/>
  <c r="H261" i="65"/>
  <c r="E261" i="65"/>
  <c r="D261" i="65"/>
  <c r="H260" i="65"/>
  <c r="C260" i="65"/>
  <c r="D252" i="65"/>
  <c r="E252" i="65" s="1"/>
  <c r="E250" i="65" s="1"/>
  <c r="D251" i="65"/>
  <c r="E251" i="65" s="1"/>
  <c r="C250" i="65"/>
  <c r="D249" i="65"/>
  <c r="E249" i="65" s="1"/>
  <c r="E248" i="65"/>
  <c r="D248" i="65"/>
  <c r="D247" i="65"/>
  <c r="E246" i="65"/>
  <c r="D246" i="65"/>
  <c r="D245" i="65"/>
  <c r="E245" i="65" s="1"/>
  <c r="C244" i="65"/>
  <c r="C243" i="65" s="1"/>
  <c r="D242" i="65"/>
  <c r="E241" i="65"/>
  <c r="D241" i="65"/>
  <c r="D240" i="65"/>
  <c r="E240" i="65" s="1"/>
  <c r="C239" i="65"/>
  <c r="C238" i="65" s="1"/>
  <c r="D237" i="65"/>
  <c r="C236" i="65"/>
  <c r="C235" i="65" s="1"/>
  <c r="D234" i="65"/>
  <c r="D233" i="65" s="1"/>
  <c r="C233" i="65"/>
  <c r="D232" i="65"/>
  <c r="E232" i="65" s="1"/>
  <c r="D231" i="65"/>
  <c r="E231" i="65" s="1"/>
  <c r="E230" i="65"/>
  <c r="D230" i="65"/>
  <c r="C229" i="65"/>
  <c r="C228" i="65" s="1"/>
  <c r="D227" i="65"/>
  <c r="E227" i="65" s="1"/>
  <c r="D226" i="65"/>
  <c r="E226" i="65" s="1"/>
  <c r="D225" i="65"/>
  <c r="E225" i="65" s="1"/>
  <c r="D224" i="65"/>
  <c r="E224" i="65" s="1"/>
  <c r="E223" i="65"/>
  <c r="E222" i="65" s="1"/>
  <c r="C223" i="65"/>
  <c r="C222" i="65"/>
  <c r="D221" i="65"/>
  <c r="E221" i="65" s="1"/>
  <c r="E220" i="65"/>
  <c r="D220" i="65"/>
  <c r="C220" i="65"/>
  <c r="D219" i="65"/>
  <c r="E218" i="65"/>
  <c r="D218" i="65"/>
  <c r="D217" i="65"/>
  <c r="E217" i="65" s="1"/>
  <c r="C216" i="65"/>
  <c r="C215" i="65" s="1"/>
  <c r="E214" i="65"/>
  <c r="E213" i="65" s="1"/>
  <c r="D214" i="65"/>
  <c r="D213" i="65" s="1"/>
  <c r="C213" i="65"/>
  <c r="E212" i="65"/>
  <c r="E211" i="65" s="1"/>
  <c r="D212" i="65"/>
  <c r="D211" i="65"/>
  <c r="C211" i="65"/>
  <c r="E210" i="65"/>
  <c r="D210" i="65"/>
  <c r="D209" i="65"/>
  <c r="E209" i="65" s="1"/>
  <c r="E208" i="65"/>
  <c r="D208" i="65"/>
  <c r="D207" i="65"/>
  <c r="C207" i="65"/>
  <c r="C203" i="65" s="1"/>
  <c r="D206" i="65"/>
  <c r="E206" i="65" s="1"/>
  <c r="D205" i="65"/>
  <c r="E205" i="65" s="1"/>
  <c r="E204" i="65" s="1"/>
  <c r="D204" i="65"/>
  <c r="D203" i="65" s="1"/>
  <c r="C204" i="65"/>
  <c r="E202" i="65"/>
  <c r="E201" i="65" s="1"/>
  <c r="D202" i="65"/>
  <c r="D201" i="65"/>
  <c r="D200" i="65" s="1"/>
  <c r="C201" i="65"/>
  <c r="C200" i="65" s="1"/>
  <c r="E200" i="65"/>
  <c r="D199" i="65"/>
  <c r="E199" i="65" s="1"/>
  <c r="E198" i="65" s="1"/>
  <c r="E197" i="65" s="1"/>
  <c r="D198" i="65"/>
  <c r="D197" i="65" s="1"/>
  <c r="C198" i="65"/>
  <c r="C197" i="65"/>
  <c r="E196" i="65"/>
  <c r="E195" i="65" s="1"/>
  <c r="D196" i="65"/>
  <c r="D195" i="65"/>
  <c r="C195" i="65"/>
  <c r="E194" i="65"/>
  <c r="E193" i="65" s="1"/>
  <c r="D194" i="65"/>
  <c r="D193" i="65"/>
  <c r="C193" i="65"/>
  <c r="C188" i="65" s="1"/>
  <c r="D192" i="65"/>
  <c r="E192" i="65" s="1"/>
  <c r="D191" i="65"/>
  <c r="E191" i="65" s="1"/>
  <c r="D190" i="65"/>
  <c r="C189" i="65"/>
  <c r="D187" i="65"/>
  <c r="E187" i="65" s="1"/>
  <c r="E186" i="65"/>
  <c r="E185" i="65" s="1"/>
  <c r="E184" i="65" s="1"/>
  <c r="D186" i="65"/>
  <c r="C185" i="65"/>
  <c r="C184" i="65" s="1"/>
  <c r="D183" i="65"/>
  <c r="E183" i="65" s="1"/>
  <c r="E182" i="65" s="1"/>
  <c r="D182" i="65"/>
  <c r="D179" i="65" s="1"/>
  <c r="C182" i="65"/>
  <c r="E181" i="65"/>
  <c r="D181" i="65"/>
  <c r="E180" i="65"/>
  <c r="E179" i="65" s="1"/>
  <c r="D180" i="65"/>
  <c r="C180" i="65"/>
  <c r="C179" i="65"/>
  <c r="C178" i="65"/>
  <c r="H176" i="65"/>
  <c r="D176" i="65"/>
  <c r="E176" i="65" s="1"/>
  <c r="H175" i="65"/>
  <c r="E175" i="65"/>
  <c r="E174" i="65" s="1"/>
  <c r="D175" i="65"/>
  <c r="D174" i="65"/>
  <c r="C174" i="65"/>
  <c r="H173" i="65"/>
  <c r="D173" i="65"/>
  <c r="E173" i="65" s="1"/>
  <c r="H172" i="65"/>
  <c r="E172" i="65"/>
  <c r="E171" i="65" s="1"/>
  <c r="D172" i="65"/>
  <c r="H171" i="65"/>
  <c r="D171" i="65"/>
  <c r="D170" i="65" s="1"/>
  <c r="C171" i="65"/>
  <c r="E170" i="65"/>
  <c r="H169" i="65"/>
  <c r="E169" i="65"/>
  <c r="D169" i="65"/>
  <c r="H168" i="65"/>
  <c r="D168" i="65"/>
  <c r="D167" i="65" s="1"/>
  <c r="C167" i="65"/>
  <c r="H167" i="65" s="1"/>
  <c r="H166" i="65"/>
  <c r="E166" i="65"/>
  <c r="D166" i="65"/>
  <c r="H165" i="65"/>
  <c r="D165" i="65"/>
  <c r="H164" i="65"/>
  <c r="C164" i="65"/>
  <c r="H163" i="65"/>
  <c r="J163" i="65" s="1"/>
  <c r="C163" i="65"/>
  <c r="H162" i="65"/>
  <c r="D162" i="65"/>
  <c r="H161" i="65"/>
  <c r="E161" i="65"/>
  <c r="D161" i="65"/>
  <c r="H160" i="65"/>
  <c r="C160" i="65"/>
  <c r="H159" i="65"/>
  <c r="D159" i="65"/>
  <c r="E159" i="65" s="1"/>
  <c r="H158" i="65"/>
  <c r="E158" i="65"/>
  <c r="E157" i="65" s="1"/>
  <c r="D158" i="65"/>
  <c r="D157" i="65"/>
  <c r="C157" i="65"/>
  <c r="H156" i="65"/>
  <c r="D156" i="65"/>
  <c r="E156" i="65" s="1"/>
  <c r="H155" i="65"/>
  <c r="E155" i="65"/>
  <c r="E154" i="65" s="1"/>
  <c r="D155" i="65"/>
  <c r="H154" i="65"/>
  <c r="D154" i="65"/>
  <c r="C154" i="65"/>
  <c r="H151" i="65"/>
  <c r="D151" i="65"/>
  <c r="E151" i="65" s="1"/>
  <c r="H150" i="65"/>
  <c r="D150" i="65"/>
  <c r="E150" i="65" s="1"/>
  <c r="E149" i="65" s="1"/>
  <c r="H149" i="65"/>
  <c r="C149" i="65"/>
  <c r="H148" i="65"/>
  <c r="D148" i="65"/>
  <c r="E148" i="65" s="1"/>
  <c r="H147" i="65"/>
  <c r="E147" i="65"/>
  <c r="D147" i="65"/>
  <c r="H146" i="65"/>
  <c r="D146" i="65"/>
  <c r="C146" i="65"/>
  <c r="H145" i="65"/>
  <c r="D145" i="65"/>
  <c r="E145" i="65" s="1"/>
  <c r="H144" i="65"/>
  <c r="D144" i="65"/>
  <c r="C143" i="65"/>
  <c r="C135" i="65" s="1"/>
  <c r="H135" i="65" s="1"/>
  <c r="J135" i="65" s="1"/>
  <c r="H142" i="65"/>
  <c r="D142" i="65"/>
  <c r="E142" i="65" s="1"/>
  <c r="H141" i="65"/>
  <c r="E141" i="65"/>
  <c r="E140" i="65" s="1"/>
  <c r="D141" i="65"/>
  <c r="H140" i="65"/>
  <c r="D140" i="65"/>
  <c r="C140" i="65"/>
  <c r="H139" i="65"/>
  <c r="D139" i="65"/>
  <c r="E139" i="65" s="1"/>
  <c r="H138" i="65"/>
  <c r="D138" i="65"/>
  <c r="E138" i="65" s="1"/>
  <c r="H137" i="65"/>
  <c r="D137" i="65"/>
  <c r="E137" i="65" s="1"/>
  <c r="E136" i="65" s="1"/>
  <c r="H136" i="65"/>
  <c r="C136" i="65"/>
  <c r="H134" i="65"/>
  <c r="D134" i="65"/>
  <c r="E134" i="65" s="1"/>
  <c r="H133" i="65"/>
  <c r="E133" i="65"/>
  <c r="E132" i="65" s="1"/>
  <c r="D133" i="65"/>
  <c r="H132" i="65"/>
  <c r="D132" i="65"/>
  <c r="C132" i="65"/>
  <c r="H131" i="65"/>
  <c r="D131" i="65"/>
  <c r="E131" i="65" s="1"/>
  <c r="H130" i="65"/>
  <c r="D130" i="65"/>
  <c r="C129" i="65"/>
  <c r="H129" i="65" s="1"/>
  <c r="H128" i="65"/>
  <c r="D128" i="65"/>
  <c r="E128" i="65" s="1"/>
  <c r="H127" i="65"/>
  <c r="E127" i="65"/>
  <c r="E126" i="65" s="1"/>
  <c r="D127" i="65"/>
  <c r="H126" i="65"/>
  <c r="D126" i="65"/>
  <c r="C126" i="65"/>
  <c r="H125" i="65"/>
  <c r="D125" i="65"/>
  <c r="E125" i="65" s="1"/>
  <c r="H124" i="65"/>
  <c r="D124" i="65"/>
  <c r="C123" i="65"/>
  <c r="H123" i="65" s="1"/>
  <c r="H122" i="65"/>
  <c r="D122" i="65"/>
  <c r="E122" i="65" s="1"/>
  <c r="H121" i="65"/>
  <c r="E121" i="65"/>
  <c r="E120" i="65" s="1"/>
  <c r="D121" i="65"/>
  <c r="H120" i="65"/>
  <c r="D120" i="65"/>
  <c r="C120" i="65"/>
  <c r="H119" i="65"/>
  <c r="D119" i="65"/>
  <c r="E119" i="65" s="1"/>
  <c r="H118" i="65"/>
  <c r="D118" i="65"/>
  <c r="C117" i="65"/>
  <c r="H117" i="65" s="1"/>
  <c r="H113" i="65"/>
  <c r="E113" i="65"/>
  <c r="D113" i="65"/>
  <c r="H112" i="65"/>
  <c r="E112" i="65"/>
  <c r="D112" i="65"/>
  <c r="H111" i="65"/>
  <c r="D111" i="65"/>
  <c r="E111" i="65" s="1"/>
  <c r="H110" i="65"/>
  <c r="D110" i="65"/>
  <c r="E110" i="65" s="1"/>
  <c r="H109" i="65"/>
  <c r="E109" i="65"/>
  <c r="D109" i="65"/>
  <c r="H108" i="65"/>
  <c r="E108" i="65"/>
  <c r="D108" i="65"/>
  <c r="H107" i="65"/>
  <c r="D107" i="65"/>
  <c r="E107" i="65" s="1"/>
  <c r="H106" i="65"/>
  <c r="D106" i="65"/>
  <c r="E106" i="65" s="1"/>
  <c r="H105" i="65"/>
  <c r="E105" i="65"/>
  <c r="D105" i="65"/>
  <c r="H104" i="65"/>
  <c r="E104" i="65"/>
  <c r="D104" i="65"/>
  <c r="H103" i="65"/>
  <c r="D103" i="65"/>
  <c r="E103" i="65" s="1"/>
  <c r="H102" i="65"/>
  <c r="D102" i="65"/>
  <c r="E102" i="65" s="1"/>
  <c r="H101" i="65"/>
  <c r="E101" i="65"/>
  <c r="D101" i="65"/>
  <c r="H100" i="65"/>
  <c r="E100" i="65"/>
  <c r="D100" i="65"/>
  <c r="H99" i="65"/>
  <c r="D99" i="65"/>
  <c r="H98" i="65"/>
  <c r="D98" i="65"/>
  <c r="E98" i="65" s="1"/>
  <c r="C97" i="65"/>
  <c r="C67" i="65" s="1"/>
  <c r="H67" i="65" s="1"/>
  <c r="J67" i="65" s="1"/>
  <c r="H96" i="65"/>
  <c r="D96" i="65"/>
  <c r="E96" i="65" s="1"/>
  <c r="H95" i="65"/>
  <c r="E95" i="65"/>
  <c r="D95" i="65"/>
  <c r="H94" i="65"/>
  <c r="D94" i="65"/>
  <c r="E94" i="65" s="1"/>
  <c r="H93" i="65"/>
  <c r="D93" i="65"/>
  <c r="E93" i="65" s="1"/>
  <c r="H92" i="65"/>
  <c r="D92" i="65"/>
  <c r="E92" i="65" s="1"/>
  <c r="H91" i="65"/>
  <c r="E91" i="65"/>
  <c r="D91" i="65"/>
  <c r="H90" i="65"/>
  <c r="D90" i="65"/>
  <c r="E90" i="65" s="1"/>
  <c r="H89" i="65"/>
  <c r="D89" i="65"/>
  <c r="E89" i="65" s="1"/>
  <c r="H88" i="65"/>
  <c r="D88" i="65"/>
  <c r="E88" i="65" s="1"/>
  <c r="H87" i="65"/>
  <c r="E87" i="65"/>
  <c r="D87" i="65"/>
  <c r="H86" i="65"/>
  <c r="D86" i="65"/>
  <c r="E86" i="65" s="1"/>
  <c r="H85" i="65"/>
  <c r="D85" i="65"/>
  <c r="E85" i="65" s="1"/>
  <c r="H84" i="65"/>
  <c r="D84" i="65"/>
  <c r="E84" i="65" s="1"/>
  <c r="H83" i="65"/>
  <c r="E83" i="65"/>
  <c r="D83" i="65"/>
  <c r="H82" i="65"/>
  <c r="D82" i="65"/>
  <c r="E82" i="65" s="1"/>
  <c r="H81" i="65"/>
  <c r="D81" i="65"/>
  <c r="E81" i="65" s="1"/>
  <c r="H80" i="65"/>
  <c r="D80" i="65"/>
  <c r="E80" i="65" s="1"/>
  <c r="H79" i="65"/>
  <c r="E79" i="65"/>
  <c r="D79" i="65"/>
  <c r="H78" i="65"/>
  <c r="D78" i="65"/>
  <c r="E78" i="65" s="1"/>
  <c r="H77" i="65"/>
  <c r="D77" i="65"/>
  <c r="E77" i="65" s="1"/>
  <c r="H76" i="65"/>
  <c r="D76" i="65"/>
  <c r="E76" i="65" s="1"/>
  <c r="H75" i="65"/>
  <c r="E75" i="65"/>
  <c r="D75" i="65"/>
  <c r="H74" i="65"/>
  <c r="D74" i="65"/>
  <c r="E74" i="65" s="1"/>
  <c r="H73" i="65"/>
  <c r="D73" i="65"/>
  <c r="E73" i="65" s="1"/>
  <c r="H72" i="65"/>
  <c r="D72" i="65"/>
  <c r="E72" i="65" s="1"/>
  <c r="H71" i="65"/>
  <c r="E71" i="65"/>
  <c r="D71" i="65"/>
  <c r="H70" i="65"/>
  <c r="D70" i="65"/>
  <c r="E70" i="65" s="1"/>
  <c r="H69" i="65"/>
  <c r="D69" i="65"/>
  <c r="E69" i="65" s="1"/>
  <c r="J68" i="65"/>
  <c r="D68" i="65"/>
  <c r="C68" i="65"/>
  <c r="H68" i="65" s="1"/>
  <c r="H66" i="65"/>
  <c r="D66" i="65"/>
  <c r="E66" i="65" s="1"/>
  <c r="H65" i="65"/>
  <c r="D65" i="65"/>
  <c r="E65" i="65" s="1"/>
  <c r="H64" i="65"/>
  <c r="D64" i="65"/>
  <c r="E64" i="65" s="1"/>
  <c r="H63" i="65"/>
  <c r="E63" i="65"/>
  <c r="D63" i="65"/>
  <c r="H62" i="65"/>
  <c r="D62" i="65"/>
  <c r="E62" i="65" s="1"/>
  <c r="H61" i="65"/>
  <c r="J61" i="65" s="1"/>
  <c r="C61" i="65"/>
  <c r="H60" i="65"/>
  <c r="D60" i="65"/>
  <c r="E60" i="65" s="1"/>
  <c r="H59" i="65"/>
  <c r="D59" i="65"/>
  <c r="E59" i="65" s="1"/>
  <c r="H58" i="65"/>
  <c r="D58" i="65"/>
  <c r="E58" i="65" s="1"/>
  <c r="H57" i="65"/>
  <c r="E57" i="65"/>
  <c r="D57" i="65"/>
  <c r="H56" i="65"/>
  <c r="E56" i="65"/>
  <c r="D56" i="65"/>
  <c r="H55" i="65"/>
  <c r="D55" i="65"/>
  <c r="E55" i="65" s="1"/>
  <c r="H54" i="65"/>
  <c r="D54" i="65"/>
  <c r="E54" i="65" s="1"/>
  <c r="H53" i="65"/>
  <c r="E53" i="65"/>
  <c r="D53" i="65"/>
  <c r="H52" i="65"/>
  <c r="D52" i="65"/>
  <c r="E52" i="65" s="1"/>
  <c r="H51" i="65"/>
  <c r="D51" i="65"/>
  <c r="E51" i="65" s="1"/>
  <c r="H50" i="65"/>
  <c r="D50" i="65"/>
  <c r="E50" i="65" s="1"/>
  <c r="H49" i="65"/>
  <c r="E49" i="65"/>
  <c r="D49" i="65"/>
  <c r="H48" i="65"/>
  <c r="E48" i="65"/>
  <c r="D48" i="65"/>
  <c r="H47" i="65"/>
  <c r="D47" i="65"/>
  <c r="E47" i="65" s="1"/>
  <c r="H46" i="65"/>
  <c r="D46" i="65"/>
  <c r="E46" i="65" s="1"/>
  <c r="H45" i="65"/>
  <c r="E45" i="65"/>
  <c r="D45" i="65"/>
  <c r="H44" i="65"/>
  <c r="D44" i="65"/>
  <c r="E44" i="65" s="1"/>
  <c r="H43" i="65"/>
  <c r="D43" i="65"/>
  <c r="E43" i="65" s="1"/>
  <c r="H42" i="65"/>
  <c r="D42" i="65"/>
  <c r="E42" i="65" s="1"/>
  <c r="H41" i="65"/>
  <c r="E41" i="65"/>
  <c r="D41" i="65"/>
  <c r="H40" i="65"/>
  <c r="E40" i="65"/>
  <c r="D40" i="65"/>
  <c r="H39" i="65"/>
  <c r="D39" i="65"/>
  <c r="E39" i="65" s="1"/>
  <c r="J38" i="65"/>
  <c r="C38" i="65"/>
  <c r="H38" i="65" s="1"/>
  <c r="H37" i="65"/>
  <c r="D37" i="65"/>
  <c r="E37" i="65" s="1"/>
  <c r="H36" i="65"/>
  <c r="D36" i="65"/>
  <c r="E36" i="65" s="1"/>
  <c r="H35" i="65"/>
  <c r="E35" i="65"/>
  <c r="D35" i="65"/>
  <c r="H34" i="65"/>
  <c r="D34" i="65"/>
  <c r="E34" i="65" s="1"/>
  <c r="H33" i="65"/>
  <c r="D33" i="65"/>
  <c r="E33" i="65" s="1"/>
  <c r="H32" i="65"/>
  <c r="D32" i="65"/>
  <c r="E32" i="65" s="1"/>
  <c r="H31" i="65"/>
  <c r="E31" i="65"/>
  <c r="D31" i="65"/>
  <c r="H30" i="65"/>
  <c r="D30" i="65"/>
  <c r="E30" i="65" s="1"/>
  <c r="H29" i="65"/>
  <c r="D29" i="65"/>
  <c r="E29" i="65" s="1"/>
  <c r="H28" i="65"/>
  <c r="D28" i="65"/>
  <c r="E28" i="65" s="1"/>
  <c r="H27" i="65"/>
  <c r="E27" i="65"/>
  <c r="D27" i="65"/>
  <c r="H26" i="65"/>
  <c r="D26" i="65"/>
  <c r="E26" i="65" s="1"/>
  <c r="H25" i="65"/>
  <c r="D25" i="65"/>
  <c r="E25" i="65" s="1"/>
  <c r="H24" i="65"/>
  <c r="D24" i="65"/>
  <c r="E24" i="65" s="1"/>
  <c r="H23" i="65"/>
  <c r="E23" i="65"/>
  <c r="D23" i="65"/>
  <c r="H22" i="65"/>
  <c r="D22" i="65"/>
  <c r="E22" i="65" s="1"/>
  <c r="H21" i="65"/>
  <c r="D21" i="65"/>
  <c r="E21" i="65" s="1"/>
  <c r="H20" i="65"/>
  <c r="D20" i="65"/>
  <c r="E20" i="65" s="1"/>
  <c r="H19" i="65"/>
  <c r="E19" i="65"/>
  <c r="D19" i="65"/>
  <c r="H18" i="65"/>
  <c r="D18" i="65"/>
  <c r="E18" i="65" s="1"/>
  <c r="H17" i="65"/>
  <c r="D17" i="65"/>
  <c r="E17" i="65" s="1"/>
  <c r="H16" i="65"/>
  <c r="D16" i="65"/>
  <c r="E16" i="65" s="1"/>
  <c r="H15" i="65"/>
  <c r="E15" i="65"/>
  <c r="D15" i="65"/>
  <c r="H14" i="65"/>
  <c r="D14" i="65"/>
  <c r="E14" i="65" s="1"/>
  <c r="H13" i="65"/>
  <c r="D13" i="65"/>
  <c r="H12" i="65"/>
  <c r="D12" i="65"/>
  <c r="E12" i="65" s="1"/>
  <c r="H11" i="65"/>
  <c r="J11" i="65" s="1"/>
  <c r="C11" i="65"/>
  <c r="H10" i="65"/>
  <c r="D10" i="65"/>
  <c r="E10" i="65" s="1"/>
  <c r="H9" i="65"/>
  <c r="E9" i="65"/>
  <c r="D9" i="65"/>
  <c r="H8" i="65"/>
  <c r="E8" i="65"/>
  <c r="D8" i="65"/>
  <c r="H7" i="65"/>
  <c r="D7" i="65"/>
  <c r="E7" i="65" s="1"/>
  <c r="H6" i="65"/>
  <c r="D6" i="65"/>
  <c r="E6" i="65" s="1"/>
  <c r="H5" i="65"/>
  <c r="E5" i="65"/>
  <c r="E4" i="65" s="1"/>
  <c r="D5" i="65"/>
  <c r="H4" i="65"/>
  <c r="J4" i="65" s="1"/>
  <c r="C4" i="65"/>
  <c r="C3" i="65"/>
  <c r="H3" i="65" s="1"/>
  <c r="J3" i="65" s="1"/>
  <c r="E778" i="64"/>
  <c r="D778" i="64"/>
  <c r="E777" i="64"/>
  <c r="D777" i="64"/>
  <c r="C777" i="64"/>
  <c r="D776" i="64"/>
  <c r="E776" i="64" s="1"/>
  <c r="E775" i="64"/>
  <c r="D775" i="64"/>
  <c r="D774" i="64"/>
  <c r="E774" i="64" s="1"/>
  <c r="E773" i="64"/>
  <c r="E772" i="64" s="1"/>
  <c r="E771" i="64" s="1"/>
  <c r="D773" i="64"/>
  <c r="C772" i="64"/>
  <c r="C771" i="64"/>
  <c r="E770" i="64"/>
  <c r="D770" i="64"/>
  <c r="D769" i="64"/>
  <c r="C768" i="64"/>
  <c r="C767" i="64"/>
  <c r="D766" i="64"/>
  <c r="C765" i="64"/>
  <c r="E764" i="64"/>
  <c r="D764" i="64"/>
  <c r="E763" i="64"/>
  <c r="D763" i="64"/>
  <c r="E762" i="64"/>
  <c r="E761" i="64" s="1"/>
  <c r="E760" i="64" s="1"/>
  <c r="D762" i="64"/>
  <c r="D761" i="64" s="1"/>
  <c r="D760" i="64" s="1"/>
  <c r="C761" i="64"/>
  <c r="C760" i="64" s="1"/>
  <c r="E759" i="64"/>
  <c r="D759" i="64"/>
  <c r="E758" i="64"/>
  <c r="D758" i="64"/>
  <c r="E757" i="64"/>
  <c r="E756" i="64" s="1"/>
  <c r="E755" i="64" s="1"/>
  <c r="D757" i="64"/>
  <c r="D756" i="64" s="1"/>
  <c r="D755" i="64" s="1"/>
  <c r="C756" i="64"/>
  <c r="C755" i="64" s="1"/>
  <c r="E754" i="64"/>
  <c r="D754" i="64"/>
  <c r="E753" i="64"/>
  <c r="D753" i="64"/>
  <c r="E752" i="64"/>
  <c r="E751" i="64" s="1"/>
  <c r="D752" i="64"/>
  <c r="D751" i="64" s="1"/>
  <c r="C751" i="64"/>
  <c r="C750" i="64" s="1"/>
  <c r="E749" i="64"/>
  <c r="D749" i="64"/>
  <c r="E748" i="64"/>
  <c r="D748" i="64"/>
  <c r="E747" i="64"/>
  <c r="E746" i="64" s="1"/>
  <c r="D747" i="64"/>
  <c r="D746" i="64" s="1"/>
  <c r="C746" i="64"/>
  <c r="E745" i="64"/>
  <c r="E744" i="64" s="1"/>
  <c r="D745" i="64"/>
  <c r="D744" i="64"/>
  <c r="D743" i="64" s="1"/>
  <c r="C744" i="64"/>
  <c r="C743" i="64"/>
  <c r="E742" i="64"/>
  <c r="E741" i="64" s="1"/>
  <c r="D742" i="64"/>
  <c r="D741" i="64"/>
  <c r="C741" i="64"/>
  <c r="E740" i="64"/>
  <c r="D740" i="64"/>
  <c r="E739" i="64"/>
  <c r="D739" i="64"/>
  <c r="C739" i="64"/>
  <c r="D738" i="64"/>
  <c r="E738" i="64" s="1"/>
  <c r="E737" i="64"/>
  <c r="D737" i="64"/>
  <c r="D736" i="64"/>
  <c r="E735" i="64"/>
  <c r="D735" i="64"/>
  <c r="C734" i="64"/>
  <c r="C733" i="64" s="1"/>
  <c r="C726" i="64" s="1"/>
  <c r="E732" i="64"/>
  <c r="E731" i="64" s="1"/>
  <c r="E730" i="64" s="1"/>
  <c r="D732" i="64"/>
  <c r="D731" i="64"/>
  <c r="D730" i="64" s="1"/>
  <c r="C731" i="64"/>
  <c r="C730" i="64"/>
  <c r="E729" i="64"/>
  <c r="D729" i="64"/>
  <c r="D728" i="64"/>
  <c r="C727" i="64"/>
  <c r="H724" i="64"/>
  <c r="D724" i="64"/>
  <c r="H723" i="64"/>
  <c r="E723" i="64"/>
  <c r="D723" i="64"/>
  <c r="H722" i="64"/>
  <c r="C722" i="64"/>
  <c r="H721" i="64"/>
  <c r="E721" i="64"/>
  <c r="D721" i="64"/>
  <c r="H720" i="64"/>
  <c r="E720" i="64"/>
  <c r="D720" i="64"/>
  <c r="H719" i="64"/>
  <c r="D719" i="64"/>
  <c r="H718" i="64"/>
  <c r="C718" i="64"/>
  <c r="C717" i="64"/>
  <c r="H715" i="64"/>
  <c r="D715" i="64"/>
  <c r="E715" i="64" s="1"/>
  <c r="H714" i="64"/>
  <c r="D714" i="64"/>
  <c r="E714" i="64" s="1"/>
  <c r="H713" i="64"/>
  <c r="E713" i="64"/>
  <c r="D713" i="64"/>
  <c r="H712" i="64"/>
  <c r="E712" i="64"/>
  <c r="D712" i="64"/>
  <c r="H711" i="64"/>
  <c r="D711" i="64"/>
  <c r="E711" i="64" s="1"/>
  <c r="H710" i="64"/>
  <c r="D710" i="64"/>
  <c r="E710" i="64" s="1"/>
  <c r="H709" i="64"/>
  <c r="E709" i="64"/>
  <c r="D709" i="64"/>
  <c r="H708" i="64"/>
  <c r="E708" i="64"/>
  <c r="D708" i="64"/>
  <c r="H707" i="64"/>
  <c r="E707" i="64"/>
  <c r="D707" i="64"/>
  <c r="H706" i="64"/>
  <c r="D706" i="64"/>
  <c r="E706" i="64" s="1"/>
  <c r="H705" i="64"/>
  <c r="E705" i="64"/>
  <c r="D705" i="64"/>
  <c r="H704" i="64"/>
  <c r="E704" i="64"/>
  <c r="D704" i="64"/>
  <c r="H703" i="64"/>
  <c r="D703" i="64"/>
  <c r="E703" i="64" s="1"/>
  <c r="H702" i="64"/>
  <c r="D702" i="64"/>
  <c r="H701" i="64"/>
  <c r="E701" i="64"/>
  <c r="D701" i="64"/>
  <c r="H700" i="64"/>
  <c r="C700" i="64"/>
  <c r="H699" i="64"/>
  <c r="E699" i="64"/>
  <c r="D699" i="64"/>
  <c r="H698" i="64"/>
  <c r="D698" i="64"/>
  <c r="E698" i="64" s="1"/>
  <c r="H697" i="64"/>
  <c r="D697" i="64"/>
  <c r="E697" i="64" s="1"/>
  <c r="H696" i="64"/>
  <c r="E696" i="64"/>
  <c r="D696" i="64"/>
  <c r="H695" i="64"/>
  <c r="E695" i="64"/>
  <c r="D695" i="64"/>
  <c r="C694" i="64"/>
  <c r="H694" i="64" s="1"/>
  <c r="H693" i="64"/>
  <c r="D693" i="64"/>
  <c r="E693" i="64" s="1"/>
  <c r="H692" i="64"/>
  <c r="D692" i="64"/>
  <c r="E692" i="64" s="1"/>
  <c r="H691" i="64"/>
  <c r="E691" i="64"/>
  <c r="D691" i="64"/>
  <c r="H690" i="64"/>
  <c r="E690" i="64"/>
  <c r="D690" i="64"/>
  <c r="H689" i="64"/>
  <c r="E689" i="64"/>
  <c r="D689" i="64"/>
  <c r="H688" i="64"/>
  <c r="D688" i="64"/>
  <c r="H687" i="64"/>
  <c r="C687" i="64"/>
  <c r="H686" i="64"/>
  <c r="E686" i="64"/>
  <c r="D686" i="64"/>
  <c r="H685" i="64"/>
  <c r="E685" i="64"/>
  <c r="D685" i="64"/>
  <c r="H684" i="64"/>
  <c r="D684" i="64"/>
  <c r="C683" i="64"/>
  <c r="H683" i="64" s="1"/>
  <c r="H682" i="64"/>
  <c r="D682" i="64"/>
  <c r="E682" i="64" s="1"/>
  <c r="H681" i="64"/>
  <c r="E681" i="64"/>
  <c r="D681" i="64"/>
  <c r="H680" i="64"/>
  <c r="E680" i="64"/>
  <c r="D680" i="64"/>
  <c r="E679" i="64"/>
  <c r="D679" i="64"/>
  <c r="C679" i="64"/>
  <c r="H679" i="64" s="1"/>
  <c r="H678" i="64"/>
  <c r="E678" i="64"/>
  <c r="D678" i="64"/>
  <c r="H677" i="64"/>
  <c r="D677" i="64"/>
  <c r="H676" i="64"/>
  <c r="C676" i="64"/>
  <c r="H675" i="64"/>
  <c r="E675" i="64"/>
  <c r="D675" i="64"/>
  <c r="H674" i="64"/>
  <c r="E674" i="64"/>
  <c r="D674" i="64"/>
  <c r="H673" i="64"/>
  <c r="E673" i="64"/>
  <c r="D673" i="64"/>
  <c r="H672" i="64"/>
  <c r="D672" i="64"/>
  <c r="H671" i="64"/>
  <c r="C671" i="64"/>
  <c r="H670" i="64"/>
  <c r="D670" i="64"/>
  <c r="E670" i="64" s="1"/>
  <c r="H669" i="64"/>
  <c r="E669" i="64"/>
  <c r="D669" i="64"/>
  <c r="H668" i="64"/>
  <c r="E668" i="64"/>
  <c r="D668" i="64"/>
  <c r="H667" i="64"/>
  <c r="D667" i="64"/>
  <c r="E667" i="64" s="1"/>
  <c r="H666" i="64"/>
  <c r="D666" i="64"/>
  <c r="E666" i="64" s="1"/>
  <c r="H665" i="64"/>
  <c r="E665" i="64"/>
  <c r="C665" i="64"/>
  <c r="H664" i="64"/>
  <c r="E664" i="64"/>
  <c r="D664" i="64"/>
  <c r="H663" i="64"/>
  <c r="D663" i="64"/>
  <c r="E663" i="64" s="1"/>
  <c r="H662" i="64"/>
  <c r="D662" i="64"/>
  <c r="C661" i="64"/>
  <c r="H661" i="64" s="1"/>
  <c r="H660" i="64"/>
  <c r="D660" i="64"/>
  <c r="E660" i="64" s="1"/>
  <c r="H659" i="64"/>
  <c r="E659" i="64"/>
  <c r="D659" i="64"/>
  <c r="H658" i="64"/>
  <c r="D658" i="64"/>
  <c r="E658" i="64" s="1"/>
  <c r="H657" i="64"/>
  <c r="D657" i="64"/>
  <c r="E657" i="64" s="1"/>
  <c r="H656" i="64"/>
  <c r="D656" i="64"/>
  <c r="E656" i="64" s="1"/>
  <c r="H655" i="64"/>
  <c r="E655" i="64"/>
  <c r="D655" i="64"/>
  <c r="H654" i="64"/>
  <c r="D654" i="64"/>
  <c r="C653" i="64"/>
  <c r="H653" i="64" s="1"/>
  <c r="H652" i="64"/>
  <c r="D652" i="64"/>
  <c r="E652" i="64" s="1"/>
  <c r="H651" i="64"/>
  <c r="D651" i="64"/>
  <c r="E651" i="64" s="1"/>
  <c r="H650" i="64"/>
  <c r="E650" i="64"/>
  <c r="D650" i="64"/>
  <c r="H649" i="64"/>
  <c r="E649" i="64"/>
  <c r="E646" i="64" s="1"/>
  <c r="D649" i="64"/>
  <c r="H648" i="64"/>
  <c r="D648" i="64"/>
  <c r="E648" i="64" s="1"/>
  <c r="H647" i="64"/>
  <c r="D647" i="64"/>
  <c r="E647" i="64" s="1"/>
  <c r="H646" i="64"/>
  <c r="C646" i="64"/>
  <c r="H644" i="64"/>
  <c r="D644" i="64"/>
  <c r="E644" i="64" s="1"/>
  <c r="H643" i="64"/>
  <c r="E643" i="64"/>
  <c r="D643" i="64"/>
  <c r="H642" i="64"/>
  <c r="J642" i="64" s="1"/>
  <c r="C642" i="64"/>
  <c r="H641" i="64"/>
  <c r="E641" i="64"/>
  <c r="D641" i="64"/>
  <c r="H640" i="64"/>
  <c r="D640" i="64"/>
  <c r="E640" i="64" s="1"/>
  <c r="H639" i="64"/>
  <c r="D639" i="64"/>
  <c r="E639" i="64" s="1"/>
  <c r="J638" i="64"/>
  <c r="D638" i="64"/>
  <c r="C638" i="64"/>
  <c r="H638" i="64" s="1"/>
  <c r="H637" i="64"/>
  <c r="D637" i="64"/>
  <c r="E637" i="64" s="1"/>
  <c r="H636" i="64"/>
  <c r="D636" i="64"/>
  <c r="E636" i="64" s="1"/>
  <c r="H635" i="64"/>
  <c r="E635" i="64"/>
  <c r="D635" i="64"/>
  <c r="H634" i="64"/>
  <c r="D634" i="64"/>
  <c r="E634" i="64" s="1"/>
  <c r="H633" i="64"/>
  <c r="D633" i="64"/>
  <c r="E633" i="64" s="1"/>
  <c r="H632" i="64"/>
  <c r="D632" i="64"/>
  <c r="E632" i="64" s="1"/>
  <c r="H631" i="64"/>
  <c r="E631" i="64"/>
  <c r="D631" i="64"/>
  <c r="H630" i="64"/>
  <c r="E630" i="64"/>
  <c r="D630" i="64"/>
  <c r="H629" i="64"/>
  <c r="D629" i="64"/>
  <c r="H628" i="64"/>
  <c r="C628" i="64"/>
  <c r="H627" i="64"/>
  <c r="D627" i="64"/>
  <c r="E627" i="64" s="1"/>
  <c r="H626" i="64"/>
  <c r="E626" i="64"/>
  <c r="D626" i="64"/>
  <c r="H625" i="64"/>
  <c r="E625" i="64"/>
  <c r="D625" i="64"/>
  <c r="H624" i="64"/>
  <c r="D624" i="64"/>
  <c r="E624" i="64" s="1"/>
  <c r="H623" i="64"/>
  <c r="D623" i="64"/>
  <c r="E623" i="64" s="1"/>
  <c r="H622" i="64"/>
  <c r="E622" i="64"/>
  <c r="D622" i="64"/>
  <c r="H621" i="64"/>
  <c r="D621" i="64"/>
  <c r="H620" i="64"/>
  <c r="D620" i="64"/>
  <c r="E620" i="64" s="1"/>
  <c r="H619" i="64"/>
  <c r="D619" i="64"/>
  <c r="E619" i="64" s="1"/>
  <c r="H618" i="64"/>
  <c r="E618" i="64"/>
  <c r="D618" i="64"/>
  <c r="H617" i="64"/>
  <c r="E617" i="64"/>
  <c r="D617" i="64"/>
  <c r="C616" i="64"/>
  <c r="H616" i="64" s="1"/>
  <c r="H615" i="64"/>
  <c r="D615" i="64"/>
  <c r="E615" i="64" s="1"/>
  <c r="H614" i="64"/>
  <c r="D614" i="64"/>
  <c r="E614" i="64" s="1"/>
  <c r="H613" i="64"/>
  <c r="E613" i="64"/>
  <c r="D613" i="64"/>
  <c r="H612" i="64"/>
  <c r="E612" i="64"/>
  <c r="D612" i="64"/>
  <c r="H611" i="64"/>
  <c r="D611" i="64"/>
  <c r="H610" i="64"/>
  <c r="C610" i="64"/>
  <c r="H609" i="64"/>
  <c r="D609" i="64"/>
  <c r="E609" i="64" s="1"/>
  <c r="H608" i="64"/>
  <c r="E608" i="64"/>
  <c r="D608" i="64"/>
  <c r="H607" i="64"/>
  <c r="E607" i="64"/>
  <c r="D607" i="64"/>
  <c r="H606" i="64"/>
  <c r="D606" i="64"/>
  <c r="E606" i="64" s="1"/>
  <c r="H605" i="64"/>
  <c r="D605" i="64"/>
  <c r="E605" i="64" s="1"/>
  <c r="H604" i="64"/>
  <c r="E604" i="64"/>
  <c r="D604" i="64"/>
  <c r="H603" i="64"/>
  <c r="C603" i="64"/>
  <c r="H602" i="64"/>
  <c r="D602" i="64"/>
  <c r="E602" i="64" s="1"/>
  <c r="H601" i="64"/>
  <c r="D601" i="64"/>
  <c r="E601" i="64" s="1"/>
  <c r="H600" i="64"/>
  <c r="D600" i="64"/>
  <c r="E600" i="64" s="1"/>
  <c r="E599" i="64" s="1"/>
  <c r="H599" i="64"/>
  <c r="C599" i="64"/>
  <c r="H598" i="64"/>
  <c r="E598" i="64"/>
  <c r="D598" i="64"/>
  <c r="H597" i="64"/>
  <c r="D597" i="64"/>
  <c r="E597" i="64" s="1"/>
  <c r="H596" i="64"/>
  <c r="D596" i="64"/>
  <c r="C595" i="64"/>
  <c r="H595" i="64" s="1"/>
  <c r="H594" i="64"/>
  <c r="D594" i="64"/>
  <c r="E594" i="64" s="1"/>
  <c r="H593" i="64"/>
  <c r="E593" i="64"/>
  <c r="D593" i="64"/>
  <c r="H592" i="64"/>
  <c r="D592" i="64"/>
  <c r="C592" i="64"/>
  <c r="H591" i="64"/>
  <c r="D591" i="64"/>
  <c r="E591" i="64" s="1"/>
  <c r="H590" i="64"/>
  <c r="D590" i="64"/>
  <c r="E590" i="64" s="1"/>
  <c r="H589" i="64"/>
  <c r="D589" i="64"/>
  <c r="E589" i="64" s="1"/>
  <c r="H588" i="64"/>
  <c r="E588" i="64"/>
  <c r="D588" i="64"/>
  <c r="H587" i="64"/>
  <c r="C587" i="64"/>
  <c r="H586" i="64"/>
  <c r="D586" i="64"/>
  <c r="E586" i="64" s="1"/>
  <c r="H585" i="64"/>
  <c r="D585" i="64"/>
  <c r="E585" i="64" s="1"/>
  <c r="H584" i="64"/>
  <c r="D584" i="64"/>
  <c r="E584" i="64" s="1"/>
  <c r="H583" i="64"/>
  <c r="E583" i="64"/>
  <c r="D583" i="64"/>
  <c r="H582" i="64"/>
  <c r="D582" i="64"/>
  <c r="D581" i="64" s="1"/>
  <c r="C581" i="64"/>
  <c r="H581" i="64" s="1"/>
  <c r="H580" i="64"/>
  <c r="D580" i="64"/>
  <c r="E580" i="64" s="1"/>
  <c r="H579" i="64"/>
  <c r="D579" i="64"/>
  <c r="E579" i="64" s="1"/>
  <c r="H578" i="64"/>
  <c r="E578" i="64"/>
  <c r="D578" i="64"/>
  <c r="H577" i="64"/>
  <c r="E577" i="64"/>
  <c r="D577" i="64"/>
  <c r="C577" i="64"/>
  <c r="H576" i="64"/>
  <c r="E576" i="64"/>
  <c r="D576" i="64"/>
  <c r="H575" i="64"/>
  <c r="D575" i="64"/>
  <c r="H574" i="64"/>
  <c r="D574" i="64"/>
  <c r="E574" i="64" s="1"/>
  <c r="H573" i="64"/>
  <c r="E573" i="64"/>
  <c r="D573" i="64"/>
  <c r="H572" i="64"/>
  <c r="D572" i="64"/>
  <c r="H571" i="64"/>
  <c r="D571" i="64"/>
  <c r="E571" i="64" s="1"/>
  <c r="H570" i="64"/>
  <c r="E570" i="64"/>
  <c r="D570" i="64"/>
  <c r="H569" i="64"/>
  <c r="C569" i="64"/>
  <c r="H568" i="64"/>
  <c r="E568" i="64"/>
  <c r="D568" i="64"/>
  <c r="H567" i="64"/>
  <c r="D567" i="64"/>
  <c r="E567" i="64" s="1"/>
  <c r="H566" i="64"/>
  <c r="D566" i="64"/>
  <c r="E566" i="64" s="1"/>
  <c r="H565" i="64"/>
  <c r="E565" i="64"/>
  <c r="D565" i="64"/>
  <c r="H564" i="64"/>
  <c r="E564" i="64"/>
  <c r="D564" i="64"/>
  <c r="H563" i="64"/>
  <c r="D563" i="64"/>
  <c r="H562" i="64"/>
  <c r="C562" i="64"/>
  <c r="H558" i="64"/>
  <c r="E558" i="64"/>
  <c r="D558" i="64"/>
  <c r="H557" i="64"/>
  <c r="D557" i="64"/>
  <c r="E557" i="64" s="1"/>
  <c r="E556" i="64"/>
  <c r="D556" i="64"/>
  <c r="C556" i="64"/>
  <c r="H556" i="64" s="1"/>
  <c r="H555" i="64"/>
  <c r="D555" i="64"/>
  <c r="E555" i="64" s="1"/>
  <c r="H554" i="64"/>
  <c r="D554" i="64"/>
  <c r="E554" i="64" s="1"/>
  <c r="H553" i="64"/>
  <c r="E553" i="64"/>
  <c r="E552" i="64" s="1"/>
  <c r="E551" i="64" s="1"/>
  <c r="E550" i="64" s="1"/>
  <c r="D553" i="64"/>
  <c r="H552" i="64"/>
  <c r="D552" i="64"/>
  <c r="D551" i="64" s="1"/>
  <c r="D550" i="64" s="1"/>
  <c r="C552" i="64"/>
  <c r="H551" i="64"/>
  <c r="J551" i="64" s="1"/>
  <c r="C551" i="64"/>
  <c r="H550" i="64"/>
  <c r="J550" i="64" s="1"/>
  <c r="C550" i="64"/>
  <c r="H549" i="64"/>
  <c r="D549" i="64"/>
  <c r="H548" i="64"/>
  <c r="E548" i="64"/>
  <c r="D548" i="64"/>
  <c r="C547" i="64"/>
  <c r="H547" i="64" s="1"/>
  <c r="J547" i="64" s="1"/>
  <c r="H546" i="64"/>
  <c r="E546" i="64"/>
  <c r="D546" i="64"/>
  <c r="H545" i="64"/>
  <c r="D545" i="64"/>
  <c r="C544" i="64"/>
  <c r="H544" i="64" s="1"/>
  <c r="H543" i="64"/>
  <c r="D543" i="64"/>
  <c r="H542" i="64"/>
  <c r="D542" i="64"/>
  <c r="E542" i="64" s="1"/>
  <c r="H541" i="64"/>
  <c r="E541" i="64"/>
  <c r="D541" i="64"/>
  <c r="H540" i="64"/>
  <c r="D540" i="64"/>
  <c r="E540" i="64" s="1"/>
  <c r="H539" i="64"/>
  <c r="E539" i="64"/>
  <c r="D539" i="64"/>
  <c r="C538" i="64"/>
  <c r="H538" i="64" s="1"/>
  <c r="H537" i="64"/>
  <c r="D537" i="64"/>
  <c r="E537" i="64" s="1"/>
  <c r="H536" i="64"/>
  <c r="E536" i="64"/>
  <c r="D536" i="64"/>
  <c r="H535" i="64"/>
  <c r="D535" i="64"/>
  <c r="E535" i="64" s="1"/>
  <c r="H534" i="64"/>
  <c r="D534" i="64"/>
  <c r="E534" i="64" s="1"/>
  <c r="H533" i="64"/>
  <c r="D533" i="64"/>
  <c r="E533" i="64" s="1"/>
  <c r="H532" i="64"/>
  <c r="E532" i="64"/>
  <c r="D532" i="64"/>
  <c r="H531" i="64"/>
  <c r="C531" i="64"/>
  <c r="H530" i="64"/>
  <c r="D530" i="64"/>
  <c r="C529" i="64"/>
  <c r="H527" i="64"/>
  <c r="E527" i="64"/>
  <c r="D527" i="64"/>
  <c r="H526" i="64"/>
  <c r="D526" i="64"/>
  <c r="E526" i="64" s="1"/>
  <c r="H525" i="64"/>
  <c r="E525" i="64"/>
  <c r="D525" i="64"/>
  <c r="H524" i="64"/>
  <c r="E524" i="64"/>
  <c r="D524" i="64"/>
  <c r="H523" i="64"/>
  <c r="E523" i="64"/>
  <c r="E522" i="64" s="1"/>
  <c r="D523" i="64"/>
  <c r="C522" i="64"/>
  <c r="H522" i="64" s="1"/>
  <c r="H521" i="64"/>
  <c r="D521" i="64"/>
  <c r="E521" i="64" s="1"/>
  <c r="H520" i="64"/>
  <c r="E520" i="64"/>
  <c r="D520" i="64"/>
  <c r="H519" i="64"/>
  <c r="D519" i="64"/>
  <c r="E519" i="64" s="1"/>
  <c r="H518" i="64"/>
  <c r="E518" i="64"/>
  <c r="D518" i="64"/>
  <c r="H517" i="64"/>
  <c r="D517" i="64"/>
  <c r="E517" i="64" s="1"/>
  <c r="H516" i="64"/>
  <c r="E516" i="64"/>
  <c r="D516" i="64"/>
  <c r="H515" i="64"/>
  <c r="E515" i="64"/>
  <c r="D515" i="64"/>
  <c r="H514" i="64"/>
  <c r="D514" i="64"/>
  <c r="E514" i="64" s="1"/>
  <c r="E513" i="64" s="1"/>
  <c r="D513" i="64"/>
  <c r="C513" i="64"/>
  <c r="H513" i="64" s="1"/>
  <c r="H512" i="64"/>
  <c r="D512" i="64"/>
  <c r="E512" i="64" s="1"/>
  <c r="H511" i="64"/>
  <c r="E511" i="64"/>
  <c r="D511" i="64"/>
  <c r="H510" i="64"/>
  <c r="E510" i="64"/>
  <c r="D510" i="64"/>
  <c r="C509" i="64"/>
  <c r="H509" i="64" s="1"/>
  <c r="H508" i="64"/>
  <c r="D508" i="64"/>
  <c r="E508" i="64" s="1"/>
  <c r="H507" i="64"/>
  <c r="D507" i="64"/>
  <c r="E507" i="64" s="1"/>
  <c r="H506" i="64"/>
  <c r="E506" i="64"/>
  <c r="D506" i="64"/>
  <c r="H505" i="64"/>
  <c r="D505" i="64"/>
  <c r="D504" i="64" s="1"/>
  <c r="C504" i="64"/>
  <c r="H504" i="64" s="1"/>
  <c r="H503" i="64"/>
  <c r="E503" i="64"/>
  <c r="D503" i="64"/>
  <c r="H502" i="64"/>
  <c r="D502" i="64"/>
  <c r="E502" i="64" s="1"/>
  <c r="H501" i="64"/>
  <c r="E501" i="64"/>
  <c r="D501" i="64"/>
  <c r="H500" i="64"/>
  <c r="E500" i="64"/>
  <c r="D500" i="64"/>
  <c r="H499" i="64"/>
  <c r="D499" i="64"/>
  <c r="E499" i="64" s="1"/>
  <c r="H498" i="64"/>
  <c r="D498" i="64"/>
  <c r="H497" i="64"/>
  <c r="C497" i="64"/>
  <c r="H496" i="64"/>
  <c r="E496" i="64"/>
  <c r="D496" i="64"/>
  <c r="H495" i="64"/>
  <c r="D495" i="64"/>
  <c r="D494" i="64" s="1"/>
  <c r="C494" i="64"/>
  <c r="H494" i="64" s="1"/>
  <c r="H493" i="64"/>
  <c r="E493" i="64"/>
  <c r="D493" i="64"/>
  <c r="H492" i="64"/>
  <c r="D492" i="64"/>
  <c r="C491" i="64"/>
  <c r="H491" i="64" s="1"/>
  <c r="H490" i="64"/>
  <c r="E490" i="64"/>
  <c r="D490" i="64"/>
  <c r="H489" i="64"/>
  <c r="E489" i="64"/>
  <c r="D489" i="64"/>
  <c r="H488" i="64"/>
  <c r="D488" i="64"/>
  <c r="E488" i="64" s="1"/>
  <c r="H487" i="64"/>
  <c r="D487" i="64"/>
  <c r="H486" i="64"/>
  <c r="C486" i="64"/>
  <c r="H485" i="64"/>
  <c r="E485" i="64"/>
  <c r="D485" i="64"/>
  <c r="H482" i="64"/>
  <c r="H481" i="64"/>
  <c r="D481" i="64"/>
  <c r="E481" i="64" s="1"/>
  <c r="H480" i="64"/>
  <c r="E480" i="64"/>
  <c r="D480" i="64"/>
  <c r="H479" i="64"/>
  <c r="D479" i="64"/>
  <c r="E479" i="64" s="1"/>
  <c r="H478" i="64"/>
  <c r="D478" i="64"/>
  <c r="H477" i="64"/>
  <c r="C477" i="64"/>
  <c r="H476" i="64"/>
  <c r="D476" i="64"/>
  <c r="H475" i="64"/>
  <c r="E475" i="64"/>
  <c r="D475" i="64"/>
  <c r="H474" i="64"/>
  <c r="C474" i="64"/>
  <c r="H473" i="64"/>
  <c r="E473" i="64"/>
  <c r="D473" i="64"/>
  <c r="H472" i="64"/>
  <c r="E472" i="64"/>
  <c r="D472" i="64"/>
  <c r="H471" i="64"/>
  <c r="D471" i="64"/>
  <c r="E471" i="64" s="1"/>
  <c r="H470" i="64"/>
  <c r="E470" i="64"/>
  <c r="D470" i="64"/>
  <c r="H469" i="64"/>
  <c r="E469" i="64"/>
  <c r="E468" i="64" s="1"/>
  <c r="D469" i="64"/>
  <c r="C468" i="64"/>
  <c r="H468" i="64" s="1"/>
  <c r="H467" i="64"/>
  <c r="D467" i="64"/>
  <c r="E467" i="64" s="1"/>
  <c r="H466" i="64"/>
  <c r="D466" i="64"/>
  <c r="E466" i="64" s="1"/>
  <c r="H465" i="64"/>
  <c r="E465" i="64"/>
  <c r="D465" i="64"/>
  <c r="H464" i="64"/>
  <c r="D464" i="64"/>
  <c r="C463" i="64"/>
  <c r="H463" i="64" s="1"/>
  <c r="H462" i="64"/>
  <c r="D462" i="64"/>
  <c r="E462" i="64" s="1"/>
  <c r="H461" i="64"/>
  <c r="D461" i="64"/>
  <c r="H460" i="64"/>
  <c r="E460" i="64"/>
  <c r="D460" i="64"/>
  <c r="H459" i="64"/>
  <c r="C459" i="64"/>
  <c r="H458" i="64"/>
  <c r="D458" i="64"/>
  <c r="E458" i="64" s="1"/>
  <c r="H457" i="64"/>
  <c r="E457" i="64"/>
  <c r="D457" i="64"/>
  <c r="H456" i="64"/>
  <c r="D456" i="64"/>
  <c r="H455" i="64"/>
  <c r="C455" i="64"/>
  <c r="H454" i="64"/>
  <c r="E454" i="64"/>
  <c r="D454" i="64"/>
  <c r="H453" i="64"/>
  <c r="D453" i="64"/>
  <c r="E453" i="64" s="1"/>
  <c r="H452" i="64"/>
  <c r="E452" i="64"/>
  <c r="D452" i="64"/>
  <c r="H451" i="64"/>
  <c r="D451" i="64"/>
  <c r="C450" i="64"/>
  <c r="H450" i="64" s="1"/>
  <c r="H449" i="64"/>
  <c r="E449" i="64"/>
  <c r="D449" i="64"/>
  <c r="H448" i="64"/>
  <c r="D448" i="64"/>
  <c r="E448" i="64" s="1"/>
  <c r="H447" i="64"/>
  <c r="D447" i="64"/>
  <c r="E447" i="64" s="1"/>
  <c r="H446" i="64"/>
  <c r="D446" i="64"/>
  <c r="C445" i="64"/>
  <c r="H443" i="64"/>
  <c r="E443" i="64"/>
  <c r="D443" i="64"/>
  <c r="H442" i="64"/>
  <c r="E442" i="64"/>
  <c r="D442" i="64"/>
  <c r="H441" i="64"/>
  <c r="D441" i="64"/>
  <c r="E441" i="64" s="1"/>
  <c r="H440" i="64"/>
  <c r="D440" i="64"/>
  <c r="E440" i="64" s="1"/>
  <c r="H439" i="64"/>
  <c r="E439" i="64"/>
  <c r="D439" i="64"/>
  <c r="H438" i="64"/>
  <c r="D438" i="64"/>
  <c r="E438" i="64" s="1"/>
  <c r="H437" i="64"/>
  <c r="D437" i="64"/>
  <c r="E437" i="64" s="1"/>
  <c r="H436" i="64"/>
  <c r="D436" i="64"/>
  <c r="E436" i="64" s="1"/>
  <c r="H435" i="64"/>
  <c r="E435" i="64"/>
  <c r="D435" i="64"/>
  <c r="H434" i="64"/>
  <c r="D434" i="64"/>
  <c r="E434" i="64" s="1"/>
  <c r="E429" i="64" s="1"/>
  <c r="H433" i="64"/>
  <c r="D433" i="64"/>
  <c r="E433" i="64" s="1"/>
  <c r="H432" i="64"/>
  <c r="D432" i="64"/>
  <c r="E432" i="64" s="1"/>
  <c r="H431" i="64"/>
  <c r="E431" i="64"/>
  <c r="D431" i="64"/>
  <c r="H430" i="64"/>
  <c r="D430" i="64"/>
  <c r="E430" i="64" s="1"/>
  <c r="C429" i="64"/>
  <c r="H429" i="64" s="1"/>
  <c r="H428" i="64"/>
  <c r="E428" i="64"/>
  <c r="D428" i="64"/>
  <c r="H427" i="64"/>
  <c r="D427" i="64"/>
  <c r="E427" i="64" s="1"/>
  <c r="H426" i="64"/>
  <c r="E426" i="64"/>
  <c r="D426" i="64"/>
  <c r="H425" i="64"/>
  <c r="E425" i="64"/>
  <c r="D425" i="64"/>
  <c r="H424" i="64"/>
  <c r="D424" i="64"/>
  <c r="E424" i="64" s="1"/>
  <c r="H423" i="64"/>
  <c r="D423" i="64"/>
  <c r="H422" i="64"/>
  <c r="C422" i="64"/>
  <c r="H421" i="64"/>
  <c r="E421" i="64"/>
  <c r="D421" i="64"/>
  <c r="H420" i="64"/>
  <c r="D420" i="64"/>
  <c r="E420" i="64" s="1"/>
  <c r="H419" i="64"/>
  <c r="E419" i="64"/>
  <c r="D419" i="64"/>
  <c r="H418" i="64"/>
  <c r="D418" i="64"/>
  <c r="H417" i="64"/>
  <c r="E417" i="64"/>
  <c r="D417" i="64"/>
  <c r="H416" i="64"/>
  <c r="C416" i="64"/>
  <c r="H415" i="64"/>
  <c r="E415" i="64"/>
  <c r="D415" i="64"/>
  <c r="H414" i="64"/>
  <c r="D414" i="64"/>
  <c r="E414" i="64" s="1"/>
  <c r="H413" i="64"/>
  <c r="D413" i="64"/>
  <c r="H412" i="64"/>
  <c r="C412" i="64"/>
  <c r="H411" i="64"/>
  <c r="E411" i="64"/>
  <c r="D411" i="64"/>
  <c r="H410" i="64"/>
  <c r="D410" i="64"/>
  <c r="D409" i="64" s="1"/>
  <c r="C409" i="64"/>
  <c r="H409" i="64" s="1"/>
  <c r="H408" i="64"/>
  <c r="E408" i="64"/>
  <c r="D408" i="64"/>
  <c r="H407" i="64"/>
  <c r="D407" i="64"/>
  <c r="E407" i="64" s="1"/>
  <c r="H406" i="64"/>
  <c r="E406" i="64"/>
  <c r="D406" i="64"/>
  <c r="H405" i="64"/>
  <c r="E405" i="64"/>
  <c r="D405" i="64"/>
  <c r="E404" i="64"/>
  <c r="D404" i="64"/>
  <c r="C404" i="64"/>
  <c r="H404" i="64" s="1"/>
  <c r="H403" i="64"/>
  <c r="E403" i="64"/>
  <c r="D403" i="64"/>
  <c r="H402" i="64"/>
  <c r="D402" i="64"/>
  <c r="E402" i="64" s="1"/>
  <c r="H401" i="64"/>
  <c r="E401" i="64"/>
  <c r="D401" i="64"/>
  <c r="H400" i="64"/>
  <c r="E400" i="64"/>
  <c r="E399" i="64" s="1"/>
  <c r="D400" i="64"/>
  <c r="D399" i="64" s="1"/>
  <c r="C399" i="64"/>
  <c r="H399" i="64" s="1"/>
  <c r="H398" i="64"/>
  <c r="E398" i="64"/>
  <c r="D398" i="64"/>
  <c r="H397" i="64"/>
  <c r="D397" i="64"/>
  <c r="H396" i="64"/>
  <c r="E396" i="64"/>
  <c r="D396" i="64"/>
  <c r="H395" i="64"/>
  <c r="C395" i="64"/>
  <c r="H394" i="64"/>
  <c r="E394" i="64"/>
  <c r="D394" i="64"/>
  <c r="H393" i="64"/>
  <c r="D393" i="64"/>
  <c r="C392" i="64"/>
  <c r="H392" i="64" s="1"/>
  <c r="H391" i="64"/>
  <c r="D391" i="64"/>
  <c r="E391" i="64" s="1"/>
  <c r="H390" i="64"/>
  <c r="E390" i="64"/>
  <c r="D390" i="64"/>
  <c r="H389" i="64"/>
  <c r="D389" i="64"/>
  <c r="D388" i="64" s="1"/>
  <c r="C388" i="64"/>
  <c r="H388" i="64" s="1"/>
  <c r="H387" i="64"/>
  <c r="E387" i="64"/>
  <c r="D387" i="64"/>
  <c r="H386" i="64"/>
  <c r="D386" i="64"/>
  <c r="E386" i="64" s="1"/>
  <c r="H385" i="64"/>
  <c r="E385" i="64"/>
  <c r="D385" i="64"/>
  <c r="H384" i="64"/>
  <c r="E384" i="64"/>
  <c r="D384" i="64"/>
  <c r="H383" i="64"/>
  <c r="D383" i="64"/>
  <c r="E383" i="64" s="1"/>
  <c r="E382" i="64" s="1"/>
  <c r="D382" i="64"/>
  <c r="C382" i="64"/>
  <c r="H382" i="64" s="1"/>
  <c r="H381" i="64"/>
  <c r="D381" i="64"/>
  <c r="E381" i="64" s="1"/>
  <c r="H380" i="64"/>
  <c r="E380" i="64"/>
  <c r="D380" i="64"/>
  <c r="H379" i="64"/>
  <c r="D379" i="64"/>
  <c r="C378" i="64"/>
  <c r="H378" i="64" s="1"/>
  <c r="H377" i="64"/>
  <c r="D377" i="64"/>
  <c r="E377" i="64" s="1"/>
  <c r="H376" i="64"/>
  <c r="E376" i="64"/>
  <c r="D376" i="64"/>
  <c r="H375" i="64"/>
  <c r="D375" i="64"/>
  <c r="E375" i="64" s="1"/>
  <c r="H374" i="64"/>
  <c r="D374" i="64"/>
  <c r="E374" i="64" s="1"/>
  <c r="H373" i="64"/>
  <c r="D373" i="64"/>
  <c r="C373" i="64"/>
  <c r="H372" i="64"/>
  <c r="D372" i="64"/>
  <c r="E372" i="64" s="1"/>
  <c r="H371" i="64"/>
  <c r="E371" i="64"/>
  <c r="D371" i="64"/>
  <c r="H370" i="64"/>
  <c r="E370" i="64"/>
  <c r="D370" i="64"/>
  <c r="H369" i="64"/>
  <c r="D369" i="64"/>
  <c r="C368" i="64"/>
  <c r="H368" i="64" s="1"/>
  <c r="H367" i="64"/>
  <c r="D367" i="64"/>
  <c r="E367" i="64" s="1"/>
  <c r="H366" i="64"/>
  <c r="E366" i="64"/>
  <c r="D366" i="64"/>
  <c r="H365" i="64"/>
  <c r="D365" i="64"/>
  <c r="E365" i="64" s="1"/>
  <c r="H364" i="64"/>
  <c r="D364" i="64"/>
  <c r="E364" i="64" s="1"/>
  <c r="H363" i="64"/>
  <c r="D363" i="64"/>
  <c r="C362" i="64"/>
  <c r="H362" i="64" s="1"/>
  <c r="H361" i="64"/>
  <c r="E361" i="64"/>
  <c r="D361" i="64"/>
  <c r="H360" i="64"/>
  <c r="E360" i="64"/>
  <c r="D360" i="64"/>
  <c r="H359" i="64"/>
  <c r="D359" i="64"/>
  <c r="E359" i="64" s="1"/>
  <c r="H358" i="64"/>
  <c r="D358" i="64"/>
  <c r="H357" i="64"/>
  <c r="C357" i="64"/>
  <c r="H356" i="64"/>
  <c r="E356" i="64"/>
  <c r="D356" i="64"/>
  <c r="H355" i="64"/>
  <c r="D355" i="64"/>
  <c r="E355" i="64" s="1"/>
  <c r="H354" i="64"/>
  <c r="D354" i="64"/>
  <c r="E354" i="64" s="1"/>
  <c r="E353" i="64" s="1"/>
  <c r="H353" i="64"/>
  <c r="D353" i="64"/>
  <c r="C353" i="64"/>
  <c r="H352" i="64"/>
  <c r="D352" i="64"/>
  <c r="E352" i="64" s="1"/>
  <c r="H351" i="64"/>
  <c r="E351" i="64"/>
  <c r="D351" i="64"/>
  <c r="H350" i="64"/>
  <c r="E350" i="64"/>
  <c r="D350" i="64"/>
  <c r="H349" i="64"/>
  <c r="D349" i="64"/>
  <c r="C348" i="64"/>
  <c r="H348" i="64" s="1"/>
  <c r="H347" i="64"/>
  <c r="D347" i="64"/>
  <c r="E347" i="64" s="1"/>
  <c r="H346" i="64"/>
  <c r="E346" i="64"/>
  <c r="D346" i="64"/>
  <c r="H345" i="64"/>
  <c r="D345" i="64"/>
  <c r="D344" i="64" s="1"/>
  <c r="C344" i="64"/>
  <c r="H343" i="64"/>
  <c r="E343" i="64"/>
  <c r="D343" i="64"/>
  <c r="H342" i="64"/>
  <c r="D342" i="64"/>
  <c r="E342" i="64" s="1"/>
  <c r="H341" i="64"/>
  <c r="E341" i="64"/>
  <c r="D341" i="64"/>
  <c r="H338" i="64"/>
  <c r="E338" i="64"/>
  <c r="D338" i="64"/>
  <c r="H337" i="64"/>
  <c r="D337" i="64"/>
  <c r="E337" i="64" s="1"/>
  <c r="H336" i="64"/>
  <c r="D336" i="64"/>
  <c r="E336" i="64" s="1"/>
  <c r="H335" i="64"/>
  <c r="D335" i="64"/>
  <c r="H334" i="64"/>
  <c r="E334" i="64"/>
  <c r="D334" i="64"/>
  <c r="H333" i="64"/>
  <c r="D333" i="64"/>
  <c r="E333" i="64" s="1"/>
  <c r="H332" i="64"/>
  <c r="E332" i="64"/>
  <c r="D332" i="64"/>
  <c r="C331" i="64"/>
  <c r="H331" i="64" s="1"/>
  <c r="H330" i="64"/>
  <c r="D330" i="64"/>
  <c r="E330" i="64" s="1"/>
  <c r="H329" i="64"/>
  <c r="E329" i="64"/>
  <c r="E328" i="64" s="1"/>
  <c r="D329" i="64"/>
  <c r="H328" i="64"/>
  <c r="D328" i="64"/>
  <c r="C328" i="64"/>
  <c r="H327" i="64"/>
  <c r="D327" i="64"/>
  <c r="E327" i="64" s="1"/>
  <c r="H326" i="64"/>
  <c r="D326" i="64"/>
  <c r="H325" i="64"/>
  <c r="C325" i="64"/>
  <c r="H324" i="64"/>
  <c r="D324" i="64"/>
  <c r="E324" i="64" s="1"/>
  <c r="H323" i="64"/>
  <c r="E323" i="64"/>
  <c r="D323" i="64"/>
  <c r="H322" i="64"/>
  <c r="D322" i="64"/>
  <c r="E322" i="64" s="1"/>
  <c r="H321" i="64"/>
  <c r="E321" i="64"/>
  <c r="D321" i="64"/>
  <c r="H320" i="64"/>
  <c r="D320" i="64"/>
  <c r="E320" i="64" s="1"/>
  <c r="H319" i="64"/>
  <c r="E319" i="64"/>
  <c r="D319" i="64"/>
  <c r="H318" i="64"/>
  <c r="E318" i="64"/>
  <c r="D318" i="64"/>
  <c r="H317" i="64"/>
  <c r="D317" i="64"/>
  <c r="E317" i="64" s="1"/>
  <c r="H316" i="64"/>
  <c r="D316" i="64"/>
  <c r="H315" i="64"/>
  <c r="C315" i="64"/>
  <c r="C314" i="64"/>
  <c r="H313" i="64"/>
  <c r="E313" i="64"/>
  <c r="D313" i="64"/>
  <c r="H312" i="64"/>
  <c r="D312" i="64"/>
  <c r="E312" i="64" s="1"/>
  <c r="E308" i="64" s="1"/>
  <c r="H311" i="64"/>
  <c r="E311" i="64"/>
  <c r="D311" i="64"/>
  <c r="H310" i="64"/>
  <c r="D310" i="64"/>
  <c r="E310" i="64" s="1"/>
  <c r="H309" i="64"/>
  <c r="E309" i="64"/>
  <c r="D309" i="64"/>
  <c r="H308" i="64"/>
  <c r="H307" i="64"/>
  <c r="D307" i="64"/>
  <c r="E307" i="64" s="1"/>
  <c r="H306" i="64"/>
  <c r="D306" i="64"/>
  <c r="H305" i="64"/>
  <c r="H304" i="64"/>
  <c r="D304" i="64"/>
  <c r="E304" i="64" s="1"/>
  <c r="H303" i="64"/>
  <c r="D303" i="64"/>
  <c r="E303" i="64" s="1"/>
  <c r="E302" i="64" s="1"/>
  <c r="H302" i="64"/>
  <c r="D302" i="64"/>
  <c r="H301" i="64"/>
  <c r="E301" i="64"/>
  <c r="D301" i="64"/>
  <c r="H300" i="64"/>
  <c r="D300" i="64"/>
  <c r="E300" i="64" s="1"/>
  <c r="H299" i="64"/>
  <c r="E299" i="64"/>
  <c r="E298" i="64" s="1"/>
  <c r="D299" i="64"/>
  <c r="H298" i="64"/>
  <c r="D298" i="64"/>
  <c r="H297" i="64"/>
  <c r="E297" i="64"/>
  <c r="D297" i="64"/>
  <c r="H296" i="64"/>
  <c r="E296" i="64"/>
  <c r="D296" i="64"/>
  <c r="H295" i="64"/>
  <c r="D295" i="64"/>
  <c r="E295" i="64" s="1"/>
  <c r="H294" i="64"/>
  <c r="D294" i="64"/>
  <c r="E294" i="64" s="1"/>
  <c r="H293" i="64"/>
  <c r="E293" i="64"/>
  <c r="D293" i="64"/>
  <c r="H292" i="64"/>
  <c r="D292" i="64"/>
  <c r="E292" i="64" s="1"/>
  <c r="H291" i="64"/>
  <c r="D291" i="64"/>
  <c r="E291" i="64" s="1"/>
  <c r="H290" i="64"/>
  <c r="D290" i="64"/>
  <c r="H289" i="64"/>
  <c r="H288" i="64"/>
  <c r="D288" i="64"/>
  <c r="E288" i="64" s="1"/>
  <c r="H287" i="64"/>
  <c r="E287" i="64"/>
  <c r="D287" i="64"/>
  <c r="H286" i="64"/>
  <c r="D286" i="64"/>
  <c r="E286" i="64" s="1"/>
  <c r="H285" i="64"/>
  <c r="E285" i="64"/>
  <c r="D285" i="64"/>
  <c r="H284" i="64"/>
  <c r="E284" i="64"/>
  <c r="D284" i="64"/>
  <c r="H283" i="64"/>
  <c r="D283" i="64"/>
  <c r="E283" i="64" s="1"/>
  <c r="H282" i="64"/>
  <c r="D282" i="64"/>
  <c r="E282" i="64" s="1"/>
  <c r="H281" i="64"/>
  <c r="E281" i="64"/>
  <c r="D281" i="64"/>
  <c r="H280" i="64"/>
  <c r="D280" i="64"/>
  <c r="E280" i="64" s="1"/>
  <c r="H279" i="64"/>
  <c r="D279" i="64"/>
  <c r="E279" i="64" s="1"/>
  <c r="H278" i="64"/>
  <c r="D278" i="64"/>
  <c r="E278" i="64" s="1"/>
  <c r="H277" i="64"/>
  <c r="E277" i="64"/>
  <c r="D277" i="64"/>
  <c r="H276" i="64"/>
  <c r="D276" i="64"/>
  <c r="E276" i="64" s="1"/>
  <c r="H275" i="64"/>
  <c r="D275" i="64"/>
  <c r="E275" i="64" s="1"/>
  <c r="H274" i="64"/>
  <c r="D274" i="64"/>
  <c r="E274" i="64" s="1"/>
  <c r="H273" i="64"/>
  <c r="E273" i="64"/>
  <c r="D273" i="64"/>
  <c r="H272" i="64"/>
  <c r="D272" i="64"/>
  <c r="E272" i="64" s="1"/>
  <c r="H271" i="64"/>
  <c r="E271" i="64"/>
  <c r="D271" i="64"/>
  <c r="H270" i="64"/>
  <c r="D270" i="64"/>
  <c r="E270" i="64" s="1"/>
  <c r="H269" i="64"/>
  <c r="E269" i="64"/>
  <c r="D269" i="64"/>
  <c r="H268" i="64"/>
  <c r="E268" i="64"/>
  <c r="D268" i="64"/>
  <c r="H267" i="64"/>
  <c r="D267" i="64"/>
  <c r="E267" i="64" s="1"/>
  <c r="H266" i="64"/>
  <c r="D266" i="64"/>
  <c r="H265" i="64"/>
  <c r="H264" i="64"/>
  <c r="D264" i="64"/>
  <c r="C263" i="64"/>
  <c r="H263" i="64" s="1"/>
  <c r="H262" i="64"/>
  <c r="E262" i="64"/>
  <c r="D262" i="64"/>
  <c r="H261" i="64"/>
  <c r="D261" i="64"/>
  <c r="H260" i="64"/>
  <c r="C260" i="64"/>
  <c r="E252" i="64"/>
  <c r="D252" i="64"/>
  <c r="D251" i="64"/>
  <c r="D250" i="64" s="1"/>
  <c r="C250" i="64"/>
  <c r="D249" i="64"/>
  <c r="E249" i="64" s="1"/>
  <c r="D248" i="64"/>
  <c r="E248" i="64" s="1"/>
  <c r="D247" i="64"/>
  <c r="E247" i="64" s="1"/>
  <c r="D246" i="64"/>
  <c r="E246" i="64" s="1"/>
  <c r="E245" i="64"/>
  <c r="D245" i="64"/>
  <c r="C244" i="64"/>
  <c r="C243" i="64" s="1"/>
  <c r="D242" i="64"/>
  <c r="E242" i="64" s="1"/>
  <c r="D241" i="64"/>
  <c r="D240" i="64"/>
  <c r="E240" i="64" s="1"/>
  <c r="C239" i="64"/>
  <c r="C238" i="64" s="1"/>
  <c r="D237" i="64"/>
  <c r="C236" i="64"/>
  <c r="C235" i="64"/>
  <c r="D234" i="64"/>
  <c r="E234" i="64" s="1"/>
  <c r="E233" i="64" s="1"/>
  <c r="D233" i="64"/>
  <c r="C233" i="64"/>
  <c r="C228" i="64" s="1"/>
  <c r="E232" i="64"/>
  <c r="D232" i="64"/>
  <c r="D231" i="64"/>
  <c r="E231" i="64" s="1"/>
  <c r="E229" i="64" s="1"/>
  <c r="E228" i="64" s="1"/>
  <c r="E230" i="64"/>
  <c r="D230" i="64"/>
  <c r="C229" i="64"/>
  <c r="E227" i="64"/>
  <c r="D227" i="64"/>
  <c r="D226" i="64"/>
  <c r="E225" i="64"/>
  <c r="D225" i="64"/>
  <c r="D224" i="64"/>
  <c r="E224" i="64" s="1"/>
  <c r="C223" i="64"/>
  <c r="C222" i="64" s="1"/>
  <c r="E221" i="64"/>
  <c r="E220" i="64" s="1"/>
  <c r="D221" i="64"/>
  <c r="D220" i="64" s="1"/>
  <c r="C220" i="64"/>
  <c r="E219" i="64"/>
  <c r="E216" i="64" s="1"/>
  <c r="D219" i="64"/>
  <c r="D218" i="64"/>
  <c r="E218" i="64" s="1"/>
  <c r="D217" i="64"/>
  <c r="E217" i="64" s="1"/>
  <c r="C216" i="64"/>
  <c r="C215" i="64"/>
  <c r="D214" i="64"/>
  <c r="E214" i="64" s="1"/>
  <c r="E213" i="64" s="1"/>
  <c r="D213" i="64"/>
  <c r="C213" i="64"/>
  <c r="E212" i="64"/>
  <c r="D212" i="64"/>
  <c r="E211" i="64"/>
  <c r="D211" i="64"/>
  <c r="C211" i="64"/>
  <c r="D210" i="64"/>
  <c r="E210" i="64" s="1"/>
  <c r="D209" i="64"/>
  <c r="D208" i="64"/>
  <c r="E208" i="64" s="1"/>
  <c r="C207" i="64"/>
  <c r="D206" i="64"/>
  <c r="E206" i="64" s="1"/>
  <c r="E205" i="64"/>
  <c r="E204" i="64" s="1"/>
  <c r="D205" i="64"/>
  <c r="D204" i="64"/>
  <c r="C204" i="64"/>
  <c r="E202" i="64"/>
  <c r="D202" i="64"/>
  <c r="E201" i="64"/>
  <c r="E200" i="64" s="1"/>
  <c r="D201" i="64"/>
  <c r="C201" i="64"/>
  <c r="D200" i="64"/>
  <c r="C200" i="64"/>
  <c r="E199" i="64"/>
  <c r="D199" i="64"/>
  <c r="E198" i="64"/>
  <c r="E197" i="64" s="1"/>
  <c r="D198" i="64"/>
  <c r="D197" i="64" s="1"/>
  <c r="C198" i="64"/>
  <c r="C197" i="64"/>
  <c r="E196" i="64"/>
  <c r="E195" i="64" s="1"/>
  <c r="D196" i="64"/>
  <c r="D195" i="64"/>
  <c r="C195" i="64"/>
  <c r="D194" i="64"/>
  <c r="E194" i="64" s="1"/>
  <c r="E193" i="64"/>
  <c r="D193" i="64"/>
  <c r="D188" i="64" s="1"/>
  <c r="C193" i="64"/>
  <c r="D192" i="64"/>
  <c r="E192" i="64" s="1"/>
  <c r="E191" i="64"/>
  <c r="D191" i="64"/>
  <c r="D190" i="64"/>
  <c r="D189" i="64" s="1"/>
  <c r="C189" i="64"/>
  <c r="D187" i="64"/>
  <c r="E187" i="64" s="1"/>
  <c r="E185" i="64" s="1"/>
  <c r="E184" i="64" s="1"/>
  <c r="E186" i="64"/>
  <c r="D186" i="64"/>
  <c r="C185" i="64"/>
  <c r="C184" i="64"/>
  <c r="E183" i="64"/>
  <c r="E182" i="64" s="1"/>
  <c r="D183" i="64"/>
  <c r="D182" i="64"/>
  <c r="C182" i="64"/>
  <c r="C179" i="64" s="1"/>
  <c r="D181" i="64"/>
  <c r="E181" i="64" s="1"/>
  <c r="E180" i="64"/>
  <c r="D180" i="64"/>
  <c r="D179" i="64" s="1"/>
  <c r="C180" i="64"/>
  <c r="H176" i="64"/>
  <c r="E176" i="64"/>
  <c r="D176" i="64"/>
  <c r="H175" i="64"/>
  <c r="D175" i="64"/>
  <c r="D174" i="64" s="1"/>
  <c r="C174" i="64"/>
  <c r="H174" i="64" s="1"/>
  <c r="H173" i="64"/>
  <c r="D173" i="64"/>
  <c r="E173" i="64" s="1"/>
  <c r="H172" i="64"/>
  <c r="D172" i="64"/>
  <c r="C171" i="64"/>
  <c r="H171" i="64" s="1"/>
  <c r="C170" i="64"/>
  <c r="H170" i="64" s="1"/>
  <c r="J170" i="64" s="1"/>
  <c r="H169" i="64"/>
  <c r="D169" i="64"/>
  <c r="E169" i="64" s="1"/>
  <c r="H168" i="64"/>
  <c r="E168" i="64"/>
  <c r="E167" i="64" s="1"/>
  <c r="D168" i="64"/>
  <c r="H167" i="64"/>
  <c r="D167" i="64"/>
  <c r="D163" i="64" s="1"/>
  <c r="C167" i="64"/>
  <c r="H166" i="64"/>
  <c r="D166" i="64"/>
  <c r="E166" i="64" s="1"/>
  <c r="H165" i="64"/>
  <c r="D165" i="64"/>
  <c r="E165" i="64" s="1"/>
  <c r="E164" i="64" s="1"/>
  <c r="E163" i="64" s="1"/>
  <c r="H164" i="64"/>
  <c r="D164" i="64"/>
  <c r="C164" i="64"/>
  <c r="J163" i="64"/>
  <c r="C163" i="64"/>
  <c r="H163" i="64" s="1"/>
  <c r="H162" i="64"/>
  <c r="D162" i="64"/>
  <c r="E162" i="64" s="1"/>
  <c r="H161" i="64"/>
  <c r="D161" i="64"/>
  <c r="H160" i="64"/>
  <c r="C160" i="64"/>
  <c r="H159" i="64"/>
  <c r="E159" i="64"/>
  <c r="D159" i="64"/>
  <c r="H158" i="64"/>
  <c r="D158" i="64"/>
  <c r="C157" i="64"/>
  <c r="H157" i="64" s="1"/>
  <c r="H156" i="64"/>
  <c r="D156" i="64"/>
  <c r="D154" i="64" s="1"/>
  <c r="H155" i="64"/>
  <c r="E155" i="64"/>
  <c r="E154" i="64" s="1"/>
  <c r="D155" i="64"/>
  <c r="H154" i="64"/>
  <c r="C154" i="64"/>
  <c r="C153" i="64"/>
  <c r="H153" i="64" s="1"/>
  <c r="J153" i="64" s="1"/>
  <c r="H151" i="64"/>
  <c r="D151" i="64"/>
  <c r="E151" i="64" s="1"/>
  <c r="H150" i="64"/>
  <c r="E150" i="64"/>
  <c r="E149" i="64" s="1"/>
  <c r="D150" i="64"/>
  <c r="H149" i="64"/>
  <c r="D149" i="64"/>
  <c r="C149" i="64"/>
  <c r="H148" i="64"/>
  <c r="D148" i="64"/>
  <c r="E148" i="64" s="1"/>
  <c r="H147" i="64"/>
  <c r="D147" i="64"/>
  <c r="E147" i="64" s="1"/>
  <c r="H146" i="64"/>
  <c r="D146" i="64"/>
  <c r="C146" i="64"/>
  <c r="H145" i="64"/>
  <c r="D145" i="64"/>
  <c r="H144" i="64"/>
  <c r="E144" i="64"/>
  <c r="D144" i="64"/>
  <c r="H143" i="64"/>
  <c r="C143" i="64"/>
  <c r="H142" i="64"/>
  <c r="E142" i="64"/>
  <c r="D142" i="64"/>
  <c r="H141" i="64"/>
  <c r="D141" i="64"/>
  <c r="D140" i="64" s="1"/>
  <c r="C140" i="64"/>
  <c r="H140" i="64" s="1"/>
  <c r="H139" i="64"/>
  <c r="D139" i="64"/>
  <c r="E139" i="64" s="1"/>
  <c r="H138" i="64"/>
  <c r="E138" i="64"/>
  <c r="D138" i="64"/>
  <c r="H137" i="64"/>
  <c r="D137" i="64"/>
  <c r="C136" i="64"/>
  <c r="H134" i="64"/>
  <c r="E134" i="64"/>
  <c r="D134" i="64"/>
  <c r="H133" i="64"/>
  <c r="D133" i="64"/>
  <c r="H132" i="64"/>
  <c r="C132" i="64"/>
  <c r="H131" i="64"/>
  <c r="D131" i="64"/>
  <c r="H130" i="64"/>
  <c r="E130" i="64"/>
  <c r="D130" i="64"/>
  <c r="H129" i="64"/>
  <c r="C129" i="64"/>
  <c r="H128" i="64"/>
  <c r="D128" i="64"/>
  <c r="E128" i="64" s="1"/>
  <c r="H127" i="64"/>
  <c r="E127" i="64"/>
  <c r="E126" i="64" s="1"/>
  <c r="D127" i="64"/>
  <c r="D126" i="64"/>
  <c r="C126" i="64"/>
  <c r="H126" i="64" s="1"/>
  <c r="H125" i="64"/>
  <c r="D125" i="64"/>
  <c r="E125" i="64" s="1"/>
  <c r="H124" i="64"/>
  <c r="E124" i="64"/>
  <c r="E123" i="64" s="1"/>
  <c r="D124" i="64"/>
  <c r="H123" i="64"/>
  <c r="D123" i="64"/>
  <c r="C123" i="64"/>
  <c r="H122" i="64"/>
  <c r="D122" i="64"/>
  <c r="E122" i="64" s="1"/>
  <c r="H121" i="64"/>
  <c r="D121" i="64"/>
  <c r="H120" i="64"/>
  <c r="C120" i="64"/>
  <c r="H119" i="64"/>
  <c r="D119" i="64"/>
  <c r="H118" i="64"/>
  <c r="E118" i="64"/>
  <c r="D118" i="64"/>
  <c r="H117" i="64"/>
  <c r="C117" i="64"/>
  <c r="C116" i="64"/>
  <c r="H116" i="64" s="1"/>
  <c r="J116" i="64" s="1"/>
  <c r="H113" i="64"/>
  <c r="D113" i="64"/>
  <c r="E113" i="64" s="1"/>
  <c r="H112" i="64"/>
  <c r="D112" i="64"/>
  <c r="E112" i="64" s="1"/>
  <c r="H111" i="64"/>
  <c r="E111" i="64"/>
  <c r="D111" i="64"/>
  <c r="H110" i="64"/>
  <c r="D110" i="64"/>
  <c r="E110" i="64" s="1"/>
  <c r="H109" i="64"/>
  <c r="E109" i="64"/>
  <c r="D109" i="64"/>
  <c r="H108" i="64"/>
  <c r="D108" i="64"/>
  <c r="E108" i="64" s="1"/>
  <c r="H107" i="64"/>
  <c r="E107" i="64"/>
  <c r="D107" i="64"/>
  <c r="H106" i="64"/>
  <c r="E106" i="64"/>
  <c r="D106" i="64"/>
  <c r="H105" i="64"/>
  <c r="D105" i="64"/>
  <c r="E105" i="64" s="1"/>
  <c r="H104" i="64"/>
  <c r="D104" i="64"/>
  <c r="E104" i="64" s="1"/>
  <c r="H103" i="64"/>
  <c r="E103" i="64"/>
  <c r="D103" i="64"/>
  <c r="H102" i="64"/>
  <c r="D102" i="64"/>
  <c r="E102" i="64" s="1"/>
  <c r="H101" i="64"/>
  <c r="D101" i="64"/>
  <c r="E101" i="64" s="1"/>
  <c r="H100" i="64"/>
  <c r="D100" i="64"/>
  <c r="E100" i="64" s="1"/>
  <c r="H99" i="64"/>
  <c r="E99" i="64"/>
  <c r="D99" i="64"/>
  <c r="H98" i="64"/>
  <c r="D98" i="64"/>
  <c r="H97" i="64"/>
  <c r="J97" i="64" s="1"/>
  <c r="C97" i="64"/>
  <c r="H96" i="64"/>
  <c r="D96" i="64"/>
  <c r="E96" i="64" s="1"/>
  <c r="H95" i="64"/>
  <c r="E95" i="64"/>
  <c r="D95" i="64"/>
  <c r="H94" i="64"/>
  <c r="D94" i="64"/>
  <c r="E94" i="64" s="1"/>
  <c r="H93" i="64"/>
  <c r="D93" i="64"/>
  <c r="E93" i="64" s="1"/>
  <c r="H92" i="64"/>
  <c r="E92" i="64"/>
  <c r="D92" i="64"/>
  <c r="H91" i="64"/>
  <c r="E91" i="64"/>
  <c r="D91" i="64"/>
  <c r="H90" i="64"/>
  <c r="D90" i="64"/>
  <c r="E90" i="64" s="1"/>
  <c r="H89" i="64"/>
  <c r="D89" i="64"/>
  <c r="E89" i="64" s="1"/>
  <c r="H88" i="64"/>
  <c r="E88" i="64"/>
  <c r="D88" i="64"/>
  <c r="H87" i="64"/>
  <c r="D87" i="64"/>
  <c r="E87" i="64" s="1"/>
  <c r="H86" i="64"/>
  <c r="D86" i="64"/>
  <c r="E86" i="64" s="1"/>
  <c r="H85" i="64"/>
  <c r="D85" i="64"/>
  <c r="E85" i="64" s="1"/>
  <c r="H84" i="64"/>
  <c r="E84" i="64"/>
  <c r="D84" i="64"/>
  <c r="H83" i="64"/>
  <c r="E83" i="64"/>
  <c r="D83" i="64"/>
  <c r="H82" i="64"/>
  <c r="D82" i="64"/>
  <c r="E82" i="64" s="1"/>
  <c r="H81" i="64"/>
  <c r="D81" i="64"/>
  <c r="E81" i="64" s="1"/>
  <c r="H80" i="64"/>
  <c r="E80" i="64"/>
  <c r="D80" i="64"/>
  <c r="H79" i="64"/>
  <c r="D79" i="64"/>
  <c r="E79" i="64" s="1"/>
  <c r="H78" i="64"/>
  <c r="D78" i="64"/>
  <c r="E78" i="64" s="1"/>
  <c r="H77" i="64"/>
  <c r="D77" i="64"/>
  <c r="E77" i="64" s="1"/>
  <c r="H76" i="64"/>
  <c r="E76" i="64"/>
  <c r="D76" i="64"/>
  <c r="H75" i="64"/>
  <c r="E75" i="64"/>
  <c r="D75" i="64"/>
  <c r="H74" i="64"/>
  <c r="D74" i="64"/>
  <c r="E74" i="64" s="1"/>
  <c r="H73" i="64"/>
  <c r="D73" i="64"/>
  <c r="E73" i="64" s="1"/>
  <c r="H72" i="64"/>
  <c r="E72" i="64"/>
  <c r="D72" i="64"/>
  <c r="H71" i="64"/>
  <c r="D71" i="64"/>
  <c r="E71" i="64" s="1"/>
  <c r="H70" i="64"/>
  <c r="D70" i="64"/>
  <c r="H69" i="64"/>
  <c r="D69" i="64"/>
  <c r="E69" i="64" s="1"/>
  <c r="C68" i="64"/>
  <c r="H68" i="64" s="1"/>
  <c r="J68" i="64" s="1"/>
  <c r="H66" i="64"/>
  <c r="D66" i="64"/>
  <c r="E66" i="64" s="1"/>
  <c r="H65" i="64"/>
  <c r="D65" i="64"/>
  <c r="E65" i="64" s="1"/>
  <c r="H64" i="64"/>
  <c r="E64" i="64"/>
  <c r="D64" i="64"/>
  <c r="H63" i="64"/>
  <c r="D63" i="64"/>
  <c r="E63" i="64" s="1"/>
  <c r="H62" i="64"/>
  <c r="D62" i="64"/>
  <c r="E62" i="64" s="1"/>
  <c r="D61" i="64"/>
  <c r="C61" i="64"/>
  <c r="H61" i="64" s="1"/>
  <c r="J61" i="64" s="1"/>
  <c r="H60" i="64"/>
  <c r="D60" i="64"/>
  <c r="E60" i="64" s="1"/>
  <c r="H59" i="64"/>
  <c r="D59" i="64"/>
  <c r="E59" i="64" s="1"/>
  <c r="H58" i="64"/>
  <c r="E58" i="64"/>
  <c r="D58" i="64"/>
  <c r="H57" i="64"/>
  <c r="D57" i="64"/>
  <c r="E57" i="64" s="1"/>
  <c r="H56" i="64"/>
  <c r="D56" i="64"/>
  <c r="E56" i="64" s="1"/>
  <c r="H55" i="64"/>
  <c r="D55" i="64"/>
  <c r="E55" i="64" s="1"/>
  <c r="H54" i="64"/>
  <c r="E54" i="64"/>
  <c r="D54" i="64"/>
  <c r="H53" i="64"/>
  <c r="D53" i="64"/>
  <c r="E53" i="64" s="1"/>
  <c r="H52" i="64"/>
  <c r="D52" i="64"/>
  <c r="E52" i="64" s="1"/>
  <c r="H51" i="64"/>
  <c r="D51" i="64"/>
  <c r="E51" i="64" s="1"/>
  <c r="H50" i="64"/>
  <c r="E50" i="64"/>
  <c r="D50" i="64"/>
  <c r="H49" i="64"/>
  <c r="D49" i="64"/>
  <c r="E49" i="64" s="1"/>
  <c r="H48" i="64"/>
  <c r="D48" i="64"/>
  <c r="E48" i="64" s="1"/>
  <c r="H47" i="64"/>
  <c r="D47" i="64"/>
  <c r="E47" i="64" s="1"/>
  <c r="H46" i="64"/>
  <c r="E46" i="64"/>
  <c r="D46" i="64"/>
  <c r="H45" i="64"/>
  <c r="D45" i="64"/>
  <c r="E45" i="64" s="1"/>
  <c r="H44" i="64"/>
  <c r="D44" i="64"/>
  <c r="E44" i="64" s="1"/>
  <c r="H43" i="64"/>
  <c r="D43" i="64"/>
  <c r="E43" i="64" s="1"/>
  <c r="H42" i="64"/>
  <c r="E42" i="64"/>
  <c r="D42" i="64"/>
  <c r="H41" i="64"/>
  <c r="D41" i="64"/>
  <c r="E41" i="64" s="1"/>
  <c r="H40" i="64"/>
  <c r="D40" i="64"/>
  <c r="H39" i="64"/>
  <c r="D39" i="64"/>
  <c r="E39" i="64" s="1"/>
  <c r="H38" i="64"/>
  <c r="J38" i="64" s="1"/>
  <c r="C38" i="64"/>
  <c r="H37" i="64"/>
  <c r="D37" i="64"/>
  <c r="E37" i="64" s="1"/>
  <c r="H36" i="64"/>
  <c r="E36" i="64"/>
  <c r="D36" i="64"/>
  <c r="H35" i="64"/>
  <c r="E35" i="64"/>
  <c r="D35" i="64"/>
  <c r="H34" i="64"/>
  <c r="D34" i="64"/>
  <c r="E34" i="64" s="1"/>
  <c r="H33" i="64"/>
  <c r="D33" i="64"/>
  <c r="E33" i="64" s="1"/>
  <c r="H32" i="64"/>
  <c r="E32" i="64"/>
  <c r="D32" i="64"/>
  <c r="H31" i="64"/>
  <c r="D31" i="64"/>
  <c r="E31" i="64" s="1"/>
  <c r="H30" i="64"/>
  <c r="D30" i="64"/>
  <c r="E30" i="64" s="1"/>
  <c r="H29" i="64"/>
  <c r="D29" i="64"/>
  <c r="E29" i="64" s="1"/>
  <c r="H28" i="64"/>
  <c r="E28" i="64"/>
  <c r="D28" i="64"/>
  <c r="H27" i="64"/>
  <c r="E27" i="64"/>
  <c r="D27" i="64"/>
  <c r="H26" i="64"/>
  <c r="D26" i="64"/>
  <c r="E26" i="64" s="1"/>
  <c r="H25" i="64"/>
  <c r="D25" i="64"/>
  <c r="E25" i="64" s="1"/>
  <c r="H24" i="64"/>
  <c r="E24" i="64"/>
  <c r="D24" i="64"/>
  <c r="H23" i="64"/>
  <c r="D23" i="64"/>
  <c r="E23" i="64" s="1"/>
  <c r="H22" i="64"/>
  <c r="D22" i="64"/>
  <c r="E22" i="64" s="1"/>
  <c r="H21" i="64"/>
  <c r="D21" i="64"/>
  <c r="E21" i="64" s="1"/>
  <c r="H20" i="64"/>
  <c r="E20" i="64"/>
  <c r="D20" i="64"/>
  <c r="H19" i="64"/>
  <c r="E19" i="64"/>
  <c r="D19" i="64"/>
  <c r="H18" i="64"/>
  <c r="D18" i="64"/>
  <c r="E18" i="64" s="1"/>
  <c r="H17" i="64"/>
  <c r="D17" i="64"/>
  <c r="E17" i="64" s="1"/>
  <c r="H16" i="64"/>
  <c r="E16" i="64"/>
  <c r="D16" i="64"/>
  <c r="H15" i="64"/>
  <c r="D15" i="64"/>
  <c r="E15" i="64" s="1"/>
  <c r="E11" i="64" s="1"/>
  <c r="H14" i="64"/>
  <c r="D14" i="64"/>
  <c r="E14" i="64" s="1"/>
  <c r="H13" i="64"/>
  <c r="D13" i="64"/>
  <c r="E13" i="64" s="1"/>
  <c r="H12" i="64"/>
  <c r="E12" i="64"/>
  <c r="D12" i="64"/>
  <c r="H11" i="64"/>
  <c r="J11" i="64" s="1"/>
  <c r="C11" i="64"/>
  <c r="H10" i="64"/>
  <c r="E10" i="64"/>
  <c r="D10" i="64"/>
  <c r="H9" i="64"/>
  <c r="D9" i="64"/>
  <c r="E9" i="64" s="1"/>
  <c r="H8" i="64"/>
  <c r="D8" i="64"/>
  <c r="E8" i="64" s="1"/>
  <c r="H7" i="64"/>
  <c r="D7" i="64"/>
  <c r="E7" i="64" s="1"/>
  <c r="H6" i="64"/>
  <c r="E6" i="64"/>
  <c r="D6" i="64"/>
  <c r="H5" i="64"/>
  <c r="E5" i="64"/>
  <c r="E4" i="64" s="1"/>
  <c r="D5" i="64"/>
  <c r="H4" i="64"/>
  <c r="J4" i="64" s="1"/>
  <c r="D4" i="64"/>
  <c r="C4" i="64"/>
  <c r="D778" i="63"/>
  <c r="E778" i="63" s="1"/>
  <c r="E777" i="63" s="1"/>
  <c r="D777" i="63"/>
  <c r="C777" i="63"/>
  <c r="E776" i="63"/>
  <c r="D776" i="63"/>
  <c r="E775" i="63"/>
  <c r="D775" i="63"/>
  <c r="E774" i="63"/>
  <c r="D774" i="63"/>
  <c r="E773" i="63"/>
  <c r="E772" i="63" s="1"/>
  <c r="E771" i="63" s="1"/>
  <c r="D773" i="63"/>
  <c r="D772" i="63" s="1"/>
  <c r="C772" i="63"/>
  <c r="C771" i="63" s="1"/>
  <c r="D771" i="63"/>
  <c r="E770" i="63"/>
  <c r="D770" i="63"/>
  <c r="E769" i="63"/>
  <c r="E768" i="63" s="1"/>
  <c r="E767" i="63" s="1"/>
  <c r="D769" i="63"/>
  <c r="D768" i="63"/>
  <c r="C768" i="63"/>
  <c r="C767" i="63" s="1"/>
  <c r="D767" i="63"/>
  <c r="E766" i="63"/>
  <c r="D766" i="63"/>
  <c r="E765" i="63"/>
  <c r="D765" i="63"/>
  <c r="C765" i="63"/>
  <c r="D764" i="63"/>
  <c r="E764" i="63" s="1"/>
  <c r="D763" i="63"/>
  <c r="E763" i="63" s="1"/>
  <c r="D762" i="63"/>
  <c r="C761" i="63"/>
  <c r="C760" i="63"/>
  <c r="D759" i="63"/>
  <c r="E759" i="63" s="1"/>
  <c r="D758" i="63"/>
  <c r="E758" i="63" s="1"/>
  <c r="D757" i="63"/>
  <c r="E757" i="63" s="1"/>
  <c r="C756" i="63"/>
  <c r="C755" i="63"/>
  <c r="D754" i="63"/>
  <c r="D753" i="63"/>
  <c r="E753" i="63" s="1"/>
  <c r="D752" i="63"/>
  <c r="C751" i="63"/>
  <c r="C750" i="63"/>
  <c r="D749" i="63"/>
  <c r="E749" i="63" s="1"/>
  <c r="D748" i="63"/>
  <c r="E748" i="63" s="1"/>
  <c r="D747" i="63"/>
  <c r="E747" i="63" s="1"/>
  <c r="E746" i="63" s="1"/>
  <c r="D746" i="63"/>
  <c r="C746" i="63"/>
  <c r="E745" i="63"/>
  <c r="E744" i="63" s="1"/>
  <c r="E743" i="63" s="1"/>
  <c r="D745" i="63"/>
  <c r="D744" i="63" s="1"/>
  <c r="C744" i="63"/>
  <c r="C743" i="63" s="1"/>
  <c r="D743" i="63"/>
  <c r="E742" i="63"/>
  <c r="D742" i="63"/>
  <c r="D741" i="63" s="1"/>
  <c r="E741" i="63"/>
  <c r="C741" i="63"/>
  <c r="D740" i="63"/>
  <c r="E740" i="63" s="1"/>
  <c r="E739" i="63" s="1"/>
  <c r="D739" i="63"/>
  <c r="C739" i="63"/>
  <c r="E738" i="63"/>
  <c r="D738" i="63"/>
  <c r="E737" i="63"/>
  <c r="D737" i="63"/>
  <c r="E736" i="63"/>
  <c r="D736" i="63"/>
  <c r="E735" i="63"/>
  <c r="D735" i="63"/>
  <c r="D734" i="63" s="1"/>
  <c r="E734" i="63"/>
  <c r="E733" i="63" s="1"/>
  <c r="C734" i="63"/>
  <c r="C733" i="63" s="1"/>
  <c r="D733" i="63"/>
  <c r="E732" i="63"/>
  <c r="E731" i="63" s="1"/>
  <c r="E730" i="63" s="1"/>
  <c r="D732" i="63"/>
  <c r="D731" i="63" s="1"/>
  <c r="D730" i="63" s="1"/>
  <c r="C731" i="63"/>
  <c r="C730" i="63" s="1"/>
  <c r="E729" i="63"/>
  <c r="D729" i="63"/>
  <c r="E728" i="63"/>
  <c r="E727" i="63" s="1"/>
  <c r="D728" i="63"/>
  <c r="D727" i="63"/>
  <c r="C727" i="63"/>
  <c r="H724" i="63"/>
  <c r="E724" i="63"/>
  <c r="D724" i="63"/>
  <c r="H723" i="63"/>
  <c r="D723" i="63"/>
  <c r="C722" i="63"/>
  <c r="H722" i="63" s="1"/>
  <c r="H721" i="63"/>
  <c r="E721" i="63"/>
  <c r="D721" i="63"/>
  <c r="H720" i="63"/>
  <c r="D720" i="63"/>
  <c r="E720" i="63" s="1"/>
  <c r="H719" i="63"/>
  <c r="E719" i="63"/>
  <c r="D719" i="63"/>
  <c r="H718" i="63"/>
  <c r="D718" i="63"/>
  <c r="C718" i="63"/>
  <c r="C717" i="63"/>
  <c r="H715" i="63"/>
  <c r="D715" i="63"/>
  <c r="E715" i="63" s="1"/>
  <c r="H714" i="63"/>
  <c r="E714" i="63"/>
  <c r="D714" i="63"/>
  <c r="H713" i="63"/>
  <c r="D713" i="63"/>
  <c r="E713" i="63" s="1"/>
  <c r="H712" i="63"/>
  <c r="E712" i="63"/>
  <c r="D712" i="63"/>
  <c r="H711" i="63"/>
  <c r="D711" i="63"/>
  <c r="E711" i="63" s="1"/>
  <c r="H710" i="63"/>
  <c r="E710" i="63"/>
  <c r="D710" i="63"/>
  <c r="H709" i="63"/>
  <c r="D709" i="63"/>
  <c r="E709" i="63" s="1"/>
  <c r="H708" i="63"/>
  <c r="E708" i="63"/>
  <c r="D708" i="63"/>
  <c r="H707" i="63"/>
  <c r="D707" i="63"/>
  <c r="E707" i="63" s="1"/>
  <c r="H706" i="63"/>
  <c r="E706" i="63"/>
  <c r="D706" i="63"/>
  <c r="H705" i="63"/>
  <c r="D705" i="63"/>
  <c r="E705" i="63" s="1"/>
  <c r="H704" i="63"/>
  <c r="E704" i="63"/>
  <c r="D704" i="63"/>
  <c r="H703" i="63"/>
  <c r="D703" i="63"/>
  <c r="E703" i="63" s="1"/>
  <c r="H702" i="63"/>
  <c r="E702" i="63"/>
  <c r="D702" i="63"/>
  <c r="H701" i="63"/>
  <c r="D701" i="63"/>
  <c r="C700" i="63"/>
  <c r="H700" i="63" s="1"/>
  <c r="H699" i="63"/>
  <c r="E699" i="63"/>
  <c r="D699" i="63"/>
  <c r="H698" i="63"/>
  <c r="D698" i="63"/>
  <c r="E698" i="63" s="1"/>
  <c r="H697" i="63"/>
  <c r="E697" i="63"/>
  <c r="D697" i="63"/>
  <c r="H696" i="63"/>
  <c r="D696" i="63"/>
  <c r="E696" i="63" s="1"/>
  <c r="H695" i="63"/>
  <c r="E695" i="63"/>
  <c r="D695" i="63"/>
  <c r="H694" i="63"/>
  <c r="D694" i="63"/>
  <c r="C694" i="63"/>
  <c r="H693" i="63"/>
  <c r="D693" i="63"/>
  <c r="E693" i="63" s="1"/>
  <c r="H692" i="63"/>
  <c r="E692" i="63"/>
  <c r="D692" i="63"/>
  <c r="H691" i="63"/>
  <c r="D691" i="63"/>
  <c r="E691" i="63" s="1"/>
  <c r="H690" i="63"/>
  <c r="E690" i="63"/>
  <c r="D690" i="63"/>
  <c r="H689" i="63"/>
  <c r="D689" i="63"/>
  <c r="E689" i="63" s="1"/>
  <c r="H688" i="63"/>
  <c r="E688" i="63"/>
  <c r="D688" i="63"/>
  <c r="H687" i="63"/>
  <c r="C687" i="63"/>
  <c r="H686" i="63"/>
  <c r="D686" i="63"/>
  <c r="E686" i="63" s="1"/>
  <c r="H685" i="63"/>
  <c r="E685" i="63"/>
  <c r="D685" i="63"/>
  <c r="H684" i="63"/>
  <c r="D684" i="63"/>
  <c r="C683" i="63"/>
  <c r="H683" i="63" s="1"/>
  <c r="H682" i="63"/>
  <c r="E682" i="63"/>
  <c r="D682" i="63"/>
  <c r="H681" i="63"/>
  <c r="D681" i="63"/>
  <c r="E681" i="63" s="1"/>
  <c r="H680" i="63"/>
  <c r="E680" i="63"/>
  <c r="D680" i="63"/>
  <c r="H679" i="63"/>
  <c r="D679" i="63"/>
  <c r="C679" i="63"/>
  <c r="H678" i="63"/>
  <c r="D678" i="63"/>
  <c r="E678" i="63" s="1"/>
  <c r="H677" i="63"/>
  <c r="E677" i="63"/>
  <c r="E676" i="63" s="1"/>
  <c r="D677" i="63"/>
  <c r="H676" i="63"/>
  <c r="D676" i="63"/>
  <c r="C676" i="63"/>
  <c r="H675" i="63"/>
  <c r="D675" i="63"/>
  <c r="E675" i="63" s="1"/>
  <c r="H674" i="63"/>
  <c r="E674" i="63"/>
  <c r="D674" i="63"/>
  <c r="H673" i="63"/>
  <c r="D673" i="63"/>
  <c r="H672" i="63"/>
  <c r="E672" i="63"/>
  <c r="D672" i="63"/>
  <c r="H671" i="63"/>
  <c r="C671" i="63"/>
  <c r="H670" i="63"/>
  <c r="D670" i="63"/>
  <c r="E670" i="63" s="1"/>
  <c r="H669" i="63"/>
  <c r="E669" i="63"/>
  <c r="D669" i="63"/>
  <c r="H668" i="63"/>
  <c r="D668" i="63"/>
  <c r="E668" i="63" s="1"/>
  <c r="H667" i="63"/>
  <c r="E667" i="63"/>
  <c r="D667" i="63"/>
  <c r="H666" i="63"/>
  <c r="D666" i="63"/>
  <c r="C665" i="63"/>
  <c r="H665" i="63" s="1"/>
  <c r="H664" i="63"/>
  <c r="E664" i="63"/>
  <c r="D664" i="63"/>
  <c r="H663" i="63"/>
  <c r="D663" i="63"/>
  <c r="E663" i="63" s="1"/>
  <c r="H662" i="63"/>
  <c r="E662" i="63"/>
  <c r="D662" i="63"/>
  <c r="H661" i="63"/>
  <c r="D661" i="63"/>
  <c r="C661" i="63"/>
  <c r="H660" i="63"/>
  <c r="D660" i="63"/>
  <c r="E660" i="63" s="1"/>
  <c r="H659" i="63"/>
  <c r="E659" i="63"/>
  <c r="D659" i="63"/>
  <c r="H658" i="63"/>
  <c r="D658" i="63"/>
  <c r="E658" i="63" s="1"/>
  <c r="H657" i="63"/>
  <c r="E657" i="63"/>
  <c r="D657" i="63"/>
  <c r="H656" i="63"/>
  <c r="D656" i="63"/>
  <c r="E656" i="63" s="1"/>
  <c r="H655" i="63"/>
  <c r="E655" i="63"/>
  <c r="D655" i="63"/>
  <c r="H654" i="63"/>
  <c r="D654" i="63"/>
  <c r="C653" i="63"/>
  <c r="H653" i="63" s="1"/>
  <c r="H652" i="63"/>
  <c r="E652" i="63"/>
  <c r="D652" i="63"/>
  <c r="H651" i="63"/>
  <c r="D651" i="63"/>
  <c r="E651" i="63" s="1"/>
  <c r="H650" i="63"/>
  <c r="E650" i="63"/>
  <c r="D650" i="63"/>
  <c r="H649" i="63"/>
  <c r="D649" i="63"/>
  <c r="E649" i="63" s="1"/>
  <c r="H648" i="63"/>
  <c r="E648" i="63"/>
  <c r="D648" i="63"/>
  <c r="H647" i="63"/>
  <c r="D647" i="63"/>
  <c r="C646" i="63"/>
  <c r="H644" i="63"/>
  <c r="D644" i="63"/>
  <c r="H643" i="63"/>
  <c r="E643" i="63"/>
  <c r="D643" i="63"/>
  <c r="C642" i="63"/>
  <c r="H642" i="63" s="1"/>
  <c r="J642" i="63" s="1"/>
  <c r="H641" i="63"/>
  <c r="E641" i="63"/>
  <c r="D641" i="63"/>
  <c r="H640" i="63"/>
  <c r="D640" i="63"/>
  <c r="H639" i="63"/>
  <c r="E639" i="63"/>
  <c r="D639" i="63"/>
  <c r="C638" i="63"/>
  <c r="H638" i="63" s="1"/>
  <c r="J638" i="63" s="1"/>
  <c r="H637" i="63"/>
  <c r="E637" i="63"/>
  <c r="D637" i="63"/>
  <c r="H636" i="63"/>
  <c r="D636" i="63"/>
  <c r="E636" i="63" s="1"/>
  <c r="H635" i="63"/>
  <c r="E635" i="63"/>
  <c r="D635" i="63"/>
  <c r="H634" i="63"/>
  <c r="D634" i="63"/>
  <c r="E634" i="63" s="1"/>
  <c r="H633" i="63"/>
  <c r="E633" i="63"/>
  <c r="D633" i="63"/>
  <c r="H632" i="63"/>
  <c r="D632" i="63"/>
  <c r="E632" i="63" s="1"/>
  <c r="H631" i="63"/>
  <c r="E631" i="63"/>
  <c r="D631" i="63"/>
  <c r="H630" i="63"/>
  <c r="D630" i="63"/>
  <c r="H629" i="63"/>
  <c r="E629" i="63"/>
  <c r="D629" i="63"/>
  <c r="H628" i="63"/>
  <c r="C628" i="63"/>
  <c r="H627" i="63"/>
  <c r="D627" i="63"/>
  <c r="E627" i="63" s="1"/>
  <c r="H626" i="63"/>
  <c r="E626" i="63"/>
  <c r="D626" i="63"/>
  <c r="H625" i="63"/>
  <c r="D625" i="63"/>
  <c r="E625" i="63" s="1"/>
  <c r="H624" i="63"/>
  <c r="E624" i="63"/>
  <c r="D624" i="63"/>
  <c r="H623" i="63"/>
  <c r="D623" i="63"/>
  <c r="E623" i="63" s="1"/>
  <c r="H622" i="63"/>
  <c r="E622" i="63"/>
  <c r="D622" i="63"/>
  <c r="H621" i="63"/>
  <c r="D621" i="63"/>
  <c r="E621" i="63" s="1"/>
  <c r="H620" i="63"/>
  <c r="E620" i="63"/>
  <c r="D620" i="63"/>
  <c r="H619" i="63"/>
  <c r="D619" i="63"/>
  <c r="E619" i="63" s="1"/>
  <c r="H618" i="63"/>
  <c r="E618" i="63"/>
  <c r="D618" i="63"/>
  <c r="H617" i="63"/>
  <c r="D617" i="63"/>
  <c r="C616" i="63"/>
  <c r="H616" i="63" s="1"/>
  <c r="H615" i="63"/>
  <c r="E615" i="63"/>
  <c r="D615" i="63"/>
  <c r="H614" i="63"/>
  <c r="D614" i="63"/>
  <c r="E614" i="63" s="1"/>
  <c r="H613" i="63"/>
  <c r="E613" i="63"/>
  <c r="D613" i="63"/>
  <c r="H612" i="63"/>
  <c r="D612" i="63"/>
  <c r="E612" i="63" s="1"/>
  <c r="H611" i="63"/>
  <c r="E611" i="63"/>
  <c r="D611" i="63"/>
  <c r="H610" i="63"/>
  <c r="D610" i="63"/>
  <c r="C610" i="63"/>
  <c r="H609" i="63"/>
  <c r="D609" i="63"/>
  <c r="E609" i="63" s="1"/>
  <c r="H608" i="63"/>
  <c r="E608" i="63"/>
  <c r="D608" i="63"/>
  <c r="H607" i="63"/>
  <c r="D607" i="63"/>
  <c r="E607" i="63" s="1"/>
  <c r="H606" i="63"/>
  <c r="E606" i="63"/>
  <c r="D606" i="63"/>
  <c r="H605" i="63"/>
  <c r="D605" i="63"/>
  <c r="E605" i="63" s="1"/>
  <c r="H604" i="63"/>
  <c r="E604" i="63"/>
  <c r="D604" i="63"/>
  <c r="H603" i="63"/>
  <c r="C603" i="63"/>
  <c r="H602" i="63"/>
  <c r="D602" i="63"/>
  <c r="E602" i="63" s="1"/>
  <c r="H601" i="63"/>
  <c r="D601" i="63"/>
  <c r="H600" i="63"/>
  <c r="E600" i="63"/>
  <c r="E599" i="63" s="1"/>
  <c r="D600" i="63"/>
  <c r="H599" i="63"/>
  <c r="D599" i="63"/>
  <c r="C599" i="63"/>
  <c r="H598" i="63"/>
  <c r="D598" i="63"/>
  <c r="E598" i="63" s="1"/>
  <c r="H597" i="63"/>
  <c r="E597" i="63"/>
  <c r="D597" i="63"/>
  <c r="H596" i="63"/>
  <c r="E596" i="63"/>
  <c r="E595" i="63" s="1"/>
  <c r="D596" i="63"/>
  <c r="D595" i="63"/>
  <c r="C595" i="63"/>
  <c r="H595" i="63" s="1"/>
  <c r="H594" i="63"/>
  <c r="E594" i="63"/>
  <c r="D594" i="63"/>
  <c r="H593" i="63"/>
  <c r="D593" i="63"/>
  <c r="C592" i="63"/>
  <c r="H592" i="63" s="1"/>
  <c r="H591" i="63"/>
  <c r="E591" i="63"/>
  <c r="D591" i="63"/>
  <c r="H590" i="63"/>
  <c r="D590" i="63"/>
  <c r="E590" i="63" s="1"/>
  <c r="H589" i="63"/>
  <c r="E589" i="63"/>
  <c r="D589" i="63"/>
  <c r="H588" i="63"/>
  <c r="D588" i="63"/>
  <c r="C587" i="63"/>
  <c r="H587" i="63" s="1"/>
  <c r="H586" i="63"/>
  <c r="E586" i="63"/>
  <c r="D586" i="63"/>
  <c r="H585" i="63"/>
  <c r="D585" i="63"/>
  <c r="E585" i="63" s="1"/>
  <c r="H584" i="63"/>
  <c r="E584" i="63"/>
  <c r="D584" i="63"/>
  <c r="H583" i="63"/>
  <c r="D583" i="63"/>
  <c r="E583" i="63" s="1"/>
  <c r="H582" i="63"/>
  <c r="E582" i="63"/>
  <c r="D582" i="63"/>
  <c r="H581" i="63"/>
  <c r="E581" i="63"/>
  <c r="D581" i="63"/>
  <c r="C581" i="63"/>
  <c r="H580" i="63"/>
  <c r="D580" i="63"/>
  <c r="H579" i="63"/>
  <c r="D579" i="63"/>
  <c r="E579" i="63" s="1"/>
  <c r="H578" i="63"/>
  <c r="E578" i="63"/>
  <c r="D578" i="63"/>
  <c r="H577" i="63"/>
  <c r="D577" i="63"/>
  <c r="C577" i="63"/>
  <c r="H576" i="63"/>
  <c r="D576" i="63"/>
  <c r="E576" i="63" s="1"/>
  <c r="H575" i="63"/>
  <c r="E575" i="63"/>
  <c r="D575" i="63"/>
  <c r="H574" i="63"/>
  <c r="D574" i="63"/>
  <c r="E574" i="63" s="1"/>
  <c r="H573" i="63"/>
  <c r="E573" i="63"/>
  <c r="D573" i="63"/>
  <c r="H572" i="63"/>
  <c r="E572" i="63"/>
  <c r="D572" i="63"/>
  <c r="H571" i="63"/>
  <c r="D571" i="63"/>
  <c r="E571" i="63" s="1"/>
  <c r="H570" i="63"/>
  <c r="D570" i="63"/>
  <c r="H569" i="63"/>
  <c r="C569" i="63"/>
  <c r="H568" i="63"/>
  <c r="E568" i="63"/>
  <c r="D568" i="63"/>
  <c r="H567" i="63"/>
  <c r="E567" i="63"/>
  <c r="D567" i="63"/>
  <c r="H566" i="63"/>
  <c r="D566" i="63"/>
  <c r="E566" i="63" s="1"/>
  <c r="H565" i="63"/>
  <c r="D565" i="63"/>
  <c r="E565" i="63" s="1"/>
  <c r="H564" i="63"/>
  <c r="E564" i="63"/>
  <c r="D564" i="63"/>
  <c r="H563" i="63"/>
  <c r="D563" i="63"/>
  <c r="C562" i="63"/>
  <c r="H558" i="63"/>
  <c r="D558" i="63"/>
  <c r="E558" i="63" s="1"/>
  <c r="H557" i="63"/>
  <c r="E557" i="63"/>
  <c r="E556" i="63" s="1"/>
  <c r="D557" i="63"/>
  <c r="H556" i="63"/>
  <c r="C556" i="63"/>
  <c r="H555" i="63"/>
  <c r="D555" i="63"/>
  <c r="E555" i="63" s="1"/>
  <c r="H554" i="63"/>
  <c r="E554" i="63"/>
  <c r="D554" i="63"/>
  <c r="H553" i="63"/>
  <c r="D553" i="63"/>
  <c r="H552" i="63"/>
  <c r="C552" i="63"/>
  <c r="C551" i="63" s="1"/>
  <c r="H551" i="63"/>
  <c r="J551" i="63" s="1"/>
  <c r="J550" i="63"/>
  <c r="C550" i="63"/>
  <c r="H550" i="63" s="1"/>
  <c r="H549" i="63"/>
  <c r="E549" i="63"/>
  <c r="D549" i="63"/>
  <c r="H548" i="63"/>
  <c r="D548" i="63"/>
  <c r="E548" i="63" s="1"/>
  <c r="H547" i="63"/>
  <c r="J547" i="63" s="1"/>
  <c r="C547" i="63"/>
  <c r="H546" i="63"/>
  <c r="D546" i="63"/>
  <c r="H545" i="63"/>
  <c r="E545" i="63"/>
  <c r="D545" i="63"/>
  <c r="H544" i="63"/>
  <c r="C544" i="63"/>
  <c r="H543" i="63"/>
  <c r="D543" i="63"/>
  <c r="E543" i="63" s="1"/>
  <c r="H542" i="63"/>
  <c r="E542" i="63"/>
  <c r="D542" i="63"/>
  <c r="H541" i="63"/>
  <c r="D541" i="63"/>
  <c r="E541" i="63" s="1"/>
  <c r="H540" i="63"/>
  <c r="E540" i="63"/>
  <c r="D540" i="63"/>
  <c r="H539" i="63"/>
  <c r="D539" i="63"/>
  <c r="C538" i="63"/>
  <c r="H538" i="63" s="1"/>
  <c r="H537" i="63"/>
  <c r="E537" i="63"/>
  <c r="D537" i="63"/>
  <c r="H536" i="63"/>
  <c r="D536" i="63"/>
  <c r="E536" i="63" s="1"/>
  <c r="H535" i="63"/>
  <c r="E535" i="63"/>
  <c r="D535" i="63"/>
  <c r="H534" i="63"/>
  <c r="D534" i="63"/>
  <c r="E534" i="63" s="1"/>
  <c r="H533" i="63"/>
  <c r="E533" i="63"/>
  <c r="D533" i="63"/>
  <c r="H532" i="63"/>
  <c r="D532" i="63"/>
  <c r="C531" i="63"/>
  <c r="H530" i="63"/>
  <c r="E530" i="63"/>
  <c r="E529" i="63" s="1"/>
  <c r="D530" i="63"/>
  <c r="H529" i="63"/>
  <c r="D529" i="63"/>
  <c r="C529" i="63"/>
  <c r="H527" i="63"/>
  <c r="D527" i="63"/>
  <c r="E527" i="63" s="1"/>
  <c r="H526" i="63"/>
  <c r="E526" i="63"/>
  <c r="D526" i="63"/>
  <c r="H525" i="63"/>
  <c r="D525" i="63"/>
  <c r="E525" i="63" s="1"/>
  <c r="H524" i="63"/>
  <c r="E524" i="63"/>
  <c r="D524" i="63"/>
  <c r="H523" i="63"/>
  <c r="D523" i="63"/>
  <c r="C522" i="63"/>
  <c r="H522" i="63" s="1"/>
  <c r="H521" i="63"/>
  <c r="E521" i="63"/>
  <c r="D521" i="63"/>
  <c r="H520" i="63"/>
  <c r="D520" i="63"/>
  <c r="E520" i="63" s="1"/>
  <c r="H519" i="63"/>
  <c r="E519" i="63"/>
  <c r="D519" i="63"/>
  <c r="H518" i="63"/>
  <c r="D518" i="63"/>
  <c r="E518" i="63" s="1"/>
  <c r="H517" i="63"/>
  <c r="E517" i="63"/>
  <c r="D517" i="63"/>
  <c r="H516" i="63"/>
  <c r="D516" i="63"/>
  <c r="E516" i="63" s="1"/>
  <c r="H515" i="63"/>
  <c r="E515" i="63"/>
  <c r="D515" i="63"/>
  <c r="H514" i="63"/>
  <c r="D514" i="63"/>
  <c r="C513" i="63"/>
  <c r="H512" i="63"/>
  <c r="E512" i="63"/>
  <c r="D512" i="63"/>
  <c r="H511" i="63"/>
  <c r="D511" i="63"/>
  <c r="E511" i="63" s="1"/>
  <c r="H510" i="63"/>
  <c r="E510" i="63"/>
  <c r="D510" i="63"/>
  <c r="H508" i="63"/>
  <c r="D508" i="63"/>
  <c r="E508" i="63" s="1"/>
  <c r="H507" i="63"/>
  <c r="E507" i="63"/>
  <c r="D507" i="63"/>
  <c r="H506" i="63"/>
  <c r="D506" i="63"/>
  <c r="H505" i="63"/>
  <c r="E505" i="63"/>
  <c r="D505" i="63"/>
  <c r="H504" i="63"/>
  <c r="C504" i="63"/>
  <c r="H503" i="63"/>
  <c r="D503" i="63"/>
  <c r="E503" i="63" s="1"/>
  <c r="H502" i="63"/>
  <c r="E502" i="63"/>
  <c r="D502" i="63"/>
  <c r="H501" i="63"/>
  <c r="D501" i="63"/>
  <c r="E501" i="63" s="1"/>
  <c r="H500" i="63"/>
  <c r="E500" i="63"/>
  <c r="D500" i="63"/>
  <c r="H499" i="63"/>
  <c r="D499" i="63"/>
  <c r="H498" i="63"/>
  <c r="E498" i="63"/>
  <c r="D498" i="63"/>
  <c r="H497" i="63"/>
  <c r="C497" i="63"/>
  <c r="H496" i="63"/>
  <c r="D496" i="63"/>
  <c r="H495" i="63"/>
  <c r="E495" i="63"/>
  <c r="D495" i="63"/>
  <c r="H494" i="63"/>
  <c r="C494" i="63"/>
  <c r="H493" i="63"/>
  <c r="D493" i="63"/>
  <c r="H492" i="63"/>
  <c r="E492" i="63"/>
  <c r="D492" i="63"/>
  <c r="H491" i="63"/>
  <c r="C491" i="63"/>
  <c r="H490" i="63"/>
  <c r="D490" i="63"/>
  <c r="E490" i="63" s="1"/>
  <c r="H489" i="63"/>
  <c r="E489" i="63"/>
  <c r="D489" i="63"/>
  <c r="H488" i="63"/>
  <c r="D488" i="63"/>
  <c r="E488" i="63" s="1"/>
  <c r="H487" i="63"/>
  <c r="E487" i="63"/>
  <c r="D487" i="63"/>
  <c r="H486" i="63"/>
  <c r="D486" i="63"/>
  <c r="C486" i="63"/>
  <c r="H485" i="63"/>
  <c r="D485" i="63"/>
  <c r="C484" i="63"/>
  <c r="H482" i="63"/>
  <c r="H481" i="63"/>
  <c r="E481" i="63"/>
  <c r="D481" i="63"/>
  <c r="H480" i="63"/>
  <c r="D480" i="63"/>
  <c r="E480" i="63" s="1"/>
  <c r="H479" i="63"/>
  <c r="E479" i="63"/>
  <c r="D479" i="63"/>
  <c r="H478" i="63"/>
  <c r="D478" i="63"/>
  <c r="C477" i="63"/>
  <c r="H477" i="63" s="1"/>
  <c r="H476" i="63"/>
  <c r="E476" i="63"/>
  <c r="D476" i="63"/>
  <c r="H475" i="63"/>
  <c r="D475" i="63"/>
  <c r="C474" i="63"/>
  <c r="H474" i="63" s="1"/>
  <c r="H473" i="63"/>
  <c r="E473" i="63"/>
  <c r="D473" i="63"/>
  <c r="H472" i="63"/>
  <c r="D472" i="63"/>
  <c r="E472" i="63" s="1"/>
  <c r="H471" i="63"/>
  <c r="E471" i="63"/>
  <c r="D471" i="63"/>
  <c r="H470" i="63"/>
  <c r="D470" i="63"/>
  <c r="E470" i="63" s="1"/>
  <c r="H469" i="63"/>
  <c r="E469" i="63"/>
  <c r="D469" i="63"/>
  <c r="H468" i="63"/>
  <c r="C468" i="63"/>
  <c r="H467" i="63"/>
  <c r="D467" i="63"/>
  <c r="E467" i="63" s="1"/>
  <c r="H466" i="63"/>
  <c r="E466" i="63"/>
  <c r="D466" i="63"/>
  <c r="H465" i="63"/>
  <c r="D465" i="63"/>
  <c r="H464" i="63"/>
  <c r="E464" i="63"/>
  <c r="D464" i="63"/>
  <c r="H463" i="63"/>
  <c r="C463" i="63"/>
  <c r="H462" i="63"/>
  <c r="D462" i="63"/>
  <c r="E462" i="63" s="1"/>
  <c r="H461" i="63"/>
  <c r="E461" i="63"/>
  <c r="D461" i="63"/>
  <c r="H460" i="63"/>
  <c r="D460" i="63"/>
  <c r="C459" i="63"/>
  <c r="H458" i="63"/>
  <c r="E458" i="63"/>
  <c r="D458" i="63"/>
  <c r="H457" i="63"/>
  <c r="D457" i="63"/>
  <c r="H456" i="63"/>
  <c r="E456" i="63"/>
  <c r="D456" i="63"/>
  <c r="H455" i="63"/>
  <c r="C455" i="63"/>
  <c r="H454" i="63"/>
  <c r="D454" i="63"/>
  <c r="E454" i="63" s="1"/>
  <c r="H453" i="63"/>
  <c r="E453" i="63"/>
  <c r="D453" i="63"/>
  <c r="H452" i="63"/>
  <c r="D452" i="63"/>
  <c r="E452" i="63" s="1"/>
  <c r="H451" i="63"/>
  <c r="E451" i="63"/>
  <c r="D451" i="63"/>
  <c r="H450" i="63"/>
  <c r="D450" i="63"/>
  <c r="C450" i="63"/>
  <c r="H449" i="63"/>
  <c r="D449" i="63"/>
  <c r="E449" i="63" s="1"/>
  <c r="H448" i="63"/>
  <c r="E448" i="63"/>
  <c r="D448" i="63"/>
  <c r="H447" i="63"/>
  <c r="D447" i="63"/>
  <c r="H446" i="63"/>
  <c r="E446" i="63"/>
  <c r="D446" i="63"/>
  <c r="H445" i="63"/>
  <c r="C445" i="63"/>
  <c r="H443" i="63"/>
  <c r="D443" i="63"/>
  <c r="E443" i="63" s="1"/>
  <c r="H442" i="63"/>
  <c r="E442" i="63"/>
  <c r="D442" i="63"/>
  <c r="H441" i="63"/>
  <c r="D441" i="63"/>
  <c r="E441" i="63" s="1"/>
  <c r="H440" i="63"/>
  <c r="E440" i="63"/>
  <c r="D440" i="63"/>
  <c r="H439" i="63"/>
  <c r="D439" i="63"/>
  <c r="E439" i="63" s="1"/>
  <c r="H438" i="63"/>
  <c r="E438" i="63"/>
  <c r="D438" i="63"/>
  <c r="H437" i="63"/>
  <c r="D437" i="63"/>
  <c r="E437" i="63" s="1"/>
  <c r="H436" i="63"/>
  <c r="E436" i="63"/>
  <c r="D436" i="63"/>
  <c r="H435" i="63"/>
  <c r="D435" i="63"/>
  <c r="E435" i="63" s="1"/>
  <c r="H434" i="63"/>
  <c r="E434" i="63"/>
  <c r="D434" i="63"/>
  <c r="H433" i="63"/>
  <c r="D433" i="63"/>
  <c r="E433" i="63" s="1"/>
  <c r="H432" i="63"/>
  <c r="E432" i="63"/>
  <c r="D432" i="63"/>
  <c r="H431" i="63"/>
  <c r="D431" i="63"/>
  <c r="H430" i="63"/>
  <c r="E430" i="63"/>
  <c r="D430" i="63"/>
  <c r="H429" i="63"/>
  <c r="C429" i="63"/>
  <c r="H428" i="63"/>
  <c r="D428" i="63"/>
  <c r="E428" i="63" s="1"/>
  <c r="H427" i="63"/>
  <c r="E427" i="63"/>
  <c r="D427" i="63"/>
  <c r="H426" i="63"/>
  <c r="D426" i="63"/>
  <c r="E426" i="63" s="1"/>
  <c r="H425" i="63"/>
  <c r="E425" i="63"/>
  <c r="D425" i="63"/>
  <c r="H424" i="63"/>
  <c r="D424" i="63"/>
  <c r="H423" i="63"/>
  <c r="E423" i="63"/>
  <c r="D423" i="63"/>
  <c r="H422" i="63"/>
  <c r="C422" i="63"/>
  <c r="H421" i="63"/>
  <c r="D421" i="63"/>
  <c r="E421" i="63" s="1"/>
  <c r="H420" i="63"/>
  <c r="E420" i="63"/>
  <c r="D420" i="63"/>
  <c r="H419" i="63"/>
  <c r="D419" i="63"/>
  <c r="E419" i="63" s="1"/>
  <c r="H418" i="63"/>
  <c r="E418" i="63"/>
  <c r="D418" i="63"/>
  <c r="H417" i="63"/>
  <c r="D417" i="63"/>
  <c r="C416" i="63"/>
  <c r="H416" i="63" s="1"/>
  <c r="H415" i="63"/>
  <c r="E415" i="63"/>
  <c r="D415" i="63"/>
  <c r="H414" i="63"/>
  <c r="D414" i="63"/>
  <c r="E414" i="63" s="1"/>
  <c r="H413" i="63"/>
  <c r="E413" i="63"/>
  <c r="E412" i="63" s="1"/>
  <c r="D413" i="63"/>
  <c r="H412" i="63"/>
  <c r="D412" i="63"/>
  <c r="C412" i="63"/>
  <c r="H411" i="63"/>
  <c r="D411" i="63"/>
  <c r="E411" i="63" s="1"/>
  <c r="H410" i="63"/>
  <c r="E410" i="63"/>
  <c r="E409" i="63" s="1"/>
  <c r="D410" i="63"/>
  <c r="H409" i="63"/>
  <c r="D409" i="63"/>
  <c r="C409" i="63"/>
  <c r="H408" i="63"/>
  <c r="D408" i="63"/>
  <c r="E408" i="63" s="1"/>
  <c r="H407" i="63"/>
  <c r="E407" i="63"/>
  <c r="D407" i="63"/>
  <c r="H406" i="63"/>
  <c r="D406" i="63"/>
  <c r="H405" i="63"/>
  <c r="E405" i="63"/>
  <c r="D405" i="63"/>
  <c r="H404" i="63"/>
  <c r="C404" i="63"/>
  <c r="H403" i="63"/>
  <c r="D403" i="63"/>
  <c r="E403" i="63" s="1"/>
  <c r="H402" i="63"/>
  <c r="E402" i="63"/>
  <c r="D402" i="63"/>
  <c r="H401" i="63"/>
  <c r="D401" i="63"/>
  <c r="E401" i="63" s="1"/>
  <c r="H400" i="63"/>
  <c r="E400" i="63"/>
  <c r="D400" i="63"/>
  <c r="H399" i="63"/>
  <c r="C399" i="63"/>
  <c r="H398" i="63"/>
  <c r="D398" i="63"/>
  <c r="E398" i="63" s="1"/>
  <c r="H397" i="63"/>
  <c r="E397" i="63"/>
  <c r="D397" i="63"/>
  <c r="H396" i="63"/>
  <c r="D396" i="63"/>
  <c r="C395" i="63"/>
  <c r="H395" i="63" s="1"/>
  <c r="H394" i="63"/>
  <c r="E394" i="63"/>
  <c r="D394" i="63"/>
  <c r="H393" i="63"/>
  <c r="D393" i="63"/>
  <c r="C392" i="63"/>
  <c r="H392" i="63" s="1"/>
  <c r="H391" i="63"/>
  <c r="E391" i="63"/>
  <c r="D391" i="63"/>
  <c r="H390" i="63"/>
  <c r="D390" i="63"/>
  <c r="H389" i="63"/>
  <c r="E389" i="63"/>
  <c r="D389" i="63"/>
  <c r="C388" i="63"/>
  <c r="H388" i="63" s="1"/>
  <c r="H387" i="63"/>
  <c r="D387" i="63"/>
  <c r="E387" i="63" s="1"/>
  <c r="H386" i="63"/>
  <c r="E386" i="63"/>
  <c r="D386" i="63"/>
  <c r="H385" i="63"/>
  <c r="D385" i="63"/>
  <c r="E385" i="63" s="1"/>
  <c r="H384" i="63"/>
  <c r="E384" i="63"/>
  <c r="D384" i="63"/>
  <c r="H383" i="63"/>
  <c r="D383" i="63"/>
  <c r="C382" i="63"/>
  <c r="H382" i="63" s="1"/>
  <c r="H381" i="63"/>
  <c r="E381" i="63"/>
  <c r="D381" i="63"/>
  <c r="H380" i="63"/>
  <c r="D380" i="63"/>
  <c r="H379" i="63"/>
  <c r="E379" i="63"/>
  <c r="D379" i="63"/>
  <c r="C378" i="63"/>
  <c r="H378" i="63" s="1"/>
  <c r="H377" i="63"/>
  <c r="D377" i="63"/>
  <c r="E377" i="63" s="1"/>
  <c r="H376" i="63"/>
  <c r="E376" i="63"/>
  <c r="D376" i="63"/>
  <c r="H375" i="63"/>
  <c r="D375" i="63"/>
  <c r="E375" i="63" s="1"/>
  <c r="H374" i="63"/>
  <c r="E374" i="63"/>
  <c r="D374" i="63"/>
  <c r="D373" i="63" s="1"/>
  <c r="C373" i="63"/>
  <c r="H373" i="63" s="1"/>
  <c r="H372" i="63"/>
  <c r="D372" i="63"/>
  <c r="E372" i="63" s="1"/>
  <c r="H371" i="63"/>
  <c r="E371" i="63"/>
  <c r="D371" i="63"/>
  <c r="H370" i="63"/>
  <c r="D370" i="63"/>
  <c r="H369" i="63"/>
  <c r="E369" i="63"/>
  <c r="D369" i="63"/>
  <c r="C368" i="63"/>
  <c r="H368" i="63" s="1"/>
  <c r="H367" i="63"/>
  <c r="D367" i="63"/>
  <c r="E367" i="63" s="1"/>
  <c r="H366" i="63"/>
  <c r="E366" i="63"/>
  <c r="D366" i="63"/>
  <c r="H365" i="63"/>
  <c r="D365" i="63"/>
  <c r="E365" i="63" s="1"/>
  <c r="H364" i="63"/>
  <c r="E364" i="63"/>
  <c r="D364" i="63"/>
  <c r="H363" i="63"/>
  <c r="D363" i="63"/>
  <c r="C362" i="63"/>
  <c r="H362" i="63" s="1"/>
  <c r="H361" i="63"/>
  <c r="E361" i="63"/>
  <c r="D361" i="63"/>
  <c r="H360" i="63"/>
  <c r="D360" i="63"/>
  <c r="E360" i="63" s="1"/>
  <c r="H359" i="63"/>
  <c r="E359" i="63"/>
  <c r="D359" i="63"/>
  <c r="H358" i="63"/>
  <c r="D358" i="63"/>
  <c r="C357" i="63"/>
  <c r="H357" i="63" s="1"/>
  <c r="H356" i="63"/>
  <c r="E356" i="63"/>
  <c r="D356" i="63"/>
  <c r="H355" i="63"/>
  <c r="D355" i="63"/>
  <c r="E355" i="63" s="1"/>
  <c r="H354" i="63"/>
  <c r="E354" i="63"/>
  <c r="D354" i="63"/>
  <c r="D353" i="63" s="1"/>
  <c r="C353" i="63"/>
  <c r="H353" i="63" s="1"/>
  <c r="H352" i="63"/>
  <c r="D352" i="63"/>
  <c r="E352" i="63" s="1"/>
  <c r="H351" i="63"/>
  <c r="E351" i="63"/>
  <c r="D351" i="63"/>
  <c r="H350" i="63"/>
  <c r="D350" i="63"/>
  <c r="H349" i="63"/>
  <c r="E349" i="63"/>
  <c r="D349" i="63"/>
  <c r="C348" i="63"/>
  <c r="H348" i="63" s="1"/>
  <c r="H347" i="63"/>
  <c r="D347" i="63"/>
  <c r="E347" i="63" s="1"/>
  <c r="H346" i="63"/>
  <c r="E346" i="63"/>
  <c r="D346" i="63"/>
  <c r="H345" i="63"/>
  <c r="D345" i="63"/>
  <c r="E345" i="63" s="1"/>
  <c r="D344" i="63"/>
  <c r="C344" i="63"/>
  <c r="H343" i="63"/>
  <c r="D343" i="63"/>
  <c r="E343" i="63" s="1"/>
  <c r="H342" i="63"/>
  <c r="D342" i="63"/>
  <c r="E342" i="63" s="1"/>
  <c r="H341" i="63"/>
  <c r="E341" i="63"/>
  <c r="D341" i="63"/>
  <c r="H338" i="63"/>
  <c r="E338" i="63"/>
  <c r="D338" i="63"/>
  <c r="H337" i="63"/>
  <c r="D337" i="63"/>
  <c r="E337" i="63" s="1"/>
  <c r="H336" i="63"/>
  <c r="E336" i="63"/>
  <c r="D336" i="63"/>
  <c r="H335" i="63"/>
  <c r="D335" i="63"/>
  <c r="E335" i="63" s="1"/>
  <c r="H334" i="63"/>
  <c r="E334" i="63"/>
  <c r="D334" i="63"/>
  <c r="H333" i="63"/>
  <c r="E333" i="63"/>
  <c r="D333" i="63"/>
  <c r="H332" i="63"/>
  <c r="D332" i="63"/>
  <c r="E332" i="63" s="1"/>
  <c r="E331" i="63" s="1"/>
  <c r="H331" i="63"/>
  <c r="C331" i="63"/>
  <c r="H330" i="63"/>
  <c r="D330" i="63"/>
  <c r="E330" i="63" s="1"/>
  <c r="H329" i="63"/>
  <c r="E329" i="63"/>
  <c r="D329" i="63"/>
  <c r="H328" i="63"/>
  <c r="E328" i="63"/>
  <c r="C328" i="63"/>
  <c r="H327" i="63"/>
  <c r="E327" i="63"/>
  <c r="D327" i="63"/>
  <c r="H326" i="63"/>
  <c r="D326" i="63"/>
  <c r="E326" i="63" s="1"/>
  <c r="E325" i="63" s="1"/>
  <c r="C325" i="63"/>
  <c r="H325" i="63" s="1"/>
  <c r="H324" i="63"/>
  <c r="D324" i="63"/>
  <c r="E324" i="63" s="1"/>
  <c r="H323" i="63"/>
  <c r="E323" i="63"/>
  <c r="D323" i="63"/>
  <c r="H322" i="63"/>
  <c r="E322" i="63"/>
  <c r="D322" i="63"/>
  <c r="H321" i="63"/>
  <c r="D321" i="63"/>
  <c r="E321" i="63" s="1"/>
  <c r="H320" i="63"/>
  <c r="D320" i="63"/>
  <c r="E320" i="63" s="1"/>
  <c r="H319" i="63"/>
  <c r="E319" i="63"/>
  <c r="D319" i="63"/>
  <c r="H318" i="63"/>
  <c r="D318" i="63"/>
  <c r="E318" i="63" s="1"/>
  <c r="H317" i="63"/>
  <c r="E317" i="63"/>
  <c r="D317" i="63"/>
  <c r="H316" i="63"/>
  <c r="D316" i="63"/>
  <c r="C315" i="63"/>
  <c r="C314" i="63" s="1"/>
  <c r="H313" i="63"/>
  <c r="E313" i="63"/>
  <c r="D313" i="63"/>
  <c r="H312" i="63"/>
  <c r="E312" i="63"/>
  <c r="D312" i="63"/>
  <c r="H311" i="63"/>
  <c r="D311" i="63"/>
  <c r="E311" i="63" s="1"/>
  <c r="H310" i="63"/>
  <c r="D310" i="63"/>
  <c r="E310" i="63" s="1"/>
  <c r="H309" i="63"/>
  <c r="E309" i="63"/>
  <c r="D309" i="63"/>
  <c r="H308" i="63"/>
  <c r="D308" i="63"/>
  <c r="H307" i="63"/>
  <c r="E307" i="63"/>
  <c r="D307" i="63"/>
  <c r="H306" i="63"/>
  <c r="D306" i="63"/>
  <c r="H305" i="63"/>
  <c r="H304" i="63"/>
  <c r="D304" i="63"/>
  <c r="E304" i="63" s="1"/>
  <c r="H303" i="63"/>
  <c r="E303" i="63"/>
  <c r="E302" i="63" s="1"/>
  <c r="D303" i="63"/>
  <c r="H302" i="63"/>
  <c r="H301" i="63"/>
  <c r="E301" i="63"/>
  <c r="D301" i="63"/>
  <c r="H300" i="63"/>
  <c r="E300" i="63"/>
  <c r="D300" i="63"/>
  <c r="H299" i="63"/>
  <c r="D299" i="63"/>
  <c r="E299" i="63" s="1"/>
  <c r="E298" i="63" s="1"/>
  <c r="H298" i="63"/>
  <c r="D298" i="63"/>
  <c r="H297" i="63"/>
  <c r="E297" i="63"/>
  <c r="E296" i="63" s="1"/>
  <c r="D297" i="63"/>
  <c r="H296" i="63"/>
  <c r="D296" i="63"/>
  <c r="H295" i="63"/>
  <c r="E295" i="63"/>
  <c r="D295" i="63"/>
  <c r="H294" i="63"/>
  <c r="D294" i="63"/>
  <c r="E294" i="63" s="1"/>
  <c r="H293" i="63"/>
  <c r="E293" i="63"/>
  <c r="D293" i="63"/>
  <c r="H292" i="63"/>
  <c r="E292" i="63"/>
  <c r="D292" i="63"/>
  <c r="H291" i="63"/>
  <c r="D291" i="63"/>
  <c r="E291" i="63" s="1"/>
  <c r="H290" i="63"/>
  <c r="D290" i="63"/>
  <c r="H289" i="63"/>
  <c r="H288" i="63"/>
  <c r="E288" i="63"/>
  <c r="D288" i="63"/>
  <c r="H287" i="63"/>
  <c r="D287" i="63"/>
  <c r="E287" i="63" s="1"/>
  <c r="H286" i="63"/>
  <c r="D286" i="63"/>
  <c r="E286" i="63" s="1"/>
  <c r="H285" i="63"/>
  <c r="E285" i="63"/>
  <c r="D285" i="63"/>
  <c r="H284" i="63"/>
  <c r="D284" i="63"/>
  <c r="E284" i="63" s="1"/>
  <c r="H283" i="63"/>
  <c r="E283" i="63"/>
  <c r="D283" i="63"/>
  <c r="H282" i="63"/>
  <c r="D282" i="63"/>
  <c r="E282" i="63" s="1"/>
  <c r="H281" i="63"/>
  <c r="E281" i="63"/>
  <c r="D281" i="63"/>
  <c r="H280" i="63"/>
  <c r="E280" i="63"/>
  <c r="D280" i="63"/>
  <c r="H279" i="63"/>
  <c r="D279" i="63"/>
  <c r="E279" i="63" s="1"/>
  <c r="H278" i="63"/>
  <c r="D278" i="63"/>
  <c r="E278" i="63" s="1"/>
  <c r="H277" i="63"/>
  <c r="E277" i="63"/>
  <c r="D277" i="63"/>
  <c r="H276" i="63"/>
  <c r="D276" i="63"/>
  <c r="E276" i="63" s="1"/>
  <c r="H275" i="63"/>
  <c r="E275" i="63"/>
  <c r="D275" i="63"/>
  <c r="H274" i="63"/>
  <c r="D274" i="63"/>
  <c r="E274" i="63" s="1"/>
  <c r="H273" i="63"/>
  <c r="E273" i="63"/>
  <c r="D273" i="63"/>
  <c r="H272" i="63"/>
  <c r="E272" i="63"/>
  <c r="D272" i="63"/>
  <c r="H271" i="63"/>
  <c r="D271" i="63"/>
  <c r="E271" i="63" s="1"/>
  <c r="H270" i="63"/>
  <c r="D270" i="63"/>
  <c r="E270" i="63" s="1"/>
  <c r="H269" i="63"/>
  <c r="E269" i="63"/>
  <c r="D269" i="63"/>
  <c r="H268" i="63"/>
  <c r="D268" i="63"/>
  <c r="E268" i="63" s="1"/>
  <c r="H267" i="63"/>
  <c r="E267" i="63"/>
  <c r="D267" i="63"/>
  <c r="H266" i="63"/>
  <c r="D266" i="63"/>
  <c r="H265" i="63"/>
  <c r="H264" i="63"/>
  <c r="D264" i="63"/>
  <c r="E264" i="63" s="1"/>
  <c r="C263" i="63"/>
  <c r="H263" i="63" s="1"/>
  <c r="H262" i="63"/>
  <c r="D262" i="63"/>
  <c r="E262" i="63" s="1"/>
  <c r="H261" i="63"/>
  <c r="D261" i="63"/>
  <c r="C260" i="63"/>
  <c r="H260" i="63" s="1"/>
  <c r="E252" i="63"/>
  <c r="D252" i="63"/>
  <c r="D251" i="63"/>
  <c r="C250" i="63"/>
  <c r="D249" i="63"/>
  <c r="E249" i="63" s="1"/>
  <c r="D248" i="63"/>
  <c r="E248" i="63" s="1"/>
  <c r="E247" i="63"/>
  <c r="D247" i="63"/>
  <c r="D246" i="63"/>
  <c r="D245" i="63"/>
  <c r="E245" i="63" s="1"/>
  <c r="C244" i="63"/>
  <c r="C243" i="63" s="1"/>
  <c r="D242" i="63"/>
  <c r="E242" i="63" s="1"/>
  <c r="D241" i="63"/>
  <c r="E241" i="63" s="1"/>
  <c r="E240" i="63"/>
  <c r="D240" i="63"/>
  <c r="D239" i="63"/>
  <c r="D238" i="63" s="1"/>
  <c r="C239" i="63"/>
  <c r="C238" i="63"/>
  <c r="E237" i="63"/>
  <c r="E236" i="63" s="1"/>
  <c r="D237" i="63"/>
  <c r="D236" i="63"/>
  <c r="D235" i="63" s="1"/>
  <c r="C236" i="63"/>
  <c r="C235" i="63" s="1"/>
  <c r="E235" i="63"/>
  <c r="E234" i="63"/>
  <c r="E233" i="63" s="1"/>
  <c r="D234" i="63"/>
  <c r="D233" i="63"/>
  <c r="D228" i="63" s="1"/>
  <c r="C233" i="63"/>
  <c r="E232" i="63"/>
  <c r="D232" i="63"/>
  <c r="E231" i="63"/>
  <c r="D231" i="63"/>
  <c r="E230" i="63"/>
  <c r="D230" i="63"/>
  <c r="E229" i="63"/>
  <c r="E228" i="63" s="1"/>
  <c r="D229" i="63"/>
  <c r="C229" i="63"/>
  <c r="C228" i="63"/>
  <c r="E227" i="63"/>
  <c r="D227" i="63"/>
  <c r="D226" i="63"/>
  <c r="E225" i="63"/>
  <c r="D225" i="63"/>
  <c r="D224" i="63"/>
  <c r="E224" i="63" s="1"/>
  <c r="C223" i="63"/>
  <c r="C222" i="63" s="1"/>
  <c r="D221" i="63"/>
  <c r="C220" i="63"/>
  <c r="C215" i="63" s="1"/>
  <c r="D219" i="63"/>
  <c r="E219" i="63" s="1"/>
  <c r="D218" i="63"/>
  <c r="E218" i="63" s="1"/>
  <c r="E217" i="63"/>
  <c r="D217" i="63"/>
  <c r="D216" i="63"/>
  <c r="C216" i="63"/>
  <c r="E214" i="63"/>
  <c r="E213" i="63" s="1"/>
  <c r="D214" i="63"/>
  <c r="D213" i="63"/>
  <c r="C213" i="63"/>
  <c r="E212" i="63"/>
  <c r="D212" i="63"/>
  <c r="E211" i="63"/>
  <c r="D211" i="63"/>
  <c r="C211" i="63"/>
  <c r="D210" i="63"/>
  <c r="E210" i="63" s="1"/>
  <c r="E209" i="63"/>
  <c r="E207" i="63" s="1"/>
  <c r="D209" i="63"/>
  <c r="D208" i="63"/>
  <c r="E208" i="63" s="1"/>
  <c r="C207" i="63"/>
  <c r="E206" i="63"/>
  <c r="D206" i="63"/>
  <c r="E205" i="63"/>
  <c r="D205" i="63"/>
  <c r="E204" i="63"/>
  <c r="D204" i="63"/>
  <c r="C204" i="63"/>
  <c r="C203" i="63"/>
  <c r="E202" i="63"/>
  <c r="E201" i="63" s="1"/>
  <c r="E200" i="63" s="1"/>
  <c r="D202" i="63"/>
  <c r="D201" i="63"/>
  <c r="C201" i="63"/>
  <c r="C200" i="63" s="1"/>
  <c r="D200" i="63"/>
  <c r="E199" i="63"/>
  <c r="D199" i="63"/>
  <c r="D198" i="63" s="1"/>
  <c r="E198" i="63"/>
  <c r="E197" i="63" s="1"/>
  <c r="C198" i="63"/>
  <c r="C197" i="63" s="1"/>
  <c r="D197" i="63"/>
  <c r="E196" i="63"/>
  <c r="D196" i="63"/>
  <c r="D195" i="63" s="1"/>
  <c r="E195" i="63"/>
  <c r="C195" i="63"/>
  <c r="D194" i="63"/>
  <c r="E194" i="63" s="1"/>
  <c r="E193" i="63" s="1"/>
  <c r="D193" i="63"/>
  <c r="D188" i="63" s="1"/>
  <c r="C193" i="63"/>
  <c r="E192" i="63"/>
  <c r="D192" i="63"/>
  <c r="E191" i="63"/>
  <c r="D191" i="63"/>
  <c r="E190" i="63"/>
  <c r="D190" i="63"/>
  <c r="E189" i="63"/>
  <c r="E188" i="63" s="1"/>
  <c r="D189" i="63"/>
  <c r="C189" i="63"/>
  <c r="C188" i="63" s="1"/>
  <c r="E187" i="63"/>
  <c r="D187" i="63"/>
  <c r="E186" i="63"/>
  <c r="D186" i="63"/>
  <c r="D185" i="63" s="1"/>
  <c r="E185" i="63"/>
  <c r="E184" i="63" s="1"/>
  <c r="C185" i="63"/>
  <c r="C184" i="63" s="1"/>
  <c r="D184" i="63"/>
  <c r="E183" i="63"/>
  <c r="D183" i="63"/>
  <c r="D182" i="63" s="1"/>
  <c r="E182" i="63"/>
  <c r="C182" i="63"/>
  <c r="C179" i="63" s="1"/>
  <c r="C178" i="63" s="1"/>
  <c r="D181" i="63"/>
  <c r="E181" i="63" s="1"/>
  <c r="E180" i="63" s="1"/>
  <c r="D180" i="63"/>
  <c r="D179" i="63" s="1"/>
  <c r="C180" i="63"/>
  <c r="E179" i="63"/>
  <c r="H176" i="63"/>
  <c r="E176" i="63"/>
  <c r="D176" i="63"/>
  <c r="H175" i="63"/>
  <c r="D175" i="63"/>
  <c r="C174" i="63"/>
  <c r="H174" i="63" s="1"/>
  <c r="H173" i="63"/>
  <c r="E173" i="63"/>
  <c r="D173" i="63"/>
  <c r="H172" i="63"/>
  <c r="D172" i="63"/>
  <c r="C171" i="63"/>
  <c r="H169" i="63"/>
  <c r="D169" i="63"/>
  <c r="E169" i="63" s="1"/>
  <c r="H168" i="63"/>
  <c r="E168" i="63"/>
  <c r="E167" i="63" s="1"/>
  <c r="D168" i="63"/>
  <c r="H167" i="63"/>
  <c r="C167" i="63"/>
  <c r="H166" i="63"/>
  <c r="D166" i="63"/>
  <c r="E166" i="63" s="1"/>
  <c r="H165" i="63"/>
  <c r="E165" i="63"/>
  <c r="E164" i="63" s="1"/>
  <c r="E163" i="63" s="1"/>
  <c r="D165" i="63"/>
  <c r="H164" i="63"/>
  <c r="C164" i="63"/>
  <c r="J163" i="63"/>
  <c r="C163" i="63"/>
  <c r="H163" i="63" s="1"/>
  <c r="H162" i="63"/>
  <c r="E162" i="63"/>
  <c r="D162" i="63"/>
  <c r="H161" i="63"/>
  <c r="D161" i="63"/>
  <c r="C160" i="63"/>
  <c r="H160" i="63" s="1"/>
  <c r="H159" i="63"/>
  <c r="E159" i="63"/>
  <c r="D159" i="63"/>
  <c r="H158" i="63"/>
  <c r="D158" i="63"/>
  <c r="C157" i="63"/>
  <c r="H157" i="63" s="1"/>
  <c r="H156" i="63"/>
  <c r="D156" i="63"/>
  <c r="H155" i="63"/>
  <c r="E155" i="63"/>
  <c r="E154" i="63" s="1"/>
  <c r="D155" i="63"/>
  <c r="H154" i="63"/>
  <c r="D154" i="63"/>
  <c r="C154" i="63"/>
  <c r="C153" i="63"/>
  <c r="H151" i="63"/>
  <c r="D151" i="63"/>
  <c r="E151" i="63" s="1"/>
  <c r="H150" i="63"/>
  <c r="E150" i="63"/>
  <c r="D150" i="63"/>
  <c r="H149" i="63"/>
  <c r="C149" i="63"/>
  <c r="H148" i="63"/>
  <c r="D148" i="63"/>
  <c r="E148" i="63" s="1"/>
  <c r="H147" i="63"/>
  <c r="E147" i="63"/>
  <c r="D147" i="63"/>
  <c r="H146" i="63"/>
  <c r="C146" i="63"/>
  <c r="H145" i="63"/>
  <c r="D145" i="63"/>
  <c r="E145" i="63" s="1"/>
  <c r="H144" i="63"/>
  <c r="E144" i="63"/>
  <c r="D144" i="63"/>
  <c r="H143" i="63"/>
  <c r="C143" i="63"/>
  <c r="H142" i="63"/>
  <c r="D142" i="63"/>
  <c r="E142" i="63" s="1"/>
  <c r="H141" i="63"/>
  <c r="E141" i="63"/>
  <c r="D141" i="63"/>
  <c r="H140" i="63"/>
  <c r="C140" i="63"/>
  <c r="H139" i="63"/>
  <c r="D139" i="63"/>
  <c r="E139" i="63" s="1"/>
  <c r="H138" i="63"/>
  <c r="E138" i="63"/>
  <c r="D138" i="63"/>
  <c r="H137" i="63"/>
  <c r="D137" i="63"/>
  <c r="C136" i="63"/>
  <c r="H134" i="63"/>
  <c r="D134" i="63"/>
  <c r="E134" i="63" s="1"/>
  <c r="H133" i="63"/>
  <c r="E133" i="63"/>
  <c r="E132" i="63" s="1"/>
  <c r="D133" i="63"/>
  <c r="H132" i="63"/>
  <c r="D132" i="63"/>
  <c r="C132" i="63"/>
  <c r="H131" i="63"/>
  <c r="D131" i="63"/>
  <c r="E131" i="63" s="1"/>
  <c r="H130" i="63"/>
  <c r="E130" i="63"/>
  <c r="E129" i="63" s="1"/>
  <c r="D130" i="63"/>
  <c r="H129" i="63"/>
  <c r="D129" i="63"/>
  <c r="C129" i="63"/>
  <c r="H128" i="63"/>
  <c r="D128" i="63"/>
  <c r="E128" i="63" s="1"/>
  <c r="H127" i="63"/>
  <c r="E127" i="63"/>
  <c r="E126" i="63" s="1"/>
  <c r="D127" i="63"/>
  <c r="H126" i="63"/>
  <c r="D126" i="63"/>
  <c r="C126" i="63"/>
  <c r="H125" i="63"/>
  <c r="D125" i="63"/>
  <c r="E125" i="63" s="1"/>
  <c r="H124" i="63"/>
  <c r="E124" i="63"/>
  <c r="E123" i="63" s="1"/>
  <c r="D124" i="63"/>
  <c r="H123" i="63"/>
  <c r="D123" i="63"/>
  <c r="C123" i="63"/>
  <c r="H122" i="63"/>
  <c r="D122" i="63"/>
  <c r="E122" i="63" s="1"/>
  <c r="H121" i="63"/>
  <c r="E121" i="63"/>
  <c r="E120" i="63" s="1"/>
  <c r="D121" i="63"/>
  <c r="H120" i="63"/>
  <c r="D120" i="63"/>
  <c r="C120" i="63"/>
  <c r="H119" i="63"/>
  <c r="D119" i="63"/>
  <c r="H118" i="63"/>
  <c r="D118" i="63"/>
  <c r="C117" i="63"/>
  <c r="H117" i="63" s="1"/>
  <c r="H116" i="63"/>
  <c r="J116" i="63" s="1"/>
  <c r="H113" i="63"/>
  <c r="E113" i="63"/>
  <c r="D113" i="63"/>
  <c r="H112" i="63"/>
  <c r="D112" i="63"/>
  <c r="E112" i="63" s="1"/>
  <c r="H111" i="63"/>
  <c r="E111" i="63"/>
  <c r="D111" i="63"/>
  <c r="H110" i="63"/>
  <c r="D110" i="63"/>
  <c r="E110" i="63" s="1"/>
  <c r="H109" i="63"/>
  <c r="E109" i="63"/>
  <c r="D109" i="63"/>
  <c r="H108" i="63"/>
  <c r="D108" i="63"/>
  <c r="E108" i="63" s="1"/>
  <c r="H107" i="63"/>
  <c r="E107" i="63"/>
  <c r="D107" i="63"/>
  <c r="H106" i="63"/>
  <c r="D106" i="63"/>
  <c r="E106" i="63" s="1"/>
  <c r="H105" i="63"/>
  <c r="E105" i="63"/>
  <c r="D105" i="63"/>
  <c r="H104" i="63"/>
  <c r="D104" i="63"/>
  <c r="E104" i="63" s="1"/>
  <c r="H103" i="63"/>
  <c r="E103" i="63"/>
  <c r="D103" i="63"/>
  <c r="H102" i="63"/>
  <c r="D102" i="63"/>
  <c r="E102" i="63" s="1"/>
  <c r="H101" i="63"/>
  <c r="E101" i="63"/>
  <c r="D101" i="63"/>
  <c r="H100" i="63"/>
  <c r="D100" i="63"/>
  <c r="E100" i="63" s="1"/>
  <c r="H99" i="63"/>
  <c r="E99" i="63"/>
  <c r="D99" i="63"/>
  <c r="H98" i="63"/>
  <c r="D98" i="63"/>
  <c r="E98" i="63" s="1"/>
  <c r="H97" i="63"/>
  <c r="J97" i="63" s="1"/>
  <c r="D97" i="63"/>
  <c r="C97" i="63"/>
  <c r="H96" i="63"/>
  <c r="D96" i="63"/>
  <c r="E96" i="63" s="1"/>
  <c r="H95" i="63"/>
  <c r="E95" i="63"/>
  <c r="D95" i="63"/>
  <c r="H94" i="63"/>
  <c r="D94" i="63"/>
  <c r="E94" i="63" s="1"/>
  <c r="H93" i="63"/>
  <c r="E93" i="63"/>
  <c r="D93" i="63"/>
  <c r="H92" i="63"/>
  <c r="D92" i="63"/>
  <c r="E92" i="63" s="1"/>
  <c r="H91" i="63"/>
  <c r="E91" i="63"/>
  <c r="D91" i="63"/>
  <c r="H90" i="63"/>
  <c r="D90" i="63"/>
  <c r="E90" i="63" s="1"/>
  <c r="H89" i="63"/>
  <c r="E89" i="63"/>
  <c r="D89" i="63"/>
  <c r="H88" i="63"/>
  <c r="D88" i="63"/>
  <c r="E88" i="63" s="1"/>
  <c r="H87" i="63"/>
  <c r="E87" i="63"/>
  <c r="D87" i="63"/>
  <c r="H86" i="63"/>
  <c r="D86" i="63"/>
  <c r="E86" i="63" s="1"/>
  <c r="H85" i="63"/>
  <c r="E85" i="63"/>
  <c r="D85" i="63"/>
  <c r="H84" i="63"/>
  <c r="D84" i="63"/>
  <c r="E84" i="63" s="1"/>
  <c r="H83" i="63"/>
  <c r="E83" i="63"/>
  <c r="D83" i="63"/>
  <c r="H82" i="63"/>
  <c r="D82" i="63"/>
  <c r="E82" i="63" s="1"/>
  <c r="H81" i="63"/>
  <c r="E81" i="63"/>
  <c r="D81" i="63"/>
  <c r="H80" i="63"/>
  <c r="D80" i="63"/>
  <c r="E80" i="63" s="1"/>
  <c r="H79" i="63"/>
  <c r="E79" i="63"/>
  <c r="D79" i="63"/>
  <c r="H78" i="63"/>
  <c r="D78" i="63"/>
  <c r="E78" i="63" s="1"/>
  <c r="H77" i="63"/>
  <c r="E77" i="63"/>
  <c r="D77" i="63"/>
  <c r="H76" i="63"/>
  <c r="D76" i="63"/>
  <c r="E76" i="63" s="1"/>
  <c r="H75" i="63"/>
  <c r="E75" i="63"/>
  <c r="D75" i="63"/>
  <c r="H74" i="63"/>
  <c r="D74" i="63"/>
  <c r="E74" i="63" s="1"/>
  <c r="H73" i="63"/>
  <c r="E73" i="63"/>
  <c r="D73" i="63"/>
  <c r="H72" i="63"/>
  <c r="D72" i="63"/>
  <c r="E72" i="63" s="1"/>
  <c r="H71" i="63"/>
  <c r="E71" i="63"/>
  <c r="D71" i="63"/>
  <c r="H70" i="63"/>
  <c r="D70" i="63"/>
  <c r="H69" i="63"/>
  <c r="E69" i="63"/>
  <c r="D69" i="63"/>
  <c r="C68" i="63"/>
  <c r="H66" i="63"/>
  <c r="D66" i="63"/>
  <c r="E66" i="63" s="1"/>
  <c r="H65" i="63"/>
  <c r="E65" i="63"/>
  <c r="D65" i="63"/>
  <c r="H64" i="63"/>
  <c r="D64" i="63"/>
  <c r="E64" i="63" s="1"/>
  <c r="H63" i="63"/>
  <c r="E63" i="63"/>
  <c r="D63" i="63"/>
  <c r="H62" i="63"/>
  <c r="D62" i="63"/>
  <c r="E62" i="63" s="1"/>
  <c r="E61" i="63" s="1"/>
  <c r="H61" i="63"/>
  <c r="J61" i="63" s="1"/>
  <c r="C61" i="63"/>
  <c r="H60" i="63"/>
  <c r="D60" i="63"/>
  <c r="E60" i="63" s="1"/>
  <c r="H59" i="63"/>
  <c r="E59" i="63"/>
  <c r="D59" i="63"/>
  <c r="H58" i="63"/>
  <c r="D58" i="63"/>
  <c r="E58" i="63" s="1"/>
  <c r="H57" i="63"/>
  <c r="E57" i="63"/>
  <c r="D57" i="63"/>
  <c r="H56" i="63"/>
  <c r="D56" i="63"/>
  <c r="E56" i="63" s="1"/>
  <c r="H55" i="63"/>
  <c r="E55" i="63"/>
  <c r="D55" i="63"/>
  <c r="H54" i="63"/>
  <c r="D54" i="63"/>
  <c r="E54" i="63" s="1"/>
  <c r="H53" i="63"/>
  <c r="E53" i="63"/>
  <c r="D53" i="63"/>
  <c r="H52" i="63"/>
  <c r="D52" i="63"/>
  <c r="E52" i="63" s="1"/>
  <c r="H51" i="63"/>
  <c r="E51" i="63"/>
  <c r="D51" i="63"/>
  <c r="H50" i="63"/>
  <c r="D50" i="63"/>
  <c r="E50" i="63" s="1"/>
  <c r="H49" i="63"/>
  <c r="E49" i="63"/>
  <c r="D49" i="63"/>
  <c r="H48" i="63"/>
  <c r="D48" i="63"/>
  <c r="E48" i="63" s="1"/>
  <c r="H47" i="63"/>
  <c r="E47" i="63"/>
  <c r="D47" i="63"/>
  <c r="H46" i="63"/>
  <c r="D46" i="63"/>
  <c r="E46" i="63" s="1"/>
  <c r="H45" i="63"/>
  <c r="E45" i="63"/>
  <c r="D45" i="63"/>
  <c r="H44" i="63"/>
  <c r="D44" i="63"/>
  <c r="E44" i="63" s="1"/>
  <c r="H43" i="63"/>
  <c r="E43" i="63"/>
  <c r="D43" i="63"/>
  <c r="H42" i="63"/>
  <c r="D42" i="63"/>
  <c r="E42" i="63" s="1"/>
  <c r="H41" i="63"/>
  <c r="E41" i="63"/>
  <c r="D41" i="63"/>
  <c r="H40" i="63"/>
  <c r="D40" i="63"/>
  <c r="H39" i="63"/>
  <c r="E39" i="63"/>
  <c r="D39" i="63"/>
  <c r="C38" i="63"/>
  <c r="H38" i="63" s="1"/>
  <c r="J38" i="63" s="1"/>
  <c r="H37" i="63"/>
  <c r="E37" i="63"/>
  <c r="D37" i="63"/>
  <c r="H36" i="63"/>
  <c r="D36" i="63"/>
  <c r="E36" i="63" s="1"/>
  <c r="H35" i="63"/>
  <c r="E35" i="63"/>
  <c r="D35" i="63"/>
  <c r="H34" i="63"/>
  <c r="D34" i="63"/>
  <c r="E34" i="63" s="1"/>
  <c r="H33" i="63"/>
  <c r="E33" i="63"/>
  <c r="D33" i="63"/>
  <c r="H32" i="63"/>
  <c r="D32" i="63"/>
  <c r="E32" i="63" s="1"/>
  <c r="H31" i="63"/>
  <c r="E31" i="63"/>
  <c r="D31" i="63"/>
  <c r="H30" i="63"/>
  <c r="D30" i="63"/>
  <c r="E30" i="63" s="1"/>
  <c r="H29" i="63"/>
  <c r="E29" i="63"/>
  <c r="D29" i="63"/>
  <c r="H28" i="63"/>
  <c r="D28" i="63"/>
  <c r="E28" i="63" s="1"/>
  <c r="H27" i="63"/>
  <c r="E27" i="63"/>
  <c r="D27" i="63"/>
  <c r="H26" i="63"/>
  <c r="D26" i="63"/>
  <c r="E26" i="63" s="1"/>
  <c r="H25" i="63"/>
  <c r="E25" i="63"/>
  <c r="D25" i="63"/>
  <c r="H24" i="63"/>
  <c r="D24" i="63"/>
  <c r="E24" i="63" s="1"/>
  <c r="H23" i="63"/>
  <c r="E23" i="63"/>
  <c r="D23" i="63"/>
  <c r="H22" i="63"/>
  <c r="D22" i="63"/>
  <c r="E22" i="63" s="1"/>
  <c r="H21" i="63"/>
  <c r="E21" i="63"/>
  <c r="D21" i="63"/>
  <c r="H20" i="63"/>
  <c r="D20" i="63"/>
  <c r="E20" i="63" s="1"/>
  <c r="H19" i="63"/>
  <c r="E19" i="63"/>
  <c r="D19" i="63"/>
  <c r="H18" i="63"/>
  <c r="D18" i="63"/>
  <c r="E18" i="63" s="1"/>
  <c r="H17" i="63"/>
  <c r="E17" i="63"/>
  <c r="D17" i="63"/>
  <c r="H16" i="63"/>
  <c r="D16" i="63"/>
  <c r="E16" i="63" s="1"/>
  <c r="H15" i="63"/>
  <c r="E15" i="63"/>
  <c r="D15" i="63"/>
  <c r="H14" i="63"/>
  <c r="D14" i="63"/>
  <c r="E14" i="63" s="1"/>
  <c r="H13" i="63"/>
  <c r="E13" i="63"/>
  <c r="D13" i="63"/>
  <c r="H12" i="63"/>
  <c r="D12" i="63"/>
  <c r="E12" i="63" s="1"/>
  <c r="H11" i="63"/>
  <c r="J11" i="63" s="1"/>
  <c r="D11" i="63"/>
  <c r="C11" i="63"/>
  <c r="H10" i="63"/>
  <c r="D10" i="63"/>
  <c r="E10" i="63" s="1"/>
  <c r="H9" i="63"/>
  <c r="E9" i="63"/>
  <c r="D9" i="63"/>
  <c r="H8" i="63"/>
  <c r="D8" i="63"/>
  <c r="E8" i="63" s="1"/>
  <c r="H7" i="63"/>
  <c r="E7" i="63"/>
  <c r="D7" i="63"/>
  <c r="H6" i="63"/>
  <c r="D6" i="63"/>
  <c r="H5" i="63"/>
  <c r="E5" i="63"/>
  <c r="D5" i="63"/>
  <c r="C4" i="63"/>
  <c r="D778" i="62"/>
  <c r="E778" i="62" s="1"/>
  <c r="E777" i="62"/>
  <c r="D777" i="62"/>
  <c r="C777" i="62"/>
  <c r="D776" i="62"/>
  <c r="E776" i="62" s="1"/>
  <c r="E775" i="62"/>
  <c r="D775" i="62"/>
  <c r="D774" i="62"/>
  <c r="E774" i="62" s="1"/>
  <c r="E773" i="62"/>
  <c r="D773" i="62"/>
  <c r="C772" i="62"/>
  <c r="C771" i="62" s="1"/>
  <c r="E770" i="62"/>
  <c r="D770" i="62"/>
  <c r="E769" i="62"/>
  <c r="E768" i="62" s="1"/>
  <c r="E767" i="62" s="1"/>
  <c r="D769" i="62"/>
  <c r="D768" i="62" s="1"/>
  <c r="C768" i="62"/>
  <c r="C767" i="62" s="1"/>
  <c r="D767" i="62"/>
  <c r="D766" i="62"/>
  <c r="C765" i="62"/>
  <c r="D764" i="62"/>
  <c r="E764" i="62" s="1"/>
  <c r="D763" i="62"/>
  <c r="D762" i="62"/>
  <c r="E762" i="62" s="1"/>
  <c r="C761" i="62"/>
  <c r="C760" i="62"/>
  <c r="D759" i="62"/>
  <c r="E759" i="62" s="1"/>
  <c r="D758" i="62"/>
  <c r="E758" i="62" s="1"/>
  <c r="E757" i="62"/>
  <c r="D757" i="62"/>
  <c r="D756" i="62"/>
  <c r="D755" i="62" s="1"/>
  <c r="C756" i="62"/>
  <c r="C755" i="62"/>
  <c r="E754" i="62"/>
  <c r="D754" i="62"/>
  <c r="D753" i="62"/>
  <c r="D752" i="62"/>
  <c r="E752" i="62" s="1"/>
  <c r="C751" i="62"/>
  <c r="C750" i="62" s="1"/>
  <c r="D749" i="62"/>
  <c r="E749" i="62" s="1"/>
  <c r="D748" i="62"/>
  <c r="E748" i="62" s="1"/>
  <c r="E747" i="62"/>
  <c r="E746" i="62" s="1"/>
  <c r="D747" i="62"/>
  <c r="D746" i="62"/>
  <c r="C746" i="62"/>
  <c r="E745" i="62"/>
  <c r="E744" i="62" s="1"/>
  <c r="E743" i="62" s="1"/>
  <c r="D745" i="62"/>
  <c r="D744" i="62"/>
  <c r="C744" i="62"/>
  <c r="C743" i="62" s="1"/>
  <c r="E742" i="62"/>
  <c r="E741" i="62" s="1"/>
  <c r="D742" i="62"/>
  <c r="D741" i="62"/>
  <c r="C741" i="62"/>
  <c r="D740" i="62"/>
  <c r="E740" i="62" s="1"/>
  <c r="E739" i="62" s="1"/>
  <c r="D739" i="62"/>
  <c r="C739" i="62"/>
  <c r="E738" i="62"/>
  <c r="D738" i="62"/>
  <c r="E737" i="62"/>
  <c r="D737" i="62"/>
  <c r="E736" i="62"/>
  <c r="D736" i="62"/>
  <c r="E735" i="62"/>
  <c r="E734" i="62" s="1"/>
  <c r="E733" i="62" s="1"/>
  <c r="D735" i="62"/>
  <c r="D734" i="62"/>
  <c r="C734" i="62"/>
  <c r="C733" i="62" s="1"/>
  <c r="D733" i="62"/>
  <c r="E732" i="62"/>
  <c r="D732" i="62"/>
  <c r="E731" i="62"/>
  <c r="E730" i="62" s="1"/>
  <c r="D731" i="62"/>
  <c r="C731" i="62"/>
  <c r="D730" i="62"/>
  <c r="C730" i="62"/>
  <c r="C726" i="62" s="1"/>
  <c r="C725" i="62" s="1"/>
  <c r="H725" i="62" s="1"/>
  <c r="J725" i="62" s="1"/>
  <c r="E729" i="62"/>
  <c r="D729" i="62"/>
  <c r="D728" i="62"/>
  <c r="D727" i="62" s="1"/>
  <c r="C727" i="62"/>
  <c r="H724" i="62"/>
  <c r="D724" i="62"/>
  <c r="E724" i="62" s="1"/>
  <c r="H723" i="62"/>
  <c r="D723" i="62"/>
  <c r="H722" i="62"/>
  <c r="C722" i="62"/>
  <c r="H721" i="62"/>
  <c r="E721" i="62"/>
  <c r="D721" i="62"/>
  <c r="H720" i="62"/>
  <c r="D720" i="62"/>
  <c r="E720" i="62" s="1"/>
  <c r="H719" i="62"/>
  <c r="D719" i="62"/>
  <c r="H718" i="62"/>
  <c r="C718" i="62"/>
  <c r="C717" i="62"/>
  <c r="H715" i="62"/>
  <c r="E715" i="62"/>
  <c r="D715" i="62"/>
  <c r="H714" i="62"/>
  <c r="D714" i="62"/>
  <c r="E714" i="62" s="1"/>
  <c r="H713" i="62"/>
  <c r="D713" i="62"/>
  <c r="E713" i="62" s="1"/>
  <c r="H712" i="62"/>
  <c r="E712" i="62"/>
  <c r="D712" i="62"/>
  <c r="H711" i="62"/>
  <c r="D711" i="62"/>
  <c r="E711" i="62" s="1"/>
  <c r="H710" i="62"/>
  <c r="E710" i="62"/>
  <c r="D710" i="62"/>
  <c r="H709" i="62"/>
  <c r="D709" i="62"/>
  <c r="E709" i="62" s="1"/>
  <c r="H708" i="62"/>
  <c r="E708" i="62"/>
  <c r="D708" i="62"/>
  <c r="H707" i="62"/>
  <c r="E707" i="62"/>
  <c r="D707" i="62"/>
  <c r="H706" i="62"/>
  <c r="D706" i="62"/>
  <c r="E706" i="62" s="1"/>
  <c r="H705" i="62"/>
  <c r="D705" i="62"/>
  <c r="E705" i="62" s="1"/>
  <c r="H704" i="62"/>
  <c r="E704" i="62"/>
  <c r="D704" i="62"/>
  <c r="H703" i="62"/>
  <c r="D703" i="62"/>
  <c r="E703" i="62" s="1"/>
  <c r="H702" i="62"/>
  <c r="D702" i="62"/>
  <c r="E702" i="62" s="1"/>
  <c r="H701" i="62"/>
  <c r="D701" i="62"/>
  <c r="C700" i="62"/>
  <c r="H700" i="62" s="1"/>
  <c r="H699" i="62"/>
  <c r="E699" i="62"/>
  <c r="D699" i="62"/>
  <c r="H698" i="62"/>
  <c r="D698" i="62"/>
  <c r="E698" i="62" s="1"/>
  <c r="H697" i="62"/>
  <c r="E697" i="62"/>
  <c r="D697" i="62"/>
  <c r="H696" i="62"/>
  <c r="D696" i="62"/>
  <c r="H695" i="62"/>
  <c r="E695" i="62"/>
  <c r="D695" i="62"/>
  <c r="H694" i="62"/>
  <c r="C694" i="62"/>
  <c r="H693" i="62"/>
  <c r="E693" i="62"/>
  <c r="D693" i="62"/>
  <c r="H692" i="62"/>
  <c r="D692" i="62"/>
  <c r="E692" i="62" s="1"/>
  <c r="H691" i="62"/>
  <c r="D691" i="62"/>
  <c r="E691" i="62" s="1"/>
  <c r="H690" i="62"/>
  <c r="E690" i="62"/>
  <c r="D690" i="62"/>
  <c r="H689" i="62"/>
  <c r="D689" i="62"/>
  <c r="E689" i="62" s="1"/>
  <c r="H688" i="62"/>
  <c r="E688" i="62"/>
  <c r="D688" i="62"/>
  <c r="C687" i="62"/>
  <c r="H687" i="62" s="1"/>
  <c r="H686" i="62"/>
  <c r="D686" i="62"/>
  <c r="E686" i="62" s="1"/>
  <c r="H685" i="62"/>
  <c r="E685" i="62"/>
  <c r="D685" i="62"/>
  <c r="H684" i="62"/>
  <c r="D684" i="62"/>
  <c r="E684" i="62" s="1"/>
  <c r="E683" i="62"/>
  <c r="D683" i="62"/>
  <c r="C683" i="62"/>
  <c r="H683" i="62" s="1"/>
  <c r="H682" i="62"/>
  <c r="E682" i="62"/>
  <c r="D682" i="62"/>
  <c r="H681" i="62"/>
  <c r="D681" i="62"/>
  <c r="E681" i="62" s="1"/>
  <c r="H680" i="62"/>
  <c r="E680" i="62"/>
  <c r="D680" i="62"/>
  <c r="H679" i="62"/>
  <c r="E679" i="62"/>
  <c r="D679" i="62"/>
  <c r="C679" i="62"/>
  <c r="H678" i="62"/>
  <c r="E678" i="62"/>
  <c r="D678" i="62"/>
  <c r="H677" i="62"/>
  <c r="D677" i="62"/>
  <c r="H676" i="62"/>
  <c r="C676" i="62"/>
  <c r="H675" i="62"/>
  <c r="D675" i="62"/>
  <c r="E675" i="62" s="1"/>
  <c r="H674" i="62"/>
  <c r="E674" i="62"/>
  <c r="D674" i="62"/>
  <c r="H673" i="62"/>
  <c r="D673" i="62"/>
  <c r="H672" i="62"/>
  <c r="E672" i="62"/>
  <c r="D672" i="62"/>
  <c r="H671" i="62"/>
  <c r="C671" i="62"/>
  <c r="H670" i="62"/>
  <c r="D670" i="62"/>
  <c r="E670" i="62" s="1"/>
  <c r="H669" i="62"/>
  <c r="E669" i="62"/>
  <c r="D669" i="62"/>
  <c r="H668" i="62"/>
  <c r="D668" i="62"/>
  <c r="E668" i="62" s="1"/>
  <c r="H667" i="62"/>
  <c r="E667" i="62"/>
  <c r="D667" i="62"/>
  <c r="H666" i="62"/>
  <c r="D666" i="62"/>
  <c r="H665" i="62"/>
  <c r="C665" i="62"/>
  <c r="H664" i="62"/>
  <c r="E664" i="62"/>
  <c r="D664" i="62"/>
  <c r="H663" i="62"/>
  <c r="D663" i="62"/>
  <c r="E663" i="62" s="1"/>
  <c r="H662" i="62"/>
  <c r="E662" i="62"/>
  <c r="D662" i="62"/>
  <c r="H661" i="62"/>
  <c r="C661" i="62"/>
  <c r="H660" i="62"/>
  <c r="D660" i="62"/>
  <c r="E660" i="62" s="1"/>
  <c r="H659" i="62"/>
  <c r="E659" i="62"/>
  <c r="D659" i="62"/>
  <c r="H658" i="62"/>
  <c r="E658" i="62"/>
  <c r="D658" i="62"/>
  <c r="H657" i="62"/>
  <c r="E657" i="62"/>
  <c r="D657" i="62"/>
  <c r="H656" i="62"/>
  <c r="D656" i="62"/>
  <c r="E656" i="62" s="1"/>
  <c r="H655" i="62"/>
  <c r="E655" i="62"/>
  <c r="D655" i="62"/>
  <c r="H654" i="62"/>
  <c r="E654" i="62"/>
  <c r="E653" i="62" s="1"/>
  <c r="D654" i="62"/>
  <c r="D653" i="62" s="1"/>
  <c r="C653" i="62"/>
  <c r="H652" i="62"/>
  <c r="E652" i="62"/>
  <c r="D652" i="62"/>
  <c r="H651" i="62"/>
  <c r="D651" i="62"/>
  <c r="E651" i="62" s="1"/>
  <c r="H650" i="62"/>
  <c r="E650" i="62"/>
  <c r="D650" i="62"/>
  <c r="H649" i="62"/>
  <c r="E649" i="62"/>
  <c r="D649" i="62"/>
  <c r="H648" i="62"/>
  <c r="D648" i="62"/>
  <c r="E648" i="62" s="1"/>
  <c r="H647" i="62"/>
  <c r="D647" i="62"/>
  <c r="H646" i="62"/>
  <c r="C646" i="62"/>
  <c r="H644" i="62"/>
  <c r="D644" i="62"/>
  <c r="H643" i="62"/>
  <c r="D643" i="62"/>
  <c r="H642" i="62"/>
  <c r="J642" i="62" s="1"/>
  <c r="C642" i="62"/>
  <c r="H641" i="62"/>
  <c r="E641" i="62"/>
  <c r="D641" i="62"/>
  <c r="H640" i="62"/>
  <c r="E640" i="62"/>
  <c r="D640" i="62"/>
  <c r="H639" i="62"/>
  <c r="D639" i="62"/>
  <c r="C638" i="62"/>
  <c r="H638" i="62" s="1"/>
  <c r="J638" i="62" s="1"/>
  <c r="H637" i="62"/>
  <c r="D637" i="62"/>
  <c r="E637" i="62" s="1"/>
  <c r="H636" i="62"/>
  <c r="E636" i="62"/>
  <c r="D636" i="62"/>
  <c r="H635" i="62"/>
  <c r="D635" i="62"/>
  <c r="E635" i="62" s="1"/>
  <c r="H634" i="62"/>
  <c r="E634" i="62"/>
  <c r="D634" i="62"/>
  <c r="H633" i="62"/>
  <c r="D633" i="62"/>
  <c r="E633" i="62" s="1"/>
  <c r="H632" i="62"/>
  <c r="D632" i="62"/>
  <c r="H631" i="62"/>
  <c r="D631" i="62"/>
  <c r="E631" i="62" s="1"/>
  <c r="H630" i="62"/>
  <c r="D630" i="62"/>
  <c r="E630" i="62" s="1"/>
  <c r="H629" i="62"/>
  <c r="E629" i="62"/>
  <c r="D629" i="62"/>
  <c r="H628" i="62"/>
  <c r="C628" i="62"/>
  <c r="H627" i="62"/>
  <c r="D627" i="62"/>
  <c r="E627" i="62" s="1"/>
  <c r="H626" i="62"/>
  <c r="D626" i="62"/>
  <c r="H625" i="62"/>
  <c r="E625" i="62"/>
  <c r="D625" i="62"/>
  <c r="H624" i="62"/>
  <c r="D624" i="62"/>
  <c r="E624" i="62" s="1"/>
  <c r="H623" i="62"/>
  <c r="D623" i="62"/>
  <c r="E623" i="62" s="1"/>
  <c r="H622" i="62"/>
  <c r="D622" i="62"/>
  <c r="E622" i="62" s="1"/>
  <c r="H621" i="62"/>
  <c r="E621" i="62"/>
  <c r="D621" i="62"/>
  <c r="H620" i="62"/>
  <c r="D620" i="62"/>
  <c r="E620" i="62" s="1"/>
  <c r="H619" i="62"/>
  <c r="D619" i="62"/>
  <c r="H618" i="62"/>
  <c r="E618" i="62"/>
  <c r="D618" i="62"/>
  <c r="H617" i="62"/>
  <c r="D617" i="62"/>
  <c r="C616" i="62"/>
  <c r="H616" i="62" s="1"/>
  <c r="H615" i="62"/>
  <c r="E615" i="62"/>
  <c r="D615" i="62"/>
  <c r="H614" i="62"/>
  <c r="D614" i="62"/>
  <c r="E614" i="62" s="1"/>
  <c r="H613" i="62"/>
  <c r="D613" i="62"/>
  <c r="H612" i="62"/>
  <c r="D612" i="62"/>
  <c r="E612" i="62" s="1"/>
  <c r="H611" i="62"/>
  <c r="D611" i="62"/>
  <c r="H610" i="62"/>
  <c r="C610" i="62"/>
  <c r="H609" i="62"/>
  <c r="D609" i="62"/>
  <c r="H608" i="62"/>
  <c r="D608" i="62"/>
  <c r="H607" i="62"/>
  <c r="E607" i="62"/>
  <c r="D607" i="62"/>
  <c r="H606" i="62"/>
  <c r="E606" i="62"/>
  <c r="D606" i="62"/>
  <c r="H605" i="62"/>
  <c r="D605" i="62"/>
  <c r="E605" i="62" s="1"/>
  <c r="H604" i="62"/>
  <c r="D604" i="62"/>
  <c r="C603" i="62"/>
  <c r="H603" i="62" s="1"/>
  <c r="H602" i="62"/>
  <c r="D602" i="62"/>
  <c r="H601" i="62"/>
  <c r="D601" i="62"/>
  <c r="D599" i="62" s="1"/>
  <c r="H600" i="62"/>
  <c r="E600" i="62"/>
  <c r="D600" i="62"/>
  <c r="H599" i="62"/>
  <c r="E599" i="62"/>
  <c r="C599" i="62"/>
  <c r="H598" i="62"/>
  <c r="E598" i="62"/>
  <c r="D598" i="62"/>
  <c r="H597" i="62"/>
  <c r="D597" i="62"/>
  <c r="E597" i="62" s="1"/>
  <c r="H596" i="62"/>
  <c r="D596" i="62"/>
  <c r="H595" i="62"/>
  <c r="C595" i="62"/>
  <c r="H594" i="62"/>
  <c r="E594" i="62"/>
  <c r="D594" i="62"/>
  <c r="H593" i="62"/>
  <c r="D593" i="62"/>
  <c r="D592" i="62" s="1"/>
  <c r="C592" i="62"/>
  <c r="H592" i="62" s="1"/>
  <c r="H591" i="62"/>
  <c r="E591" i="62"/>
  <c r="D591" i="62"/>
  <c r="H590" i="62"/>
  <c r="D590" i="62"/>
  <c r="E590" i="62" s="1"/>
  <c r="H589" i="62"/>
  <c r="E589" i="62"/>
  <c r="D589" i="62"/>
  <c r="H588" i="62"/>
  <c r="D588" i="62"/>
  <c r="D587" i="62"/>
  <c r="C587" i="62"/>
  <c r="H587" i="62" s="1"/>
  <c r="H586" i="62"/>
  <c r="D586" i="62"/>
  <c r="E586" i="62" s="1"/>
  <c r="H585" i="62"/>
  <c r="E585" i="62"/>
  <c r="D585" i="62"/>
  <c r="H584" i="62"/>
  <c r="E584" i="62"/>
  <c r="D584" i="62"/>
  <c r="H583" i="62"/>
  <c r="D583" i="62"/>
  <c r="E583" i="62" s="1"/>
  <c r="H582" i="62"/>
  <c r="D582" i="62"/>
  <c r="H581" i="62"/>
  <c r="E581" i="62"/>
  <c r="D581" i="62"/>
  <c r="C581" i="62"/>
  <c r="H580" i="62"/>
  <c r="D580" i="62"/>
  <c r="E580" i="62" s="1"/>
  <c r="H579" i="62"/>
  <c r="D579" i="62"/>
  <c r="E579" i="62" s="1"/>
  <c r="H578" i="62"/>
  <c r="D578" i="62"/>
  <c r="C577" i="62"/>
  <c r="H577" i="62" s="1"/>
  <c r="H576" i="62"/>
  <c r="E576" i="62"/>
  <c r="D576" i="62"/>
  <c r="H575" i="62"/>
  <c r="D575" i="62"/>
  <c r="H574" i="62"/>
  <c r="D574" i="62"/>
  <c r="E574" i="62" s="1"/>
  <c r="H573" i="62"/>
  <c r="E573" i="62"/>
  <c r="D573" i="62"/>
  <c r="H572" i="62"/>
  <c r="D572" i="62"/>
  <c r="H571" i="62"/>
  <c r="D571" i="62"/>
  <c r="H570" i="62"/>
  <c r="D570" i="62"/>
  <c r="E570" i="62" s="1"/>
  <c r="C569" i="62"/>
  <c r="H569" i="62" s="1"/>
  <c r="H568" i="62"/>
  <c r="D568" i="62"/>
  <c r="E568" i="62" s="1"/>
  <c r="H567" i="62"/>
  <c r="D567" i="62"/>
  <c r="E567" i="62" s="1"/>
  <c r="H566" i="62"/>
  <c r="E566" i="62"/>
  <c r="D566" i="62"/>
  <c r="H565" i="62"/>
  <c r="D565" i="62"/>
  <c r="E565" i="62" s="1"/>
  <c r="H564" i="62"/>
  <c r="E564" i="62"/>
  <c r="D564" i="62"/>
  <c r="H563" i="62"/>
  <c r="D563" i="62"/>
  <c r="C562" i="62"/>
  <c r="H562" i="62" s="1"/>
  <c r="C561" i="62"/>
  <c r="H558" i="62"/>
  <c r="D558" i="62"/>
  <c r="E558" i="62" s="1"/>
  <c r="H557" i="62"/>
  <c r="D557" i="62"/>
  <c r="H556" i="62"/>
  <c r="C556" i="62"/>
  <c r="H555" i="62"/>
  <c r="E555" i="62"/>
  <c r="D555" i="62"/>
  <c r="H554" i="62"/>
  <c r="D554" i="62"/>
  <c r="E554" i="62" s="1"/>
  <c r="H553" i="62"/>
  <c r="E553" i="62"/>
  <c r="E552" i="62" s="1"/>
  <c r="D553" i="62"/>
  <c r="D552" i="62"/>
  <c r="C552" i="62"/>
  <c r="H552" i="62" s="1"/>
  <c r="H549" i="62"/>
  <c r="D549" i="62"/>
  <c r="E549" i="62" s="1"/>
  <c r="H548" i="62"/>
  <c r="E548" i="62"/>
  <c r="E547" i="62" s="1"/>
  <c r="D548" i="62"/>
  <c r="J547" i="62"/>
  <c r="D547" i="62"/>
  <c r="C547" i="62"/>
  <c r="H547" i="62" s="1"/>
  <c r="H546" i="62"/>
  <c r="D546" i="62"/>
  <c r="E546" i="62" s="1"/>
  <c r="H545" i="62"/>
  <c r="D545" i="62"/>
  <c r="H544" i="62"/>
  <c r="C544" i="62"/>
  <c r="C538" i="62" s="1"/>
  <c r="H543" i="62"/>
  <c r="E543" i="62"/>
  <c r="D543" i="62"/>
  <c r="H542" i="62"/>
  <c r="D542" i="62"/>
  <c r="E542" i="62" s="1"/>
  <c r="H541" i="62"/>
  <c r="D541" i="62"/>
  <c r="E541" i="62" s="1"/>
  <c r="H540" i="62"/>
  <c r="D540" i="62"/>
  <c r="H539" i="62"/>
  <c r="E539" i="62"/>
  <c r="D539" i="62"/>
  <c r="H538" i="62"/>
  <c r="H537" i="62"/>
  <c r="E537" i="62"/>
  <c r="D537" i="62"/>
  <c r="H536" i="62"/>
  <c r="D536" i="62"/>
  <c r="E536" i="62" s="1"/>
  <c r="H535" i="62"/>
  <c r="D535" i="62"/>
  <c r="E535" i="62" s="1"/>
  <c r="H534" i="62"/>
  <c r="E534" i="62"/>
  <c r="D534" i="62"/>
  <c r="H533" i="62"/>
  <c r="D533" i="62"/>
  <c r="E533" i="62" s="1"/>
  <c r="H532" i="62"/>
  <c r="D532" i="62"/>
  <c r="H531" i="62"/>
  <c r="C531" i="62"/>
  <c r="H530" i="62"/>
  <c r="D530" i="62"/>
  <c r="C529" i="62"/>
  <c r="H527" i="62"/>
  <c r="E527" i="62"/>
  <c r="D527" i="62"/>
  <c r="H526" i="62"/>
  <c r="D526" i="62"/>
  <c r="E526" i="62" s="1"/>
  <c r="H525" i="62"/>
  <c r="D525" i="62"/>
  <c r="E525" i="62" s="1"/>
  <c r="H524" i="62"/>
  <c r="D524" i="62"/>
  <c r="E524" i="62" s="1"/>
  <c r="H523" i="62"/>
  <c r="E523" i="62"/>
  <c r="D523" i="62"/>
  <c r="H522" i="62"/>
  <c r="C522" i="62"/>
  <c r="H521" i="62"/>
  <c r="D521" i="62"/>
  <c r="E521" i="62" s="1"/>
  <c r="H520" i="62"/>
  <c r="D520" i="62"/>
  <c r="E520" i="62" s="1"/>
  <c r="H519" i="62"/>
  <c r="D519" i="62"/>
  <c r="E519" i="62" s="1"/>
  <c r="H518" i="62"/>
  <c r="E518" i="62"/>
  <c r="D518" i="62"/>
  <c r="H517" i="62"/>
  <c r="D517" i="62"/>
  <c r="E517" i="62" s="1"/>
  <c r="H516" i="62"/>
  <c r="E516" i="62"/>
  <c r="D516" i="62"/>
  <c r="H515" i="62"/>
  <c r="D515" i="62"/>
  <c r="H514" i="62"/>
  <c r="E514" i="62"/>
  <c r="D514" i="62"/>
  <c r="H513" i="62"/>
  <c r="C513" i="62"/>
  <c r="H512" i="62"/>
  <c r="E512" i="62"/>
  <c r="D512" i="62"/>
  <c r="H511" i="62"/>
  <c r="D511" i="62"/>
  <c r="E511" i="62" s="1"/>
  <c r="H510" i="62"/>
  <c r="D510" i="62"/>
  <c r="H509" i="62"/>
  <c r="C509" i="62"/>
  <c r="H508" i="62"/>
  <c r="E508" i="62"/>
  <c r="D508" i="62"/>
  <c r="H507" i="62"/>
  <c r="D507" i="62"/>
  <c r="E507" i="62" s="1"/>
  <c r="H506" i="62"/>
  <c r="D506" i="62"/>
  <c r="E506" i="62" s="1"/>
  <c r="H505" i="62"/>
  <c r="D505" i="62"/>
  <c r="C504" i="62"/>
  <c r="H504" i="62" s="1"/>
  <c r="H503" i="62"/>
  <c r="E503" i="62"/>
  <c r="D503" i="62"/>
  <c r="H502" i="62"/>
  <c r="E502" i="62"/>
  <c r="D502" i="62"/>
  <c r="H501" i="62"/>
  <c r="D501" i="62"/>
  <c r="E501" i="62" s="1"/>
  <c r="H500" i="62"/>
  <c r="D500" i="62"/>
  <c r="E500" i="62" s="1"/>
  <c r="H499" i="62"/>
  <c r="E499" i="62"/>
  <c r="D499" i="62"/>
  <c r="H498" i="62"/>
  <c r="D498" i="62"/>
  <c r="D497" i="62" s="1"/>
  <c r="C497" i="62"/>
  <c r="H497" i="62" s="1"/>
  <c r="H496" i="62"/>
  <c r="D496" i="62"/>
  <c r="E496" i="62" s="1"/>
  <c r="H495" i="62"/>
  <c r="D495" i="62"/>
  <c r="C494" i="62"/>
  <c r="H494" i="62" s="1"/>
  <c r="H493" i="62"/>
  <c r="E493" i="62"/>
  <c r="D493" i="62"/>
  <c r="H492" i="62"/>
  <c r="E492" i="62"/>
  <c r="E491" i="62" s="1"/>
  <c r="D492" i="62"/>
  <c r="D491" i="62"/>
  <c r="C491" i="62"/>
  <c r="H491" i="62" s="1"/>
  <c r="H490" i="62"/>
  <c r="D490" i="62"/>
  <c r="E490" i="62" s="1"/>
  <c r="H489" i="62"/>
  <c r="D489" i="62"/>
  <c r="E489" i="62" s="1"/>
  <c r="H488" i="62"/>
  <c r="E488" i="62"/>
  <c r="D488" i="62"/>
  <c r="H487" i="62"/>
  <c r="D487" i="62"/>
  <c r="C486" i="62"/>
  <c r="H486" i="62" s="1"/>
  <c r="H485" i="62"/>
  <c r="E485" i="62"/>
  <c r="D485" i="62"/>
  <c r="C484" i="62"/>
  <c r="H484" i="62" s="1"/>
  <c r="H482" i="62"/>
  <c r="H481" i="62"/>
  <c r="D481" i="62"/>
  <c r="E481" i="62" s="1"/>
  <c r="H480" i="62"/>
  <c r="D480" i="62"/>
  <c r="E480" i="62" s="1"/>
  <c r="H479" i="62"/>
  <c r="D479" i="62"/>
  <c r="E479" i="62" s="1"/>
  <c r="H478" i="62"/>
  <c r="E478" i="62"/>
  <c r="E477" i="62" s="1"/>
  <c r="D478" i="62"/>
  <c r="H477" i="62"/>
  <c r="D477" i="62"/>
  <c r="C477" i="62"/>
  <c r="H476" i="62"/>
  <c r="D476" i="62"/>
  <c r="E476" i="62" s="1"/>
  <c r="H475" i="62"/>
  <c r="D475" i="62"/>
  <c r="E475" i="62" s="1"/>
  <c r="E474" i="62" s="1"/>
  <c r="H474" i="62"/>
  <c r="D474" i="62"/>
  <c r="C474" i="62"/>
  <c r="H473" i="62"/>
  <c r="D473" i="62"/>
  <c r="E473" i="62" s="1"/>
  <c r="H472" i="62"/>
  <c r="E472" i="62"/>
  <c r="D472" i="62"/>
  <c r="H471" i="62"/>
  <c r="E471" i="62"/>
  <c r="D471" i="62"/>
  <c r="H470" i="62"/>
  <c r="D470" i="62"/>
  <c r="E470" i="62" s="1"/>
  <c r="H469" i="62"/>
  <c r="D469" i="62"/>
  <c r="H468" i="62"/>
  <c r="C468" i="62"/>
  <c r="H467" i="62"/>
  <c r="E467" i="62"/>
  <c r="D467" i="62"/>
  <c r="H466" i="62"/>
  <c r="D466" i="62"/>
  <c r="E466" i="62" s="1"/>
  <c r="H465" i="62"/>
  <c r="D465" i="62"/>
  <c r="E465" i="62" s="1"/>
  <c r="H464" i="62"/>
  <c r="D464" i="62"/>
  <c r="C463" i="62"/>
  <c r="H463" i="62" s="1"/>
  <c r="H462" i="62"/>
  <c r="E462" i="62"/>
  <c r="D462" i="62"/>
  <c r="H461" i="62"/>
  <c r="E461" i="62"/>
  <c r="D461" i="62"/>
  <c r="H460" i="62"/>
  <c r="D460" i="62"/>
  <c r="D459" i="62" s="1"/>
  <c r="C459" i="62"/>
  <c r="H459" i="62" s="1"/>
  <c r="H458" i="62"/>
  <c r="D458" i="62"/>
  <c r="E458" i="62" s="1"/>
  <c r="H457" i="62"/>
  <c r="E457" i="62"/>
  <c r="D457" i="62"/>
  <c r="H456" i="62"/>
  <c r="D456" i="62"/>
  <c r="C455" i="62"/>
  <c r="H455" i="62" s="1"/>
  <c r="H454" i="62"/>
  <c r="E454" i="62"/>
  <c r="D454" i="62"/>
  <c r="H453" i="62"/>
  <c r="D453" i="62"/>
  <c r="E453" i="62" s="1"/>
  <c r="H452" i="62"/>
  <c r="E452" i="62"/>
  <c r="D452" i="62"/>
  <c r="H451" i="62"/>
  <c r="E451" i="62"/>
  <c r="E450" i="62" s="1"/>
  <c r="D451" i="62"/>
  <c r="D450" i="62"/>
  <c r="C450" i="62"/>
  <c r="H450" i="62" s="1"/>
  <c r="H449" i="62"/>
  <c r="D449" i="62"/>
  <c r="E449" i="62" s="1"/>
  <c r="H448" i="62"/>
  <c r="D448" i="62"/>
  <c r="E448" i="62" s="1"/>
  <c r="H447" i="62"/>
  <c r="E447" i="62"/>
  <c r="D447" i="62"/>
  <c r="H446" i="62"/>
  <c r="D446" i="62"/>
  <c r="C445" i="62"/>
  <c r="H445" i="62" s="1"/>
  <c r="H443" i="62"/>
  <c r="E443" i="62"/>
  <c r="D443" i="62"/>
  <c r="H442" i="62"/>
  <c r="D442" i="62"/>
  <c r="E442" i="62" s="1"/>
  <c r="H441" i="62"/>
  <c r="E441" i="62"/>
  <c r="D441" i="62"/>
  <c r="H440" i="62"/>
  <c r="E440" i="62"/>
  <c r="D440" i="62"/>
  <c r="H439" i="62"/>
  <c r="D439" i="62"/>
  <c r="E439" i="62" s="1"/>
  <c r="H438" i="62"/>
  <c r="D438" i="62"/>
  <c r="E438" i="62" s="1"/>
  <c r="H437" i="62"/>
  <c r="E437" i="62"/>
  <c r="D437" i="62"/>
  <c r="H436" i="62"/>
  <c r="D436" i="62"/>
  <c r="E436" i="62" s="1"/>
  <c r="H435" i="62"/>
  <c r="D435" i="62"/>
  <c r="E435" i="62" s="1"/>
  <c r="H434" i="62"/>
  <c r="D434" i="62"/>
  <c r="E434" i="62" s="1"/>
  <c r="H433" i="62"/>
  <c r="E433" i="62"/>
  <c r="D433" i="62"/>
  <c r="H432" i="62"/>
  <c r="D432" i="62"/>
  <c r="E432" i="62" s="1"/>
  <c r="H431" i="62"/>
  <c r="E431" i="62"/>
  <c r="D431" i="62"/>
  <c r="H430" i="62"/>
  <c r="D430" i="62"/>
  <c r="H429" i="62"/>
  <c r="C429" i="62"/>
  <c r="H428" i="62"/>
  <c r="E428" i="62"/>
  <c r="D428" i="62"/>
  <c r="H427" i="62"/>
  <c r="D427" i="62"/>
  <c r="E427" i="62" s="1"/>
  <c r="H426" i="62"/>
  <c r="D426" i="62"/>
  <c r="E426" i="62" s="1"/>
  <c r="H425" i="62"/>
  <c r="D425" i="62"/>
  <c r="E425" i="62" s="1"/>
  <c r="H424" i="62"/>
  <c r="E424" i="62"/>
  <c r="D424" i="62"/>
  <c r="H423" i="62"/>
  <c r="D423" i="62"/>
  <c r="C422" i="62"/>
  <c r="H422" i="62" s="1"/>
  <c r="H421" i="62"/>
  <c r="E421" i="62"/>
  <c r="D421" i="62"/>
  <c r="H420" i="62"/>
  <c r="D420" i="62"/>
  <c r="E420" i="62" s="1"/>
  <c r="H419" i="62"/>
  <c r="E419" i="62"/>
  <c r="D419" i="62"/>
  <c r="H418" i="62"/>
  <c r="E418" i="62"/>
  <c r="D418" i="62"/>
  <c r="H417" i="62"/>
  <c r="E417" i="62"/>
  <c r="E416" i="62" s="1"/>
  <c r="D417" i="62"/>
  <c r="D416" i="62" s="1"/>
  <c r="C416" i="62"/>
  <c r="H416" i="62" s="1"/>
  <c r="H415" i="62"/>
  <c r="D415" i="62"/>
  <c r="E415" i="62" s="1"/>
  <c r="H414" i="62"/>
  <c r="E414" i="62"/>
  <c r="D414" i="62"/>
  <c r="H413" i="62"/>
  <c r="D413" i="62"/>
  <c r="C412" i="62"/>
  <c r="H412" i="62" s="1"/>
  <c r="H411" i="62"/>
  <c r="E411" i="62"/>
  <c r="D411" i="62"/>
  <c r="H410" i="62"/>
  <c r="D410" i="62"/>
  <c r="H409" i="62"/>
  <c r="C409" i="62"/>
  <c r="H408" i="62"/>
  <c r="E408" i="62"/>
  <c r="D408" i="62"/>
  <c r="H407" i="62"/>
  <c r="D407" i="62"/>
  <c r="E407" i="62" s="1"/>
  <c r="H406" i="62"/>
  <c r="D406" i="62"/>
  <c r="E406" i="62" s="1"/>
  <c r="H405" i="62"/>
  <c r="D405" i="62"/>
  <c r="C404" i="62"/>
  <c r="H404" i="62" s="1"/>
  <c r="H403" i="62"/>
  <c r="E403" i="62"/>
  <c r="D403" i="62"/>
  <c r="H402" i="62"/>
  <c r="D402" i="62"/>
  <c r="E402" i="62" s="1"/>
  <c r="H401" i="62"/>
  <c r="E401" i="62"/>
  <c r="D401" i="62"/>
  <c r="H400" i="62"/>
  <c r="D400" i="62"/>
  <c r="H399" i="62"/>
  <c r="C399" i="62"/>
  <c r="H398" i="62"/>
  <c r="E398" i="62"/>
  <c r="D398" i="62"/>
  <c r="H397" i="62"/>
  <c r="D397" i="62"/>
  <c r="E397" i="62" s="1"/>
  <c r="H396" i="62"/>
  <c r="D396" i="62"/>
  <c r="H395" i="62"/>
  <c r="C395" i="62"/>
  <c r="H394" i="62"/>
  <c r="D394" i="62"/>
  <c r="H393" i="62"/>
  <c r="E393" i="62"/>
  <c r="D393" i="62"/>
  <c r="H392" i="62"/>
  <c r="C392" i="62"/>
  <c r="H391" i="62"/>
  <c r="D391" i="62"/>
  <c r="E391" i="62" s="1"/>
  <c r="H390" i="62"/>
  <c r="E390" i="62"/>
  <c r="D390" i="62"/>
  <c r="H389" i="62"/>
  <c r="D389" i="62"/>
  <c r="H388" i="62"/>
  <c r="C388" i="62"/>
  <c r="H387" i="62"/>
  <c r="E387" i="62"/>
  <c r="D387" i="62"/>
  <c r="H386" i="62"/>
  <c r="D386" i="62"/>
  <c r="E386" i="62" s="1"/>
  <c r="H385" i="62"/>
  <c r="D385" i="62"/>
  <c r="E385" i="62" s="1"/>
  <c r="H384" i="62"/>
  <c r="D384" i="62"/>
  <c r="E384" i="62" s="1"/>
  <c r="H383" i="62"/>
  <c r="E383" i="62"/>
  <c r="D383" i="62"/>
  <c r="H382" i="62"/>
  <c r="C382" i="62"/>
  <c r="H381" i="62"/>
  <c r="D381" i="62"/>
  <c r="E381" i="62" s="1"/>
  <c r="H380" i="62"/>
  <c r="D380" i="62"/>
  <c r="E380" i="62" s="1"/>
  <c r="H379" i="62"/>
  <c r="D379" i="62"/>
  <c r="C378" i="62"/>
  <c r="H378" i="62" s="1"/>
  <c r="H377" i="62"/>
  <c r="E377" i="62"/>
  <c r="D377" i="62"/>
  <c r="H376" i="62"/>
  <c r="E376" i="62"/>
  <c r="D376" i="62"/>
  <c r="H375" i="62"/>
  <c r="D375" i="62"/>
  <c r="E375" i="62" s="1"/>
  <c r="H374" i="62"/>
  <c r="D374" i="62"/>
  <c r="H373" i="62"/>
  <c r="C373" i="62"/>
  <c r="H372" i="62"/>
  <c r="E372" i="62"/>
  <c r="D372" i="62"/>
  <c r="H371" i="62"/>
  <c r="D371" i="62"/>
  <c r="E371" i="62" s="1"/>
  <c r="H370" i="62"/>
  <c r="D370" i="62"/>
  <c r="E370" i="62" s="1"/>
  <c r="H369" i="62"/>
  <c r="D369" i="62"/>
  <c r="C368" i="62"/>
  <c r="H368" i="62" s="1"/>
  <c r="H367" i="62"/>
  <c r="E367" i="62"/>
  <c r="D367" i="62"/>
  <c r="H366" i="62"/>
  <c r="E366" i="62"/>
  <c r="D366" i="62"/>
  <c r="H365" i="62"/>
  <c r="D365" i="62"/>
  <c r="E365" i="62" s="1"/>
  <c r="H364" i="62"/>
  <c r="D364" i="62"/>
  <c r="E364" i="62" s="1"/>
  <c r="H363" i="62"/>
  <c r="E363" i="62"/>
  <c r="E362" i="62" s="1"/>
  <c r="D363" i="62"/>
  <c r="H362" i="62"/>
  <c r="D362" i="62"/>
  <c r="C362" i="62"/>
  <c r="H361" i="62"/>
  <c r="D361" i="62"/>
  <c r="E361" i="62" s="1"/>
  <c r="H360" i="62"/>
  <c r="D360" i="62"/>
  <c r="E360" i="62" s="1"/>
  <c r="H359" i="62"/>
  <c r="D359" i="62"/>
  <c r="E359" i="62" s="1"/>
  <c r="H358" i="62"/>
  <c r="E358" i="62"/>
  <c r="D358" i="62"/>
  <c r="H357" i="62"/>
  <c r="C357" i="62"/>
  <c r="H356" i="62"/>
  <c r="D356" i="62"/>
  <c r="E356" i="62" s="1"/>
  <c r="H355" i="62"/>
  <c r="D355" i="62"/>
  <c r="E355" i="62" s="1"/>
  <c r="H354" i="62"/>
  <c r="D354" i="62"/>
  <c r="C353" i="62"/>
  <c r="H353" i="62" s="1"/>
  <c r="H352" i="62"/>
  <c r="E352" i="62"/>
  <c r="D352" i="62"/>
  <c r="H351" i="62"/>
  <c r="E351" i="62"/>
  <c r="D351" i="62"/>
  <c r="H350" i="62"/>
  <c r="D350" i="62"/>
  <c r="E350" i="62" s="1"/>
  <c r="H349" i="62"/>
  <c r="D349" i="62"/>
  <c r="H348" i="62"/>
  <c r="C348" i="62"/>
  <c r="H347" i="62"/>
  <c r="E347" i="62"/>
  <c r="D347" i="62"/>
  <c r="H346" i="62"/>
  <c r="D346" i="62"/>
  <c r="E346" i="62" s="1"/>
  <c r="H345" i="62"/>
  <c r="D345" i="62"/>
  <c r="E345" i="62" s="1"/>
  <c r="H344" i="62"/>
  <c r="D344" i="62"/>
  <c r="C344" i="62"/>
  <c r="H343" i="62"/>
  <c r="D343" i="62"/>
  <c r="E343" i="62" s="1"/>
  <c r="H342" i="62"/>
  <c r="E342" i="62"/>
  <c r="D342" i="62"/>
  <c r="H341" i="62"/>
  <c r="E341" i="62"/>
  <c r="D341" i="62"/>
  <c r="C340" i="62"/>
  <c r="H338" i="62"/>
  <c r="D338" i="62"/>
  <c r="E338" i="62" s="1"/>
  <c r="H337" i="62"/>
  <c r="E337" i="62"/>
  <c r="D337" i="62"/>
  <c r="H336" i="62"/>
  <c r="D336" i="62"/>
  <c r="E336" i="62" s="1"/>
  <c r="H335" i="62"/>
  <c r="E335" i="62"/>
  <c r="D335" i="62"/>
  <c r="H334" i="62"/>
  <c r="E334" i="62"/>
  <c r="D334" i="62"/>
  <c r="H333" i="62"/>
  <c r="D333" i="62"/>
  <c r="E333" i="62" s="1"/>
  <c r="H332" i="62"/>
  <c r="D332" i="62"/>
  <c r="H331" i="62"/>
  <c r="C331" i="62"/>
  <c r="H330" i="62"/>
  <c r="E330" i="62"/>
  <c r="D330" i="62"/>
  <c r="H329" i="62"/>
  <c r="D329" i="62"/>
  <c r="C328" i="62"/>
  <c r="H328" i="62" s="1"/>
  <c r="H327" i="62"/>
  <c r="E327" i="62"/>
  <c r="D327" i="62"/>
  <c r="H326" i="62"/>
  <c r="D326" i="62"/>
  <c r="H325" i="62"/>
  <c r="C325" i="62"/>
  <c r="C314" i="62" s="1"/>
  <c r="H324" i="62"/>
  <c r="E324" i="62"/>
  <c r="D324" i="62"/>
  <c r="H323" i="62"/>
  <c r="E323" i="62"/>
  <c r="D323" i="62"/>
  <c r="H322" i="62"/>
  <c r="D322" i="62"/>
  <c r="E322" i="62" s="1"/>
  <c r="H321" i="62"/>
  <c r="D321" i="62"/>
  <c r="E321" i="62" s="1"/>
  <c r="H320" i="62"/>
  <c r="E320" i="62"/>
  <c r="D320" i="62"/>
  <c r="H319" i="62"/>
  <c r="D319" i="62"/>
  <c r="E319" i="62" s="1"/>
  <c r="H318" i="62"/>
  <c r="D318" i="62"/>
  <c r="E318" i="62" s="1"/>
  <c r="H317" i="62"/>
  <c r="D317" i="62"/>
  <c r="H316" i="62"/>
  <c r="E316" i="62"/>
  <c r="D316" i="62"/>
  <c r="H315" i="62"/>
  <c r="C315" i="62"/>
  <c r="H314" i="62"/>
  <c r="H313" i="62"/>
  <c r="E313" i="62"/>
  <c r="D313" i="62"/>
  <c r="H312" i="62"/>
  <c r="D312" i="62"/>
  <c r="E312" i="62" s="1"/>
  <c r="H311" i="62"/>
  <c r="D311" i="62"/>
  <c r="E311" i="62" s="1"/>
  <c r="H310" i="62"/>
  <c r="E310" i="62"/>
  <c r="D310" i="62"/>
  <c r="H309" i="62"/>
  <c r="D309" i="62"/>
  <c r="E309" i="62" s="1"/>
  <c r="H308" i="62"/>
  <c r="D308" i="62"/>
  <c r="H307" i="62"/>
  <c r="D307" i="62"/>
  <c r="E307" i="62" s="1"/>
  <c r="H306" i="62"/>
  <c r="E306" i="62"/>
  <c r="E305" i="62" s="1"/>
  <c r="D306" i="62"/>
  <c r="H305" i="62"/>
  <c r="D305" i="62"/>
  <c r="H304" i="62"/>
  <c r="D304" i="62"/>
  <c r="E304" i="62" s="1"/>
  <c r="H303" i="62"/>
  <c r="D303" i="62"/>
  <c r="H302" i="62"/>
  <c r="H301" i="62"/>
  <c r="E301" i="62"/>
  <c r="D301" i="62"/>
  <c r="H300" i="62"/>
  <c r="D300" i="62"/>
  <c r="E300" i="62" s="1"/>
  <c r="H299" i="62"/>
  <c r="D299" i="62"/>
  <c r="H298" i="62"/>
  <c r="H297" i="62"/>
  <c r="D297" i="62"/>
  <c r="H296" i="62"/>
  <c r="H295" i="62"/>
  <c r="D295" i="62"/>
  <c r="E295" i="62" s="1"/>
  <c r="H294" i="62"/>
  <c r="E294" i="62"/>
  <c r="D294" i="62"/>
  <c r="H293" i="62"/>
  <c r="D293" i="62"/>
  <c r="E293" i="62" s="1"/>
  <c r="H292" i="62"/>
  <c r="E292" i="62"/>
  <c r="D292" i="62"/>
  <c r="H291" i="62"/>
  <c r="D291" i="62"/>
  <c r="H290" i="62"/>
  <c r="E290" i="62"/>
  <c r="D290" i="62"/>
  <c r="H289" i="62"/>
  <c r="H288" i="62"/>
  <c r="E288" i="62"/>
  <c r="D288" i="62"/>
  <c r="H287" i="62"/>
  <c r="D287" i="62"/>
  <c r="E287" i="62" s="1"/>
  <c r="H286" i="62"/>
  <c r="E286" i="62"/>
  <c r="D286" i="62"/>
  <c r="H285" i="62"/>
  <c r="E285" i="62"/>
  <c r="D285" i="62"/>
  <c r="H284" i="62"/>
  <c r="D284" i="62"/>
  <c r="E284" i="62" s="1"/>
  <c r="H283" i="62"/>
  <c r="D283" i="62"/>
  <c r="E283" i="62" s="1"/>
  <c r="H282" i="62"/>
  <c r="E282" i="62"/>
  <c r="D282" i="62"/>
  <c r="H281" i="62"/>
  <c r="D281" i="62"/>
  <c r="E281" i="62" s="1"/>
  <c r="H280" i="62"/>
  <c r="D280" i="62"/>
  <c r="E280" i="62" s="1"/>
  <c r="H279" i="62"/>
  <c r="D279" i="62"/>
  <c r="E279" i="62" s="1"/>
  <c r="H278" i="62"/>
  <c r="E278" i="62"/>
  <c r="D278" i="62"/>
  <c r="H277" i="62"/>
  <c r="D277" i="62"/>
  <c r="E277" i="62" s="1"/>
  <c r="H276" i="62"/>
  <c r="E276" i="62"/>
  <c r="D276" i="62"/>
  <c r="H275" i="62"/>
  <c r="D275" i="62"/>
  <c r="E275" i="62" s="1"/>
  <c r="H274" i="62"/>
  <c r="E274" i="62"/>
  <c r="D274" i="62"/>
  <c r="H273" i="62"/>
  <c r="E273" i="62"/>
  <c r="D273" i="62"/>
  <c r="H272" i="62"/>
  <c r="E272" i="62"/>
  <c r="D272" i="62"/>
  <c r="H271" i="62"/>
  <c r="D271" i="62"/>
  <c r="E271" i="62" s="1"/>
  <c r="H270" i="62"/>
  <c r="E270" i="62"/>
  <c r="D270" i="62"/>
  <c r="H269" i="62"/>
  <c r="E269" i="62"/>
  <c r="D269" i="62"/>
  <c r="H268" i="62"/>
  <c r="D268" i="62"/>
  <c r="E268" i="62" s="1"/>
  <c r="H267" i="62"/>
  <c r="D267" i="62"/>
  <c r="E267" i="62" s="1"/>
  <c r="H266" i="62"/>
  <c r="E266" i="62"/>
  <c r="D266" i="62"/>
  <c r="H265" i="62"/>
  <c r="H264" i="62"/>
  <c r="D264" i="62"/>
  <c r="E264" i="62" s="1"/>
  <c r="H263" i="62"/>
  <c r="C263" i="62"/>
  <c r="H262" i="62"/>
  <c r="D262" i="62"/>
  <c r="H261" i="62"/>
  <c r="E261" i="62"/>
  <c r="D261" i="62"/>
  <c r="H260" i="62"/>
  <c r="C260" i="62"/>
  <c r="J259" i="62"/>
  <c r="H259" i="62"/>
  <c r="C259" i="62"/>
  <c r="E252" i="62"/>
  <c r="E250" i="62" s="1"/>
  <c r="D252" i="62"/>
  <c r="D251" i="62"/>
  <c r="E251" i="62" s="1"/>
  <c r="D250" i="62"/>
  <c r="C250" i="62"/>
  <c r="D249" i="62"/>
  <c r="E249" i="62" s="1"/>
  <c r="E248" i="62"/>
  <c r="D248" i="62"/>
  <c r="D247" i="62"/>
  <c r="E246" i="62"/>
  <c r="D246" i="62"/>
  <c r="D245" i="62"/>
  <c r="E245" i="62" s="1"/>
  <c r="C244" i="62"/>
  <c r="C243" i="62" s="1"/>
  <c r="E242" i="62"/>
  <c r="D242" i="62"/>
  <c r="E241" i="62"/>
  <c r="D241" i="62"/>
  <c r="E240" i="62"/>
  <c r="D240" i="62"/>
  <c r="C239" i="62"/>
  <c r="C238" i="62" s="1"/>
  <c r="D237" i="62"/>
  <c r="C236" i="62"/>
  <c r="C235" i="62" s="1"/>
  <c r="E234" i="62"/>
  <c r="E233" i="62" s="1"/>
  <c r="D234" i="62"/>
  <c r="D233" i="62" s="1"/>
  <c r="C233" i="62"/>
  <c r="E232" i="62"/>
  <c r="D232" i="62"/>
  <c r="D231" i="62"/>
  <c r="E231" i="62" s="1"/>
  <c r="E230" i="62"/>
  <c r="D230" i="62"/>
  <c r="D229" i="62"/>
  <c r="D228" i="62" s="1"/>
  <c r="C229" i="62"/>
  <c r="C228" i="62"/>
  <c r="E227" i="62"/>
  <c r="D227" i="62"/>
  <c r="D226" i="62"/>
  <c r="E225" i="62"/>
  <c r="D225" i="62"/>
  <c r="D224" i="62"/>
  <c r="E224" i="62" s="1"/>
  <c r="C223" i="62"/>
  <c r="C222" i="62" s="1"/>
  <c r="D221" i="62"/>
  <c r="C220" i="62"/>
  <c r="E219" i="62"/>
  <c r="D219" i="62"/>
  <c r="D218" i="62"/>
  <c r="E218" i="62" s="1"/>
  <c r="D217" i="62"/>
  <c r="E217" i="62" s="1"/>
  <c r="C216" i="62"/>
  <c r="C215" i="62" s="1"/>
  <c r="D214" i="62"/>
  <c r="D213" i="62" s="1"/>
  <c r="C213" i="62"/>
  <c r="E212" i="62"/>
  <c r="E211" i="62" s="1"/>
  <c r="D212" i="62"/>
  <c r="D211" i="62"/>
  <c r="C211" i="62"/>
  <c r="D210" i="62"/>
  <c r="E210" i="62" s="1"/>
  <c r="D209" i="62"/>
  <c r="E209" i="62" s="1"/>
  <c r="E207" i="62" s="1"/>
  <c r="D208" i="62"/>
  <c r="E208" i="62" s="1"/>
  <c r="C207" i="62"/>
  <c r="D206" i="62"/>
  <c r="E206" i="62" s="1"/>
  <c r="E205" i="62"/>
  <c r="E204" i="62" s="1"/>
  <c r="D205" i="62"/>
  <c r="D204" i="62"/>
  <c r="C204" i="62"/>
  <c r="C203" i="62"/>
  <c r="E202" i="62"/>
  <c r="E201" i="62" s="1"/>
  <c r="E200" i="62" s="1"/>
  <c r="D202" i="62"/>
  <c r="D201" i="62"/>
  <c r="D200" i="62" s="1"/>
  <c r="C201" i="62"/>
  <c r="C200" i="62"/>
  <c r="E199" i="62"/>
  <c r="E198" i="62" s="1"/>
  <c r="E197" i="62" s="1"/>
  <c r="D199" i="62"/>
  <c r="D198" i="62"/>
  <c r="D197" i="62" s="1"/>
  <c r="C198" i="62"/>
  <c r="C197" i="62"/>
  <c r="E196" i="62"/>
  <c r="E195" i="62" s="1"/>
  <c r="D196" i="62"/>
  <c r="D195" i="62"/>
  <c r="C195" i="62"/>
  <c r="D194" i="62"/>
  <c r="E194" i="62" s="1"/>
  <c r="E193" i="62"/>
  <c r="D193" i="62"/>
  <c r="C193" i="62"/>
  <c r="D192" i="62"/>
  <c r="E192" i="62" s="1"/>
  <c r="E191" i="62"/>
  <c r="D191" i="62"/>
  <c r="D190" i="62"/>
  <c r="C189" i="62"/>
  <c r="D187" i="62"/>
  <c r="E187" i="62" s="1"/>
  <c r="E186" i="62"/>
  <c r="E185" i="62" s="1"/>
  <c r="E184" i="62" s="1"/>
  <c r="D186" i="62"/>
  <c r="D185" i="62"/>
  <c r="D184" i="62" s="1"/>
  <c r="C185" i="62"/>
  <c r="C184" i="62"/>
  <c r="E183" i="62"/>
  <c r="E182" i="62" s="1"/>
  <c r="D183" i="62"/>
  <c r="D182" i="62"/>
  <c r="C182" i="62"/>
  <c r="D181" i="62"/>
  <c r="E181" i="62" s="1"/>
  <c r="E180" i="62"/>
  <c r="E179" i="62" s="1"/>
  <c r="D180" i="62"/>
  <c r="C180" i="62"/>
  <c r="D179" i="62"/>
  <c r="C179" i="62"/>
  <c r="H176" i="62"/>
  <c r="E176" i="62"/>
  <c r="D176" i="62"/>
  <c r="H175" i="62"/>
  <c r="D175" i="62"/>
  <c r="E175" i="62" s="1"/>
  <c r="E174" i="62" s="1"/>
  <c r="D174" i="62"/>
  <c r="C174" i="62"/>
  <c r="H174" i="62" s="1"/>
  <c r="H173" i="62"/>
  <c r="D173" i="62"/>
  <c r="E173" i="62" s="1"/>
  <c r="H172" i="62"/>
  <c r="D172" i="62"/>
  <c r="E172" i="62" s="1"/>
  <c r="E171" i="62" s="1"/>
  <c r="H171" i="62"/>
  <c r="C171" i="62"/>
  <c r="H169" i="62"/>
  <c r="D169" i="62"/>
  <c r="E169" i="62" s="1"/>
  <c r="H168" i="62"/>
  <c r="E168" i="62"/>
  <c r="E167" i="62" s="1"/>
  <c r="D168" i="62"/>
  <c r="H167" i="62"/>
  <c r="D167" i="62"/>
  <c r="C167" i="62"/>
  <c r="H166" i="62"/>
  <c r="D166" i="62"/>
  <c r="E166" i="62" s="1"/>
  <c r="H165" i="62"/>
  <c r="D165" i="62"/>
  <c r="C164" i="62"/>
  <c r="H164" i="62" s="1"/>
  <c r="H162" i="62"/>
  <c r="D162" i="62"/>
  <c r="E162" i="62" s="1"/>
  <c r="H161" i="62"/>
  <c r="D161" i="62"/>
  <c r="E161" i="62" s="1"/>
  <c r="H160" i="62"/>
  <c r="E160" i="62"/>
  <c r="C160" i="62"/>
  <c r="H159" i="62"/>
  <c r="E159" i="62"/>
  <c r="D159" i="62"/>
  <c r="H158" i="62"/>
  <c r="D158" i="62"/>
  <c r="E158" i="62" s="1"/>
  <c r="E157" i="62" s="1"/>
  <c r="D157" i="62"/>
  <c r="C157" i="62"/>
  <c r="H157" i="62" s="1"/>
  <c r="H156" i="62"/>
  <c r="D156" i="62"/>
  <c r="E156" i="62" s="1"/>
  <c r="H155" i="62"/>
  <c r="D155" i="62"/>
  <c r="E155" i="62" s="1"/>
  <c r="E154" i="62" s="1"/>
  <c r="H154" i="62"/>
  <c r="C154" i="62"/>
  <c r="H151" i="62"/>
  <c r="D151" i="62"/>
  <c r="E151" i="62" s="1"/>
  <c r="H150" i="62"/>
  <c r="D150" i="62"/>
  <c r="E150" i="62" s="1"/>
  <c r="H149" i="62"/>
  <c r="E149" i="62"/>
  <c r="C149" i="62"/>
  <c r="H148" i="62"/>
  <c r="E148" i="62"/>
  <c r="D148" i="62"/>
  <c r="H147" i="62"/>
  <c r="D147" i="62"/>
  <c r="E147" i="62" s="1"/>
  <c r="E146" i="62" s="1"/>
  <c r="D146" i="62"/>
  <c r="C146" i="62"/>
  <c r="H146" i="62" s="1"/>
  <c r="H145" i="62"/>
  <c r="D145" i="62"/>
  <c r="E145" i="62" s="1"/>
  <c r="H144" i="62"/>
  <c r="D144" i="62"/>
  <c r="C143" i="62"/>
  <c r="H143" i="62" s="1"/>
  <c r="H142" i="62"/>
  <c r="E142" i="62"/>
  <c r="D142" i="62"/>
  <c r="H141" i="62"/>
  <c r="E141" i="62"/>
  <c r="E140" i="62" s="1"/>
  <c r="D141" i="62"/>
  <c r="D140" i="62"/>
  <c r="C140" i="62"/>
  <c r="H140" i="62" s="1"/>
  <c r="H139" i="62"/>
  <c r="D139" i="62"/>
  <c r="H138" i="62"/>
  <c r="D138" i="62"/>
  <c r="H137" i="62"/>
  <c r="D137" i="62"/>
  <c r="D136" i="62" s="1"/>
  <c r="H136" i="62"/>
  <c r="C136" i="62"/>
  <c r="H134" i="62"/>
  <c r="E134" i="62"/>
  <c r="D134" i="62"/>
  <c r="H133" i="62"/>
  <c r="D133" i="62"/>
  <c r="H132" i="62"/>
  <c r="C132" i="62"/>
  <c r="H131" i="62"/>
  <c r="E131" i="62"/>
  <c r="D131" i="62"/>
  <c r="H130" i="62"/>
  <c r="D130" i="62"/>
  <c r="D129" i="62" s="1"/>
  <c r="C129" i="62"/>
  <c r="H129" i="62" s="1"/>
  <c r="H128" i="62"/>
  <c r="D128" i="62"/>
  <c r="H127" i="62"/>
  <c r="D127" i="62"/>
  <c r="D126" i="62" s="1"/>
  <c r="E126" i="62"/>
  <c r="C126" i="62"/>
  <c r="H126" i="62" s="1"/>
  <c r="H125" i="62"/>
  <c r="E125" i="62"/>
  <c r="D125" i="62"/>
  <c r="H124" i="62"/>
  <c r="D124" i="62"/>
  <c r="H123" i="62"/>
  <c r="C123" i="62"/>
  <c r="H122" i="62"/>
  <c r="E122" i="62"/>
  <c r="D122" i="62"/>
  <c r="H121" i="62"/>
  <c r="D121" i="62"/>
  <c r="D120" i="62" s="1"/>
  <c r="C120" i="62"/>
  <c r="H120" i="62" s="1"/>
  <c r="H119" i="62"/>
  <c r="D119" i="62"/>
  <c r="E119" i="62" s="1"/>
  <c r="E117" i="62" s="1"/>
  <c r="H118" i="62"/>
  <c r="D118" i="62"/>
  <c r="H117" i="62"/>
  <c r="D117" i="62"/>
  <c r="C117" i="62"/>
  <c r="C116" i="62"/>
  <c r="H116" i="62" s="1"/>
  <c r="J116" i="62" s="1"/>
  <c r="H113" i="62"/>
  <c r="D113" i="62"/>
  <c r="E113" i="62" s="1"/>
  <c r="H112" i="62"/>
  <c r="D112" i="62"/>
  <c r="E112" i="62" s="1"/>
  <c r="H111" i="62"/>
  <c r="E111" i="62"/>
  <c r="D111" i="62"/>
  <c r="H110" i="62"/>
  <c r="D110" i="62"/>
  <c r="E110" i="62" s="1"/>
  <c r="H109" i="62"/>
  <c r="D109" i="62"/>
  <c r="E109" i="62" s="1"/>
  <c r="H108" i="62"/>
  <c r="D108" i="62"/>
  <c r="E108" i="62" s="1"/>
  <c r="H107" i="62"/>
  <c r="E107" i="62"/>
  <c r="D107" i="62"/>
  <c r="H106" i="62"/>
  <c r="D106" i="62"/>
  <c r="E106" i="62" s="1"/>
  <c r="H105" i="62"/>
  <c r="E105" i="62"/>
  <c r="D105" i="62"/>
  <c r="H104" i="62"/>
  <c r="D104" i="62"/>
  <c r="E104" i="62" s="1"/>
  <c r="H103" i="62"/>
  <c r="E103" i="62"/>
  <c r="D103" i="62"/>
  <c r="H102" i="62"/>
  <c r="E102" i="62"/>
  <c r="D102" i="62"/>
  <c r="H101" i="62"/>
  <c r="D101" i="62"/>
  <c r="E101" i="62" s="1"/>
  <c r="H100" i="62"/>
  <c r="D100" i="62"/>
  <c r="E100" i="62" s="1"/>
  <c r="H99" i="62"/>
  <c r="E99" i="62"/>
  <c r="D99" i="62"/>
  <c r="H98" i="62"/>
  <c r="D98" i="62"/>
  <c r="E98" i="62" s="1"/>
  <c r="H97" i="62"/>
  <c r="J97" i="62" s="1"/>
  <c r="C97" i="62"/>
  <c r="H96" i="62"/>
  <c r="D96" i="62"/>
  <c r="E96" i="62" s="1"/>
  <c r="H95" i="62"/>
  <c r="D95" i="62"/>
  <c r="E95" i="62" s="1"/>
  <c r="H94" i="62"/>
  <c r="D94" i="62"/>
  <c r="E94" i="62" s="1"/>
  <c r="H93" i="62"/>
  <c r="E93" i="62"/>
  <c r="D93" i="62"/>
  <c r="H92" i="62"/>
  <c r="D92" i="62"/>
  <c r="E92" i="62" s="1"/>
  <c r="H91" i="62"/>
  <c r="E91" i="62"/>
  <c r="D91" i="62"/>
  <c r="H90" i="62"/>
  <c r="D90" i="62"/>
  <c r="E90" i="62" s="1"/>
  <c r="H89" i="62"/>
  <c r="E89" i="62"/>
  <c r="D89" i="62"/>
  <c r="H88" i="62"/>
  <c r="E88" i="62"/>
  <c r="D88" i="62"/>
  <c r="H87" i="62"/>
  <c r="D87" i="62"/>
  <c r="E87" i="62" s="1"/>
  <c r="H86" i="62"/>
  <c r="D86" i="62"/>
  <c r="E86" i="62" s="1"/>
  <c r="H85" i="62"/>
  <c r="E85" i="62"/>
  <c r="D85" i="62"/>
  <c r="H84" i="62"/>
  <c r="D84" i="62"/>
  <c r="E84" i="62" s="1"/>
  <c r="H83" i="62"/>
  <c r="D83" i="62"/>
  <c r="E83" i="62" s="1"/>
  <c r="H82" i="62"/>
  <c r="D82" i="62"/>
  <c r="E82" i="62" s="1"/>
  <c r="H81" i="62"/>
  <c r="E81" i="62"/>
  <c r="D81" i="62"/>
  <c r="H80" i="62"/>
  <c r="D80" i="62"/>
  <c r="E80" i="62" s="1"/>
  <c r="H79" i="62"/>
  <c r="D79" i="62"/>
  <c r="E79" i="62" s="1"/>
  <c r="H78" i="62"/>
  <c r="D78" i="62"/>
  <c r="E78" i="62" s="1"/>
  <c r="H77" i="62"/>
  <c r="E77" i="62"/>
  <c r="D77" i="62"/>
  <c r="H76" i="62"/>
  <c r="D76" i="62"/>
  <c r="E76" i="62" s="1"/>
  <c r="H75" i="62"/>
  <c r="E75" i="62"/>
  <c r="D75" i="62"/>
  <c r="H74" i="62"/>
  <c r="D74" i="62"/>
  <c r="E74" i="62" s="1"/>
  <c r="H73" i="62"/>
  <c r="E73" i="62"/>
  <c r="D73" i="62"/>
  <c r="H72" i="62"/>
  <c r="E72" i="62"/>
  <c r="D72" i="62"/>
  <c r="H71" i="62"/>
  <c r="D71" i="62"/>
  <c r="E71" i="62" s="1"/>
  <c r="H70" i="62"/>
  <c r="D70" i="62"/>
  <c r="H69" i="62"/>
  <c r="E69" i="62"/>
  <c r="D69" i="62"/>
  <c r="H68" i="62"/>
  <c r="J68" i="62" s="1"/>
  <c r="C68" i="62"/>
  <c r="H67" i="62"/>
  <c r="J67" i="62" s="1"/>
  <c r="C67" i="62"/>
  <c r="H66" i="62"/>
  <c r="D66" i="62"/>
  <c r="E66" i="62" s="1"/>
  <c r="H65" i="62"/>
  <c r="E65" i="62"/>
  <c r="D65" i="62"/>
  <c r="H64" i="62"/>
  <c r="E64" i="62"/>
  <c r="D64" i="62"/>
  <c r="H63" i="62"/>
  <c r="D63" i="62"/>
  <c r="E63" i="62" s="1"/>
  <c r="H62" i="62"/>
  <c r="D62" i="62"/>
  <c r="E62" i="62" s="1"/>
  <c r="H61" i="62"/>
  <c r="J61" i="62" s="1"/>
  <c r="C61" i="62"/>
  <c r="H60" i="62"/>
  <c r="D60" i="62"/>
  <c r="E60" i="62" s="1"/>
  <c r="H59" i="62"/>
  <c r="E59" i="62"/>
  <c r="D59" i="62"/>
  <c r="H58" i="62"/>
  <c r="D58" i="62"/>
  <c r="E58" i="62" s="1"/>
  <c r="H57" i="62"/>
  <c r="E57" i="62"/>
  <c r="D57" i="62"/>
  <c r="H56" i="62"/>
  <c r="D56" i="62"/>
  <c r="E56" i="62" s="1"/>
  <c r="H55" i="62"/>
  <c r="E55" i="62"/>
  <c r="D55" i="62"/>
  <c r="H54" i="62"/>
  <c r="E54" i="62"/>
  <c r="D54" i="62"/>
  <c r="H53" i="62"/>
  <c r="D53" i="62"/>
  <c r="E53" i="62" s="1"/>
  <c r="H52" i="62"/>
  <c r="D52" i="62"/>
  <c r="E52" i="62" s="1"/>
  <c r="H51" i="62"/>
  <c r="E51" i="62"/>
  <c r="D51" i="62"/>
  <c r="H50" i="62"/>
  <c r="D50" i="62"/>
  <c r="E50" i="62" s="1"/>
  <c r="H49" i="62"/>
  <c r="D49" i="62"/>
  <c r="E49" i="62" s="1"/>
  <c r="H48" i="62"/>
  <c r="D48" i="62"/>
  <c r="E48" i="62" s="1"/>
  <c r="H47" i="62"/>
  <c r="E47" i="62"/>
  <c r="D47" i="62"/>
  <c r="H46" i="62"/>
  <c r="D46" i="62"/>
  <c r="E46" i="62" s="1"/>
  <c r="H45" i="62"/>
  <c r="D45" i="62"/>
  <c r="E45" i="62" s="1"/>
  <c r="H44" i="62"/>
  <c r="D44" i="62"/>
  <c r="E44" i="62" s="1"/>
  <c r="H43" i="62"/>
  <c r="E43" i="62"/>
  <c r="D43" i="62"/>
  <c r="H42" i="62"/>
  <c r="D42" i="62"/>
  <c r="E42" i="62" s="1"/>
  <c r="H41" i="62"/>
  <c r="E41" i="62"/>
  <c r="D41" i="62"/>
  <c r="H40" i="62"/>
  <c r="D40" i="62"/>
  <c r="H39" i="62"/>
  <c r="E39" i="62"/>
  <c r="D39" i="62"/>
  <c r="H38" i="62"/>
  <c r="J38" i="62" s="1"/>
  <c r="C38" i="62"/>
  <c r="H37" i="62"/>
  <c r="E37" i="62"/>
  <c r="D37" i="62"/>
  <c r="H36" i="62"/>
  <c r="D36" i="62"/>
  <c r="E36" i="62" s="1"/>
  <c r="H35" i="62"/>
  <c r="D35" i="62"/>
  <c r="E35" i="62" s="1"/>
  <c r="H34" i="62"/>
  <c r="D34" i="62"/>
  <c r="E34" i="62" s="1"/>
  <c r="H33" i="62"/>
  <c r="E33" i="62"/>
  <c r="D33" i="62"/>
  <c r="H32" i="62"/>
  <c r="D32" i="62"/>
  <c r="E32" i="62" s="1"/>
  <c r="H31" i="62"/>
  <c r="D31" i="62"/>
  <c r="E31" i="62" s="1"/>
  <c r="H30" i="62"/>
  <c r="D30" i="62"/>
  <c r="E30" i="62" s="1"/>
  <c r="H29" i="62"/>
  <c r="E29" i="62"/>
  <c r="D29" i="62"/>
  <c r="H28" i="62"/>
  <c r="D28" i="62"/>
  <c r="E28" i="62" s="1"/>
  <c r="H27" i="62"/>
  <c r="E27" i="62"/>
  <c r="D27" i="62"/>
  <c r="H26" i="62"/>
  <c r="D26" i="62"/>
  <c r="E26" i="62" s="1"/>
  <c r="H25" i="62"/>
  <c r="E25" i="62"/>
  <c r="D25" i="62"/>
  <c r="H24" i="62"/>
  <c r="E24" i="62"/>
  <c r="D24" i="62"/>
  <c r="H23" i="62"/>
  <c r="D23" i="62"/>
  <c r="E23" i="62" s="1"/>
  <c r="H22" i="62"/>
  <c r="D22" i="62"/>
  <c r="E22" i="62" s="1"/>
  <c r="H21" i="62"/>
  <c r="E21" i="62"/>
  <c r="D21" i="62"/>
  <c r="H20" i="62"/>
  <c r="D20" i="62"/>
  <c r="E20" i="62" s="1"/>
  <c r="H19" i="62"/>
  <c r="D19" i="62"/>
  <c r="E19" i="62" s="1"/>
  <c r="H18" i="62"/>
  <c r="D18" i="62"/>
  <c r="E18" i="62" s="1"/>
  <c r="H17" i="62"/>
  <c r="E17" i="62"/>
  <c r="D17" i="62"/>
  <c r="H16" i="62"/>
  <c r="D16" i="62"/>
  <c r="E16" i="62" s="1"/>
  <c r="H15" i="62"/>
  <c r="D15" i="62"/>
  <c r="E15" i="62" s="1"/>
  <c r="H14" i="62"/>
  <c r="D14" i="62"/>
  <c r="E14" i="62" s="1"/>
  <c r="H13" i="62"/>
  <c r="E13" i="62"/>
  <c r="D13" i="62"/>
  <c r="H12" i="62"/>
  <c r="D12" i="62"/>
  <c r="E12" i="62" s="1"/>
  <c r="E11" i="62" s="1"/>
  <c r="H11" i="62"/>
  <c r="J11" i="62" s="1"/>
  <c r="C11" i="62"/>
  <c r="H10" i="62"/>
  <c r="E10" i="62"/>
  <c r="D10" i="62"/>
  <c r="H9" i="62"/>
  <c r="D9" i="62"/>
  <c r="E9" i="62" s="1"/>
  <c r="H8" i="62"/>
  <c r="D8" i="62"/>
  <c r="E8" i="62" s="1"/>
  <c r="H7" i="62"/>
  <c r="E7" i="62"/>
  <c r="D7" i="62"/>
  <c r="H6" i="62"/>
  <c r="D6" i="62"/>
  <c r="E6" i="62" s="1"/>
  <c r="H5" i="62"/>
  <c r="D5" i="62"/>
  <c r="E5" i="62" s="1"/>
  <c r="E4" i="62" s="1"/>
  <c r="C4" i="62"/>
  <c r="D778" i="61"/>
  <c r="C777" i="61"/>
  <c r="E776" i="61"/>
  <c r="D776" i="61"/>
  <c r="E775" i="61"/>
  <c r="D775" i="61"/>
  <c r="E774" i="61"/>
  <c r="D774" i="61"/>
  <c r="E773" i="61"/>
  <c r="D773" i="61"/>
  <c r="E772" i="61"/>
  <c r="E771" i="61" s="1"/>
  <c r="D772" i="61"/>
  <c r="C772" i="61"/>
  <c r="C771" i="61" s="1"/>
  <c r="D771" i="61"/>
  <c r="E770" i="61"/>
  <c r="D770" i="61"/>
  <c r="E769" i="61"/>
  <c r="E768" i="61" s="1"/>
  <c r="E767" i="61" s="1"/>
  <c r="D769" i="61"/>
  <c r="D768" i="61" s="1"/>
  <c r="D767" i="61" s="1"/>
  <c r="C768" i="61"/>
  <c r="C767" i="61" s="1"/>
  <c r="E766" i="61"/>
  <c r="E765" i="61" s="1"/>
  <c r="D766" i="61"/>
  <c r="D765" i="61" s="1"/>
  <c r="C765" i="61"/>
  <c r="D764" i="61"/>
  <c r="E764" i="61" s="1"/>
  <c r="D763" i="61"/>
  <c r="E763" i="61" s="1"/>
  <c r="D762" i="61"/>
  <c r="E762" i="61" s="1"/>
  <c r="D761" i="61"/>
  <c r="D760" i="61" s="1"/>
  <c r="C761" i="61"/>
  <c r="C760" i="61"/>
  <c r="D759" i="61"/>
  <c r="E759" i="61" s="1"/>
  <c r="D758" i="61"/>
  <c r="D757" i="61"/>
  <c r="E757" i="61" s="1"/>
  <c r="C756" i="61"/>
  <c r="C755" i="61"/>
  <c r="D754" i="61"/>
  <c r="D753" i="61"/>
  <c r="E753" i="61" s="1"/>
  <c r="E751" i="61" s="1"/>
  <c r="D752" i="61"/>
  <c r="E752" i="61" s="1"/>
  <c r="D751" i="61"/>
  <c r="C751" i="61"/>
  <c r="C750" i="61"/>
  <c r="D749" i="61"/>
  <c r="E749" i="61" s="1"/>
  <c r="D748" i="61"/>
  <c r="D747" i="61"/>
  <c r="E747" i="61" s="1"/>
  <c r="E746" i="61" s="1"/>
  <c r="D746" i="61"/>
  <c r="C746" i="61"/>
  <c r="E745" i="61"/>
  <c r="D745" i="61"/>
  <c r="E744" i="61"/>
  <c r="D744" i="61"/>
  <c r="C744" i="61"/>
  <c r="C743" i="61" s="1"/>
  <c r="E742" i="61"/>
  <c r="D742" i="61"/>
  <c r="E741" i="61"/>
  <c r="D741" i="61"/>
  <c r="C741" i="61"/>
  <c r="D740" i="61"/>
  <c r="C739" i="61"/>
  <c r="E738" i="61"/>
  <c r="D738" i="61"/>
  <c r="E737" i="61"/>
  <c r="D737" i="61"/>
  <c r="E736" i="61"/>
  <c r="D736" i="61"/>
  <c r="E735" i="61"/>
  <c r="D735" i="61"/>
  <c r="E734" i="61"/>
  <c r="E733" i="61" s="1"/>
  <c r="D734" i="61"/>
  <c r="C734" i="61"/>
  <c r="C733" i="61" s="1"/>
  <c r="D733" i="61"/>
  <c r="E732" i="61"/>
  <c r="D732" i="61"/>
  <c r="E731" i="61"/>
  <c r="E730" i="61" s="1"/>
  <c r="D731" i="61"/>
  <c r="C731" i="61"/>
  <c r="C730" i="61" s="1"/>
  <c r="D730" i="61"/>
  <c r="E729" i="61"/>
  <c r="D729" i="61"/>
  <c r="E728" i="61"/>
  <c r="E727" i="61" s="1"/>
  <c r="D728" i="61"/>
  <c r="D727" i="61" s="1"/>
  <c r="C727" i="61"/>
  <c r="H724" i="61"/>
  <c r="E724" i="61"/>
  <c r="D724" i="61"/>
  <c r="H723" i="61"/>
  <c r="D723" i="61"/>
  <c r="C722" i="61"/>
  <c r="H721" i="61"/>
  <c r="E721" i="61"/>
  <c r="D721" i="61"/>
  <c r="H720" i="61"/>
  <c r="D720" i="61"/>
  <c r="E720" i="61" s="1"/>
  <c r="H719" i="61"/>
  <c r="E719" i="61"/>
  <c r="D719" i="61"/>
  <c r="H718" i="61"/>
  <c r="D718" i="61"/>
  <c r="C718" i="61"/>
  <c r="H715" i="61"/>
  <c r="D715" i="61"/>
  <c r="E715" i="61" s="1"/>
  <c r="H714" i="61"/>
  <c r="E714" i="61"/>
  <c r="D714" i="61"/>
  <c r="H713" i="61"/>
  <c r="D713" i="61"/>
  <c r="E713" i="61" s="1"/>
  <c r="H712" i="61"/>
  <c r="E712" i="61"/>
  <c r="D712" i="61"/>
  <c r="H711" i="61"/>
  <c r="D711" i="61"/>
  <c r="E711" i="61" s="1"/>
  <c r="H710" i="61"/>
  <c r="E710" i="61"/>
  <c r="D710" i="61"/>
  <c r="H709" i="61"/>
  <c r="D709" i="61"/>
  <c r="E709" i="61" s="1"/>
  <c r="H708" i="61"/>
  <c r="E708" i="61"/>
  <c r="D708" i="61"/>
  <c r="H707" i="61"/>
  <c r="D707" i="61"/>
  <c r="E707" i="61" s="1"/>
  <c r="H706" i="61"/>
  <c r="E706" i="61"/>
  <c r="D706" i="61"/>
  <c r="H705" i="61"/>
  <c r="D705" i="61"/>
  <c r="E705" i="61" s="1"/>
  <c r="H704" i="61"/>
  <c r="E704" i="61"/>
  <c r="D704" i="61"/>
  <c r="H703" i="61"/>
  <c r="D703" i="61"/>
  <c r="E703" i="61" s="1"/>
  <c r="H702" i="61"/>
  <c r="E702" i="61"/>
  <c r="D702" i="61"/>
  <c r="H701" i="61"/>
  <c r="D701" i="61"/>
  <c r="C700" i="61"/>
  <c r="H700" i="61" s="1"/>
  <c r="H699" i="61"/>
  <c r="E699" i="61"/>
  <c r="D699" i="61"/>
  <c r="H698" i="61"/>
  <c r="D698" i="61"/>
  <c r="E698" i="61" s="1"/>
  <c r="H697" i="61"/>
  <c r="E697" i="61"/>
  <c r="D697" i="61"/>
  <c r="H696" i="61"/>
  <c r="D696" i="61"/>
  <c r="H695" i="61"/>
  <c r="E695" i="61"/>
  <c r="D695" i="61"/>
  <c r="H694" i="61"/>
  <c r="C694" i="61"/>
  <c r="H693" i="61"/>
  <c r="D693" i="61"/>
  <c r="E693" i="61" s="1"/>
  <c r="H692" i="61"/>
  <c r="E692" i="61"/>
  <c r="D692" i="61"/>
  <c r="H691" i="61"/>
  <c r="D691" i="61"/>
  <c r="H690" i="61"/>
  <c r="E690" i="61"/>
  <c r="D690" i="61"/>
  <c r="H689" i="61"/>
  <c r="D689" i="61"/>
  <c r="E689" i="61" s="1"/>
  <c r="H688" i="61"/>
  <c r="E688" i="61"/>
  <c r="D688" i="61"/>
  <c r="H687" i="61"/>
  <c r="C687" i="61"/>
  <c r="H686" i="61"/>
  <c r="D686" i="61"/>
  <c r="E686" i="61" s="1"/>
  <c r="H685" i="61"/>
  <c r="E685" i="61"/>
  <c r="D685" i="61"/>
  <c r="H684" i="61"/>
  <c r="D684" i="61"/>
  <c r="E684" i="61" s="1"/>
  <c r="E683" i="61" s="1"/>
  <c r="C683" i="61"/>
  <c r="H683" i="61" s="1"/>
  <c r="H682" i="61"/>
  <c r="E682" i="61"/>
  <c r="D682" i="61"/>
  <c r="H681" i="61"/>
  <c r="D681" i="61"/>
  <c r="H680" i="61"/>
  <c r="E680" i="61"/>
  <c r="D680" i="61"/>
  <c r="H679" i="61"/>
  <c r="C679" i="61"/>
  <c r="H678" i="61"/>
  <c r="D678" i="61"/>
  <c r="E678" i="61" s="1"/>
  <c r="H677" i="61"/>
  <c r="E677" i="61"/>
  <c r="D677" i="61"/>
  <c r="H676" i="61"/>
  <c r="D676" i="61"/>
  <c r="C676" i="61"/>
  <c r="H675" i="61"/>
  <c r="D675" i="61"/>
  <c r="H674" i="61"/>
  <c r="E674" i="61"/>
  <c r="D674" i="61"/>
  <c r="H673" i="61"/>
  <c r="D673" i="61"/>
  <c r="E673" i="61" s="1"/>
  <c r="H672" i="61"/>
  <c r="E672" i="61"/>
  <c r="D672" i="61"/>
  <c r="H671" i="61"/>
  <c r="C671" i="61"/>
  <c r="H670" i="61"/>
  <c r="D670" i="61"/>
  <c r="E670" i="61" s="1"/>
  <c r="H669" i="61"/>
  <c r="E669" i="61"/>
  <c r="D669" i="61"/>
  <c r="H668" i="61"/>
  <c r="D668" i="61"/>
  <c r="E668" i="61" s="1"/>
  <c r="H667" i="61"/>
  <c r="E667" i="61"/>
  <c r="D667" i="61"/>
  <c r="H666" i="61"/>
  <c r="D666" i="61"/>
  <c r="C665" i="61"/>
  <c r="H665" i="61" s="1"/>
  <c r="H664" i="61"/>
  <c r="E664" i="61"/>
  <c r="D664" i="61"/>
  <c r="H663" i="61"/>
  <c r="D663" i="61"/>
  <c r="E663" i="61" s="1"/>
  <c r="H662" i="61"/>
  <c r="E662" i="61"/>
  <c r="E661" i="61" s="1"/>
  <c r="D662" i="61"/>
  <c r="H661" i="61"/>
  <c r="D661" i="61"/>
  <c r="C661" i="61"/>
  <c r="H660" i="61"/>
  <c r="D660" i="61"/>
  <c r="E660" i="61" s="1"/>
  <c r="H659" i="61"/>
  <c r="E659" i="61"/>
  <c r="D659" i="61"/>
  <c r="H658" i="61"/>
  <c r="D658" i="61"/>
  <c r="E658" i="61" s="1"/>
  <c r="H657" i="61"/>
  <c r="E657" i="61"/>
  <c r="D657" i="61"/>
  <c r="H656" i="61"/>
  <c r="D656" i="61"/>
  <c r="E656" i="61" s="1"/>
  <c r="H655" i="61"/>
  <c r="E655" i="61"/>
  <c r="D655" i="61"/>
  <c r="H654" i="61"/>
  <c r="D654" i="61"/>
  <c r="E654" i="61" s="1"/>
  <c r="E653" i="61" s="1"/>
  <c r="C653" i="61"/>
  <c r="H653" i="61" s="1"/>
  <c r="H652" i="61"/>
  <c r="E652" i="61"/>
  <c r="D652" i="61"/>
  <c r="H651" i="61"/>
  <c r="D651" i="61"/>
  <c r="E651" i="61" s="1"/>
  <c r="H650" i="61"/>
  <c r="E650" i="61"/>
  <c r="D650" i="61"/>
  <c r="H649" i="61"/>
  <c r="D649" i="61"/>
  <c r="E649" i="61" s="1"/>
  <c r="H648" i="61"/>
  <c r="E648" i="61"/>
  <c r="D648" i="61"/>
  <c r="H647" i="61"/>
  <c r="D647" i="61"/>
  <c r="C646" i="61"/>
  <c r="H644" i="61"/>
  <c r="D644" i="61"/>
  <c r="H643" i="61"/>
  <c r="D643" i="61"/>
  <c r="E643" i="61" s="1"/>
  <c r="E642" i="61" s="1"/>
  <c r="H642" i="61"/>
  <c r="J642" i="61" s="1"/>
  <c r="D642" i="61"/>
  <c r="C642" i="61"/>
  <c r="H641" i="61"/>
  <c r="D641" i="61"/>
  <c r="E641" i="61" s="1"/>
  <c r="H640" i="61"/>
  <c r="E640" i="61"/>
  <c r="D640" i="61"/>
  <c r="H639" i="61"/>
  <c r="D639" i="61"/>
  <c r="E639" i="61" s="1"/>
  <c r="H638" i="61"/>
  <c r="J638" i="61" s="1"/>
  <c r="D638" i="61"/>
  <c r="C638" i="61"/>
  <c r="H637" i="61"/>
  <c r="D637" i="61"/>
  <c r="E637" i="61" s="1"/>
  <c r="H636" i="61"/>
  <c r="E636" i="61"/>
  <c r="D636" i="61"/>
  <c r="H635" i="61"/>
  <c r="D635" i="61"/>
  <c r="E635" i="61" s="1"/>
  <c r="H634" i="61"/>
  <c r="E634" i="61"/>
  <c r="D634" i="61"/>
  <c r="H633" i="61"/>
  <c r="D633" i="61"/>
  <c r="E633" i="61" s="1"/>
  <c r="H632" i="61"/>
  <c r="E632" i="61"/>
  <c r="D632" i="61"/>
  <c r="H631" i="61"/>
  <c r="D631" i="61"/>
  <c r="E631" i="61" s="1"/>
  <c r="H630" i="61"/>
  <c r="E630" i="61"/>
  <c r="D630" i="61"/>
  <c r="H629" i="61"/>
  <c r="D629" i="61"/>
  <c r="C628" i="61"/>
  <c r="H628" i="61" s="1"/>
  <c r="H627" i="61"/>
  <c r="E627" i="61"/>
  <c r="D627" i="61"/>
  <c r="H626" i="61"/>
  <c r="D626" i="61"/>
  <c r="H625" i="61"/>
  <c r="D625" i="61"/>
  <c r="E625" i="61" s="1"/>
  <c r="H624" i="61"/>
  <c r="E624" i="61"/>
  <c r="D624" i="61"/>
  <c r="H623" i="61"/>
  <c r="D623" i="61"/>
  <c r="E623" i="61" s="1"/>
  <c r="H622" i="61"/>
  <c r="E622" i="61"/>
  <c r="D622" i="61"/>
  <c r="H621" i="61"/>
  <c r="D621" i="61"/>
  <c r="E621" i="61" s="1"/>
  <c r="H620" i="61"/>
  <c r="E620" i="61"/>
  <c r="D620" i="61"/>
  <c r="H619" i="61"/>
  <c r="D619" i="61"/>
  <c r="H618" i="61"/>
  <c r="D618" i="61"/>
  <c r="H617" i="61"/>
  <c r="E617" i="61"/>
  <c r="D617" i="61"/>
  <c r="H616" i="61"/>
  <c r="C616" i="61"/>
  <c r="H615" i="61"/>
  <c r="D615" i="61"/>
  <c r="E615" i="61" s="1"/>
  <c r="H614" i="61"/>
  <c r="E614" i="61"/>
  <c r="D614" i="61"/>
  <c r="H613" i="61"/>
  <c r="D613" i="61"/>
  <c r="H612" i="61"/>
  <c r="D612" i="61"/>
  <c r="E612" i="61" s="1"/>
  <c r="H611" i="61"/>
  <c r="E611" i="61"/>
  <c r="D611" i="61"/>
  <c r="H610" i="61"/>
  <c r="D610" i="61"/>
  <c r="C610" i="61"/>
  <c r="H609" i="61"/>
  <c r="D609" i="61"/>
  <c r="H608" i="61"/>
  <c r="D608" i="61"/>
  <c r="H607" i="61"/>
  <c r="D607" i="61"/>
  <c r="E607" i="61" s="1"/>
  <c r="H606" i="61"/>
  <c r="E606" i="61"/>
  <c r="D606" i="61"/>
  <c r="H605" i="61"/>
  <c r="D605" i="61"/>
  <c r="E605" i="61" s="1"/>
  <c r="H604" i="61"/>
  <c r="E604" i="61"/>
  <c r="E603" i="61" s="1"/>
  <c r="D604" i="61"/>
  <c r="H603" i="61"/>
  <c r="D603" i="61"/>
  <c r="C603" i="61"/>
  <c r="H602" i="61"/>
  <c r="D602" i="61"/>
  <c r="H601" i="61"/>
  <c r="D601" i="61"/>
  <c r="H600" i="61"/>
  <c r="D600" i="61"/>
  <c r="C599" i="61"/>
  <c r="H599" i="61" s="1"/>
  <c r="H598" i="61"/>
  <c r="E598" i="61"/>
  <c r="D598" i="61"/>
  <c r="H597" i="61"/>
  <c r="D597" i="61"/>
  <c r="E597" i="61" s="1"/>
  <c r="H596" i="61"/>
  <c r="E596" i="61"/>
  <c r="D596" i="61"/>
  <c r="H595" i="61"/>
  <c r="D595" i="61"/>
  <c r="C595" i="61"/>
  <c r="H594" i="61"/>
  <c r="D594" i="61"/>
  <c r="H593" i="61"/>
  <c r="E593" i="61"/>
  <c r="D593" i="61"/>
  <c r="H592" i="61"/>
  <c r="C592" i="61"/>
  <c r="H591" i="61"/>
  <c r="D591" i="61"/>
  <c r="E591" i="61" s="1"/>
  <c r="H590" i="61"/>
  <c r="E590" i="61"/>
  <c r="D590" i="61"/>
  <c r="H589" i="61"/>
  <c r="D589" i="61"/>
  <c r="E589" i="61" s="1"/>
  <c r="E587" i="61" s="1"/>
  <c r="H588" i="61"/>
  <c r="D588" i="61"/>
  <c r="C587" i="61"/>
  <c r="H586" i="61"/>
  <c r="E586" i="61"/>
  <c r="D586" i="61"/>
  <c r="H585" i="61"/>
  <c r="D585" i="61"/>
  <c r="E585" i="61" s="1"/>
  <c r="H584" i="61"/>
  <c r="E584" i="61"/>
  <c r="D584" i="61"/>
  <c r="H583" i="61"/>
  <c r="D583" i="61"/>
  <c r="E583" i="61" s="1"/>
  <c r="E581" i="61" s="1"/>
  <c r="H582" i="61"/>
  <c r="D582" i="61"/>
  <c r="D581" i="61" s="1"/>
  <c r="C581" i="61"/>
  <c r="H581" i="61" s="1"/>
  <c r="H580" i="61"/>
  <c r="E580" i="61"/>
  <c r="D580" i="61"/>
  <c r="H579" i="61"/>
  <c r="D579" i="61"/>
  <c r="E579" i="61" s="1"/>
  <c r="H578" i="61"/>
  <c r="E578" i="61"/>
  <c r="D578" i="61"/>
  <c r="H577" i="61"/>
  <c r="D577" i="61"/>
  <c r="C577" i="61"/>
  <c r="H576" i="61"/>
  <c r="D576" i="61"/>
  <c r="E576" i="61" s="1"/>
  <c r="H575" i="61"/>
  <c r="E575" i="61"/>
  <c r="D575" i="61"/>
  <c r="H574" i="61"/>
  <c r="D574" i="61"/>
  <c r="E574" i="61" s="1"/>
  <c r="H573" i="61"/>
  <c r="E573" i="61"/>
  <c r="D573" i="61"/>
  <c r="H572" i="61"/>
  <c r="D572" i="61"/>
  <c r="E572" i="61" s="1"/>
  <c r="H571" i="61"/>
  <c r="D571" i="61"/>
  <c r="D569" i="61" s="1"/>
  <c r="H570" i="61"/>
  <c r="E570" i="61"/>
  <c r="D570" i="61"/>
  <c r="H569" i="61"/>
  <c r="E569" i="61"/>
  <c r="C569" i="61"/>
  <c r="H568" i="61"/>
  <c r="E568" i="61"/>
  <c r="D568" i="61"/>
  <c r="H567" i="61"/>
  <c r="D567" i="61"/>
  <c r="E567" i="61" s="1"/>
  <c r="H566" i="61"/>
  <c r="D566" i="61"/>
  <c r="E566" i="61" s="1"/>
  <c r="H565" i="61"/>
  <c r="E565" i="61"/>
  <c r="D565" i="61"/>
  <c r="H564" i="61"/>
  <c r="D564" i="61"/>
  <c r="E564" i="61" s="1"/>
  <c r="H563" i="61"/>
  <c r="E563" i="61"/>
  <c r="D563" i="61"/>
  <c r="H562" i="61"/>
  <c r="C562" i="61"/>
  <c r="H558" i="61"/>
  <c r="E558" i="61"/>
  <c r="D558" i="61"/>
  <c r="H557" i="61"/>
  <c r="E557" i="61"/>
  <c r="D557" i="61"/>
  <c r="D556" i="61" s="1"/>
  <c r="E556" i="61"/>
  <c r="C556" i="61"/>
  <c r="H556" i="61" s="1"/>
  <c r="H555" i="61"/>
  <c r="E555" i="61"/>
  <c r="D555" i="61"/>
  <c r="H554" i="61"/>
  <c r="D554" i="61"/>
  <c r="E554" i="61" s="1"/>
  <c r="H553" i="61"/>
  <c r="E553" i="61"/>
  <c r="D553" i="61"/>
  <c r="H552" i="61"/>
  <c r="E552" i="61"/>
  <c r="E551" i="61" s="1"/>
  <c r="E550" i="61" s="1"/>
  <c r="C552" i="61"/>
  <c r="H551" i="61"/>
  <c r="J551" i="61" s="1"/>
  <c r="C551" i="61"/>
  <c r="H550" i="61"/>
  <c r="J550" i="61" s="1"/>
  <c r="C550" i="61"/>
  <c r="H549" i="61"/>
  <c r="D549" i="61"/>
  <c r="H548" i="61"/>
  <c r="E548" i="61"/>
  <c r="D548" i="61"/>
  <c r="C547" i="61"/>
  <c r="H547" i="61" s="1"/>
  <c r="J547" i="61" s="1"/>
  <c r="H546" i="61"/>
  <c r="E546" i="61"/>
  <c r="D546" i="61"/>
  <c r="H545" i="61"/>
  <c r="E545" i="61"/>
  <c r="E544" i="61" s="1"/>
  <c r="D545" i="61"/>
  <c r="D544" i="61"/>
  <c r="C544" i="61"/>
  <c r="H543" i="61"/>
  <c r="E543" i="61"/>
  <c r="D543" i="61"/>
  <c r="H542" i="61"/>
  <c r="D542" i="61"/>
  <c r="E542" i="61" s="1"/>
  <c r="H541" i="61"/>
  <c r="E541" i="61"/>
  <c r="D541" i="61"/>
  <c r="H540" i="61"/>
  <c r="E540" i="61"/>
  <c r="D540" i="61"/>
  <c r="H539" i="61"/>
  <c r="D539" i="61"/>
  <c r="E539" i="61" s="1"/>
  <c r="E538" i="61" s="1"/>
  <c r="D538" i="61"/>
  <c r="H537" i="61"/>
  <c r="D537" i="61"/>
  <c r="E537" i="61" s="1"/>
  <c r="H536" i="61"/>
  <c r="E536" i="61"/>
  <c r="D536" i="61"/>
  <c r="H535" i="61"/>
  <c r="E535" i="61"/>
  <c r="D535" i="61"/>
  <c r="H534" i="61"/>
  <c r="D534" i="61"/>
  <c r="E534" i="61" s="1"/>
  <c r="H533" i="61"/>
  <c r="D533" i="61"/>
  <c r="E533" i="61" s="1"/>
  <c r="H532" i="61"/>
  <c r="E532" i="61"/>
  <c r="E531" i="61" s="1"/>
  <c r="D532" i="61"/>
  <c r="H531" i="61"/>
  <c r="C531" i="61"/>
  <c r="H530" i="61"/>
  <c r="D530" i="61"/>
  <c r="C529" i="61"/>
  <c r="H529" i="61" s="1"/>
  <c r="H528" i="61"/>
  <c r="C528" i="61"/>
  <c r="H527" i="61"/>
  <c r="D527" i="61"/>
  <c r="E527" i="61" s="1"/>
  <c r="H526" i="61"/>
  <c r="E526" i="61"/>
  <c r="D526" i="61"/>
  <c r="H525" i="61"/>
  <c r="D525" i="61"/>
  <c r="E525" i="61" s="1"/>
  <c r="E522" i="61" s="1"/>
  <c r="H524" i="61"/>
  <c r="E524" i="61"/>
  <c r="D524" i="61"/>
  <c r="H523" i="61"/>
  <c r="D523" i="61"/>
  <c r="E523" i="61" s="1"/>
  <c r="C522" i="61"/>
  <c r="H522" i="61" s="1"/>
  <c r="H521" i="61"/>
  <c r="E521" i="61"/>
  <c r="D521" i="61"/>
  <c r="H520" i="61"/>
  <c r="D520" i="61"/>
  <c r="E520" i="61" s="1"/>
  <c r="H519" i="61"/>
  <c r="E519" i="61"/>
  <c r="D519" i="61"/>
  <c r="H518" i="61"/>
  <c r="D518" i="61"/>
  <c r="E518" i="61" s="1"/>
  <c r="H517" i="61"/>
  <c r="E517" i="61"/>
  <c r="D517" i="61"/>
  <c r="H516" i="61"/>
  <c r="D516" i="61"/>
  <c r="E516" i="61" s="1"/>
  <c r="H515" i="61"/>
  <c r="E515" i="61"/>
  <c r="D515" i="61"/>
  <c r="H514" i="61"/>
  <c r="D514" i="61"/>
  <c r="E514" i="61" s="1"/>
  <c r="E513" i="61"/>
  <c r="C513" i="61"/>
  <c r="H513" i="61" s="1"/>
  <c r="H512" i="61"/>
  <c r="E512" i="61"/>
  <c r="D512" i="61"/>
  <c r="H511" i="61"/>
  <c r="D511" i="61"/>
  <c r="H510" i="61"/>
  <c r="E510" i="61"/>
  <c r="D510" i="61"/>
  <c r="H508" i="61"/>
  <c r="D508" i="61"/>
  <c r="E508" i="61" s="1"/>
  <c r="H507" i="61"/>
  <c r="E507" i="61"/>
  <c r="D507" i="61"/>
  <c r="H506" i="61"/>
  <c r="D506" i="61"/>
  <c r="H505" i="61"/>
  <c r="E505" i="61"/>
  <c r="D505" i="61"/>
  <c r="H504" i="61"/>
  <c r="C504" i="61"/>
  <c r="H503" i="61"/>
  <c r="D503" i="61"/>
  <c r="E503" i="61" s="1"/>
  <c r="H502" i="61"/>
  <c r="E502" i="61"/>
  <c r="D502" i="61"/>
  <c r="H501" i="61"/>
  <c r="D501" i="61"/>
  <c r="E501" i="61" s="1"/>
  <c r="H500" i="61"/>
  <c r="E500" i="61"/>
  <c r="D500" i="61"/>
  <c r="H499" i="61"/>
  <c r="D499" i="61"/>
  <c r="E499" i="61" s="1"/>
  <c r="H498" i="61"/>
  <c r="E498" i="61"/>
  <c r="E497" i="61" s="1"/>
  <c r="D498" i="61"/>
  <c r="H497" i="61"/>
  <c r="D497" i="61"/>
  <c r="C497" i="61"/>
  <c r="H496" i="61"/>
  <c r="D496" i="61"/>
  <c r="H495" i="61"/>
  <c r="E495" i="61"/>
  <c r="D495" i="61"/>
  <c r="H494" i="61"/>
  <c r="C494" i="61"/>
  <c r="H493" i="61"/>
  <c r="D493" i="61"/>
  <c r="E493" i="61" s="1"/>
  <c r="H492" i="61"/>
  <c r="E492" i="61"/>
  <c r="E491" i="61" s="1"/>
  <c r="D492" i="61"/>
  <c r="H491" i="61"/>
  <c r="D491" i="61"/>
  <c r="C491" i="61"/>
  <c r="H490" i="61"/>
  <c r="D490" i="61"/>
  <c r="E490" i="61" s="1"/>
  <c r="H489" i="61"/>
  <c r="E489" i="61"/>
  <c r="D489" i="61"/>
  <c r="H488" i="61"/>
  <c r="D488" i="61"/>
  <c r="E488" i="61" s="1"/>
  <c r="H487" i="61"/>
  <c r="E487" i="61"/>
  <c r="E486" i="61" s="1"/>
  <c r="D487" i="61"/>
  <c r="H486" i="61"/>
  <c r="D486" i="61"/>
  <c r="C486" i="61"/>
  <c r="H485" i="61"/>
  <c r="D485" i="61"/>
  <c r="C484" i="61"/>
  <c r="H482" i="61"/>
  <c r="H481" i="61"/>
  <c r="E481" i="61"/>
  <c r="D481" i="61"/>
  <c r="H480" i="61"/>
  <c r="D480" i="61"/>
  <c r="E480" i="61" s="1"/>
  <c r="H479" i="61"/>
  <c r="E479" i="61"/>
  <c r="D479" i="61"/>
  <c r="H478" i="61"/>
  <c r="D478" i="61"/>
  <c r="E478" i="61" s="1"/>
  <c r="E477" i="61"/>
  <c r="C477" i="61"/>
  <c r="H477" i="61" s="1"/>
  <c r="H476" i="61"/>
  <c r="E476" i="61"/>
  <c r="D476" i="61"/>
  <c r="H475" i="61"/>
  <c r="D475" i="61"/>
  <c r="C474" i="61"/>
  <c r="H474" i="61" s="1"/>
  <c r="H473" i="61"/>
  <c r="E473" i="61"/>
  <c r="D473" i="61"/>
  <c r="H472" i="61"/>
  <c r="D472" i="61"/>
  <c r="E472" i="61" s="1"/>
  <c r="H471" i="61"/>
  <c r="E471" i="61"/>
  <c r="D471" i="61"/>
  <c r="H470" i="61"/>
  <c r="D470" i="61"/>
  <c r="H469" i="61"/>
  <c r="E469" i="61"/>
  <c r="D469" i="61"/>
  <c r="H468" i="61"/>
  <c r="C468" i="61"/>
  <c r="H467" i="61"/>
  <c r="D467" i="61"/>
  <c r="E467" i="61" s="1"/>
  <c r="H466" i="61"/>
  <c r="E466" i="61"/>
  <c r="D466" i="61"/>
  <c r="H465" i="61"/>
  <c r="D465" i="61"/>
  <c r="H464" i="61"/>
  <c r="E464" i="61"/>
  <c r="D464" i="61"/>
  <c r="H463" i="61"/>
  <c r="C463" i="61"/>
  <c r="H462" i="61"/>
  <c r="D462" i="61"/>
  <c r="E462" i="61" s="1"/>
  <c r="H461" i="61"/>
  <c r="E461" i="61"/>
  <c r="D461" i="61"/>
  <c r="H460" i="61"/>
  <c r="D460" i="61"/>
  <c r="C459" i="61"/>
  <c r="H458" i="61"/>
  <c r="E458" i="61"/>
  <c r="D458" i="61"/>
  <c r="H457" i="61"/>
  <c r="D457" i="61"/>
  <c r="E457" i="61" s="1"/>
  <c r="H456" i="61"/>
  <c r="E456" i="61"/>
  <c r="D456" i="61"/>
  <c r="H455" i="61"/>
  <c r="D455" i="61"/>
  <c r="C455" i="61"/>
  <c r="H454" i="61"/>
  <c r="D454" i="61"/>
  <c r="E454" i="61" s="1"/>
  <c r="H453" i="61"/>
  <c r="E453" i="61"/>
  <c r="D453" i="61"/>
  <c r="H452" i="61"/>
  <c r="D452" i="61"/>
  <c r="E452" i="61" s="1"/>
  <c r="H451" i="61"/>
  <c r="E451" i="61"/>
  <c r="D451" i="61"/>
  <c r="H450" i="61"/>
  <c r="D450" i="61"/>
  <c r="C450" i="61"/>
  <c r="H449" i="61"/>
  <c r="D449" i="61"/>
  <c r="E449" i="61" s="1"/>
  <c r="H448" i="61"/>
  <c r="E448" i="61"/>
  <c r="D448" i="61"/>
  <c r="H447" i="61"/>
  <c r="D447" i="61"/>
  <c r="E447" i="61" s="1"/>
  <c r="H446" i="61"/>
  <c r="E446" i="61"/>
  <c r="D446" i="61"/>
  <c r="H445" i="61"/>
  <c r="C445" i="61"/>
  <c r="H443" i="61"/>
  <c r="D443" i="61"/>
  <c r="E443" i="61" s="1"/>
  <c r="H442" i="61"/>
  <c r="E442" i="61"/>
  <c r="D442" i="61"/>
  <c r="H441" i="61"/>
  <c r="D441" i="61"/>
  <c r="H440" i="61"/>
  <c r="D440" i="61"/>
  <c r="E440" i="61" s="1"/>
  <c r="H439" i="61"/>
  <c r="E439" i="61"/>
  <c r="D439" i="61"/>
  <c r="H438" i="61"/>
  <c r="D438" i="61"/>
  <c r="E438" i="61" s="1"/>
  <c r="H437" i="61"/>
  <c r="E437" i="61"/>
  <c r="D437" i="61"/>
  <c r="H436" i="61"/>
  <c r="D436" i="61"/>
  <c r="E436" i="61" s="1"/>
  <c r="H435" i="61"/>
  <c r="E435" i="61"/>
  <c r="D435" i="61"/>
  <c r="H434" i="61"/>
  <c r="D434" i="61"/>
  <c r="E434" i="61" s="1"/>
  <c r="H433" i="61"/>
  <c r="D433" i="61"/>
  <c r="H432" i="61"/>
  <c r="D432" i="61"/>
  <c r="H431" i="61"/>
  <c r="E431" i="61"/>
  <c r="D431" i="61"/>
  <c r="H430" i="61"/>
  <c r="D430" i="61"/>
  <c r="C429" i="61"/>
  <c r="H429" i="61" s="1"/>
  <c r="H428" i="61"/>
  <c r="E428" i="61"/>
  <c r="D428" i="61"/>
  <c r="H427" i="61"/>
  <c r="D427" i="61"/>
  <c r="E427" i="61" s="1"/>
  <c r="H426" i="61"/>
  <c r="E426" i="61"/>
  <c r="D426" i="61"/>
  <c r="H425" i="61"/>
  <c r="D425" i="61"/>
  <c r="E425" i="61" s="1"/>
  <c r="E422" i="61" s="1"/>
  <c r="H424" i="61"/>
  <c r="E424" i="61"/>
  <c r="D424" i="61"/>
  <c r="H423" i="61"/>
  <c r="D423" i="61"/>
  <c r="E423" i="61" s="1"/>
  <c r="C422" i="61"/>
  <c r="H422" i="61" s="1"/>
  <c r="H421" i="61"/>
  <c r="E421" i="61"/>
  <c r="D421" i="61"/>
  <c r="H420" i="61"/>
  <c r="D420" i="61"/>
  <c r="E420" i="61" s="1"/>
  <c r="H419" i="61"/>
  <c r="E419" i="61"/>
  <c r="D419" i="61"/>
  <c r="H418" i="61"/>
  <c r="D418" i="61"/>
  <c r="E418" i="61" s="1"/>
  <c r="H417" i="61"/>
  <c r="E417" i="61"/>
  <c r="E416" i="61" s="1"/>
  <c r="D417" i="61"/>
  <c r="H416" i="61"/>
  <c r="D416" i="61"/>
  <c r="C416" i="61"/>
  <c r="H415" i="61"/>
  <c r="D415" i="61"/>
  <c r="E415" i="61" s="1"/>
  <c r="H414" i="61"/>
  <c r="E414" i="61"/>
  <c r="D414" i="61"/>
  <c r="H413" i="61"/>
  <c r="D413" i="61"/>
  <c r="E413" i="61" s="1"/>
  <c r="E412" i="61" s="1"/>
  <c r="C412" i="61"/>
  <c r="H412" i="61" s="1"/>
  <c r="H411" i="61"/>
  <c r="E411" i="61"/>
  <c r="D411" i="61"/>
  <c r="H410" i="61"/>
  <c r="D410" i="61"/>
  <c r="C409" i="61"/>
  <c r="H409" i="61" s="1"/>
  <c r="H408" i="61"/>
  <c r="E408" i="61"/>
  <c r="D408" i="61"/>
  <c r="H407" i="61"/>
  <c r="D407" i="61"/>
  <c r="E407" i="61" s="1"/>
  <c r="H406" i="61"/>
  <c r="E406" i="61"/>
  <c r="D406" i="61"/>
  <c r="H405" i="61"/>
  <c r="D405" i="61"/>
  <c r="C404" i="61"/>
  <c r="H404" i="61" s="1"/>
  <c r="H403" i="61"/>
  <c r="E403" i="61"/>
  <c r="D403" i="61"/>
  <c r="H402" i="61"/>
  <c r="D402" i="61"/>
  <c r="E402" i="61" s="1"/>
  <c r="H401" i="61"/>
  <c r="E401" i="61"/>
  <c r="D401" i="61"/>
  <c r="H400" i="61"/>
  <c r="D400" i="61"/>
  <c r="C399" i="61"/>
  <c r="H399" i="61" s="1"/>
  <c r="H398" i="61"/>
  <c r="E398" i="61"/>
  <c r="D398" i="61"/>
  <c r="H397" i="61"/>
  <c r="D397" i="61"/>
  <c r="E397" i="61" s="1"/>
  <c r="H396" i="61"/>
  <c r="E396" i="61"/>
  <c r="E395" i="61" s="1"/>
  <c r="D396" i="61"/>
  <c r="H395" i="61"/>
  <c r="D395" i="61"/>
  <c r="C395" i="61"/>
  <c r="H394" i="61"/>
  <c r="D394" i="61"/>
  <c r="H393" i="61"/>
  <c r="E393" i="61"/>
  <c r="D393" i="61"/>
  <c r="H392" i="61"/>
  <c r="C392" i="61"/>
  <c r="H391" i="61"/>
  <c r="D391" i="61"/>
  <c r="E391" i="61" s="1"/>
  <c r="H390" i="61"/>
  <c r="E390" i="61"/>
  <c r="D390" i="61"/>
  <c r="H389" i="61"/>
  <c r="D389" i="61"/>
  <c r="C388" i="61"/>
  <c r="H388" i="61" s="1"/>
  <c r="H387" i="61"/>
  <c r="E387" i="61"/>
  <c r="D387" i="61"/>
  <c r="H386" i="61"/>
  <c r="D386" i="61"/>
  <c r="E386" i="61" s="1"/>
  <c r="H385" i="61"/>
  <c r="E385" i="61"/>
  <c r="D385" i="61"/>
  <c r="H384" i="61"/>
  <c r="D384" i="61"/>
  <c r="H383" i="61"/>
  <c r="E383" i="61"/>
  <c r="D383" i="61"/>
  <c r="H382" i="61"/>
  <c r="C382" i="61"/>
  <c r="H381" i="61"/>
  <c r="D381" i="61"/>
  <c r="E381" i="61" s="1"/>
  <c r="H380" i="61"/>
  <c r="E380" i="61"/>
  <c r="D380" i="61"/>
  <c r="H379" i="61"/>
  <c r="D379" i="61"/>
  <c r="C378" i="61"/>
  <c r="H378" i="61" s="1"/>
  <c r="H377" i="61"/>
  <c r="E377" i="61"/>
  <c r="D377" i="61"/>
  <c r="H376" i="61"/>
  <c r="D376" i="61"/>
  <c r="E376" i="61" s="1"/>
  <c r="H375" i="61"/>
  <c r="E375" i="61"/>
  <c r="D375" i="61"/>
  <c r="H374" i="61"/>
  <c r="D374" i="61"/>
  <c r="C373" i="61"/>
  <c r="H373" i="61" s="1"/>
  <c r="H372" i="61"/>
  <c r="E372" i="61"/>
  <c r="D372" i="61"/>
  <c r="H371" i="61"/>
  <c r="D371" i="61"/>
  <c r="E371" i="61" s="1"/>
  <c r="H370" i="61"/>
  <c r="E370" i="61"/>
  <c r="D370" i="61"/>
  <c r="H369" i="61"/>
  <c r="D369" i="61"/>
  <c r="C368" i="61"/>
  <c r="H368" i="61" s="1"/>
  <c r="H367" i="61"/>
  <c r="E367" i="61"/>
  <c r="D367" i="61"/>
  <c r="H366" i="61"/>
  <c r="D366" i="61"/>
  <c r="E366" i="61" s="1"/>
  <c r="H365" i="61"/>
  <c r="E365" i="61"/>
  <c r="D365" i="61"/>
  <c r="H364" i="61"/>
  <c r="D364" i="61"/>
  <c r="H363" i="61"/>
  <c r="E363" i="61"/>
  <c r="D363" i="61"/>
  <c r="H362" i="61"/>
  <c r="C362" i="61"/>
  <c r="H361" i="61"/>
  <c r="D361" i="61"/>
  <c r="E361" i="61" s="1"/>
  <c r="H360" i="61"/>
  <c r="E360" i="61"/>
  <c r="D360" i="61"/>
  <c r="H359" i="61"/>
  <c r="D359" i="61"/>
  <c r="E359" i="61" s="1"/>
  <c r="H358" i="61"/>
  <c r="E358" i="61"/>
  <c r="D358" i="61"/>
  <c r="H357" i="61"/>
  <c r="D357" i="61"/>
  <c r="C357" i="61"/>
  <c r="H356" i="61"/>
  <c r="D356" i="61"/>
  <c r="E356" i="61" s="1"/>
  <c r="H355" i="61"/>
  <c r="E355" i="61"/>
  <c r="D355" i="61"/>
  <c r="H354" i="61"/>
  <c r="D354" i="61"/>
  <c r="E354" i="61" s="1"/>
  <c r="E353" i="61"/>
  <c r="D353" i="61"/>
  <c r="C353" i="61"/>
  <c r="H353" i="61" s="1"/>
  <c r="H352" i="61"/>
  <c r="D352" i="61"/>
  <c r="E352" i="61" s="1"/>
  <c r="H351" i="61"/>
  <c r="D351" i="61"/>
  <c r="E351" i="61" s="1"/>
  <c r="H350" i="61"/>
  <c r="E350" i="61"/>
  <c r="D350" i="61"/>
  <c r="H349" i="61"/>
  <c r="D349" i="61"/>
  <c r="E349" i="61" s="1"/>
  <c r="E348" i="61" s="1"/>
  <c r="C348" i="61"/>
  <c r="H348" i="61" s="1"/>
  <c r="H347" i="61"/>
  <c r="D347" i="61"/>
  <c r="E347" i="61" s="1"/>
  <c r="H346" i="61"/>
  <c r="D346" i="61"/>
  <c r="E346" i="61" s="1"/>
  <c r="H345" i="61"/>
  <c r="E345" i="61"/>
  <c r="E344" i="61" s="1"/>
  <c r="D345" i="61"/>
  <c r="H344" i="61"/>
  <c r="C344" i="61"/>
  <c r="H343" i="61"/>
  <c r="D343" i="61"/>
  <c r="E343" i="61" s="1"/>
  <c r="H342" i="61"/>
  <c r="E342" i="61"/>
  <c r="D342" i="61"/>
  <c r="H341" i="61"/>
  <c r="D341" i="61"/>
  <c r="H338" i="61"/>
  <c r="D338" i="61"/>
  <c r="E338" i="61" s="1"/>
  <c r="H337" i="61"/>
  <c r="E337" i="61"/>
  <c r="D337" i="61"/>
  <c r="H336" i="61"/>
  <c r="D336" i="61"/>
  <c r="E336" i="61" s="1"/>
  <c r="H335" i="61"/>
  <c r="E335" i="61"/>
  <c r="D335" i="61"/>
  <c r="H334" i="61"/>
  <c r="D334" i="61"/>
  <c r="E334" i="61" s="1"/>
  <c r="H333" i="61"/>
  <c r="E333" i="61"/>
  <c r="D333" i="61"/>
  <c r="H332" i="61"/>
  <c r="E332" i="61"/>
  <c r="E331" i="61" s="1"/>
  <c r="D332" i="61"/>
  <c r="D331" i="61"/>
  <c r="C331" i="61"/>
  <c r="H331" i="61" s="1"/>
  <c r="H330" i="61"/>
  <c r="E330" i="61"/>
  <c r="D330" i="61"/>
  <c r="H329" i="61"/>
  <c r="D329" i="61"/>
  <c r="C328" i="61"/>
  <c r="H328" i="61" s="1"/>
  <c r="H327" i="61"/>
  <c r="E327" i="61"/>
  <c r="D327" i="61"/>
  <c r="H326" i="61"/>
  <c r="D326" i="61"/>
  <c r="E326" i="61" s="1"/>
  <c r="E325" i="61" s="1"/>
  <c r="D325" i="61"/>
  <c r="C325" i="61"/>
  <c r="H325" i="61" s="1"/>
  <c r="H324" i="61"/>
  <c r="D324" i="61"/>
  <c r="E324" i="61" s="1"/>
  <c r="H323" i="61"/>
  <c r="D323" i="61"/>
  <c r="E323" i="61" s="1"/>
  <c r="H322" i="61"/>
  <c r="E322" i="61"/>
  <c r="D322" i="61"/>
  <c r="H321" i="61"/>
  <c r="D321" i="61"/>
  <c r="E321" i="61" s="1"/>
  <c r="H320" i="61"/>
  <c r="E320" i="61"/>
  <c r="D320" i="61"/>
  <c r="H319" i="61"/>
  <c r="D319" i="61"/>
  <c r="E319" i="61" s="1"/>
  <c r="H318" i="61"/>
  <c r="E318" i="61"/>
  <c r="D318" i="61"/>
  <c r="H317" i="61"/>
  <c r="E317" i="61"/>
  <c r="D317" i="61"/>
  <c r="H316" i="61"/>
  <c r="D316" i="61"/>
  <c r="E316" i="61" s="1"/>
  <c r="E315" i="61" s="1"/>
  <c r="H315" i="61"/>
  <c r="D315" i="61"/>
  <c r="C315" i="61"/>
  <c r="H313" i="61"/>
  <c r="D313" i="61"/>
  <c r="E313" i="61" s="1"/>
  <c r="H312" i="61"/>
  <c r="E312" i="61"/>
  <c r="D312" i="61"/>
  <c r="H311" i="61"/>
  <c r="D311" i="61"/>
  <c r="E311" i="61" s="1"/>
  <c r="H310" i="61"/>
  <c r="E310" i="61"/>
  <c r="D310" i="61"/>
  <c r="H309" i="61"/>
  <c r="D309" i="61"/>
  <c r="H308" i="61"/>
  <c r="E308" i="61"/>
  <c r="H307" i="61"/>
  <c r="D307" i="61"/>
  <c r="E307" i="61" s="1"/>
  <c r="H306" i="61"/>
  <c r="E306" i="61"/>
  <c r="D306" i="61"/>
  <c r="H305" i="61"/>
  <c r="E305" i="61"/>
  <c r="D305" i="61"/>
  <c r="H304" i="61"/>
  <c r="E304" i="61"/>
  <c r="D304" i="61"/>
  <c r="H303" i="61"/>
  <c r="D303" i="61"/>
  <c r="E303" i="61" s="1"/>
  <c r="E302" i="61" s="1"/>
  <c r="D302" i="61"/>
  <c r="C302" i="61"/>
  <c r="H302" i="61" s="1"/>
  <c r="H301" i="61"/>
  <c r="D301" i="61"/>
  <c r="E301" i="61" s="1"/>
  <c r="H300" i="61"/>
  <c r="D300" i="61"/>
  <c r="E300" i="61" s="1"/>
  <c r="H299" i="61"/>
  <c r="E299" i="61"/>
  <c r="D299" i="61"/>
  <c r="H298" i="61"/>
  <c r="E298" i="61"/>
  <c r="D298" i="61"/>
  <c r="H297" i="61"/>
  <c r="E297" i="61"/>
  <c r="D297" i="61"/>
  <c r="H296" i="61"/>
  <c r="E296" i="61"/>
  <c r="D296" i="61"/>
  <c r="H295" i="61"/>
  <c r="E295" i="61"/>
  <c r="D295" i="61"/>
  <c r="H294" i="61"/>
  <c r="D294" i="61"/>
  <c r="E294" i="61" s="1"/>
  <c r="H293" i="61"/>
  <c r="E293" i="61"/>
  <c r="D293" i="61"/>
  <c r="H292" i="61"/>
  <c r="D292" i="61"/>
  <c r="E292" i="61" s="1"/>
  <c r="H291" i="61"/>
  <c r="E291" i="61"/>
  <c r="D291" i="61"/>
  <c r="H290" i="61"/>
  <c r="E290" i="61"/>
  <c r="D290" i="61"/>
  <c r="H289" i="61"/>
  <c r="E289" i="61"/>
  <c r="H288" i="61"/>
  <c r="D288" i="61"/>
  <c r="E288" i="61" s="1"/>
  <c r="H287" i="61"/>
  <c r="E287" i="61"/>
  <c r="D287" i="61"/>
  <c r="H286" i="61"/>
  <c r="D286" i="61"/>
  <c r="E286" i="61" s="1"/>
  <c r="H285" i="61"/>
  <c r="E285" i="61"/>
  <c r="D285" i="61"/>
  <c r="H284" i="61"/>
  <c r="D284" i="61"/>
  <c r="E284" i="61" s="1"/>
  <c r="H283" i="61"/>
  <c r="E283" i="61"/>
  <c r="D283" i="61"/>
  <c r="H282" i="61"/>
  <c r="E282" i="61"/>
  <c r="D282" i="61"/>
  <c r="H281" i="61"/>
  <c r="D281" i="61"/>
  <c r="E281" i="61" s="1"/>
  <c r="H280" i="61"/>
  <c r="D280" i="61"/>
  <c r="E280" i="61" s="1"/>
  <c r="H279" i="61"/>
  <c r="E279" i="61"/>
  <c r="D279" i="61"/>
  <c r="H278" i="61"/>
  <c r="D278" i="61"/>
  <c r="E278" i="61" s="1"/>
  <c r="H277" i="61"/>
  <c r="E277" i="61"/>
  <c r="D277" i="61"/>
  <c r="H276" i="61"/>
  <c r="D276" i="61"/>
  <c r="E276" i="61" s="1"/>
  <c r="H275" i="61"/>
  <c r="E275" i="61"/>
  <c r="D275" i="61"/>
  <c r="H274" i="61"/>
  <c r="E274" i="61"/>
  <c r="D274" i="61"/>
  <c r="H273" i="61"/>
  <c r="D273" i="61"/>
  <c r="E273" i="61" s="1"/>
  <c r="H272" i="61"/>
  <c r="D272" i="61"/>
  <c r="E272" i="61" s="1"/>
  <c r="H271" i="61"/>
  <c r="E271" i="61"/>
  <c r="D271" i="61"/>
  <c r="H270" i="61"/>
  <c r="D270" i="61"/>
  <c r="E270" i="61" s="1"/>
  <c r="H269" i="61"/>
  <c r="E269" i="61"/>
  <c r="D269" i="61"/>
  <c r="H268" i="61"/>
  <c r="D268" i="61"/>
  <c r="E268" i="61" s="1"/>
  <c r="H267" i="61"/>
  <c r="E267" i="61"/>
  <c r="D267" i="61"/>
  <c r="H266" i="61"/>
  <c r="E266" i="61"/>
  <c r="D266" i="61"/>
  <c r="H265" i="61"/>
  <c r="E265" i="61"/>
  <c r="D265" i="61"/>
  <c r="H264" i="61"/>
  <c r="D264" i="61"/>
  <c r="H263" i="61"/>
  <c r="C263" i="61"/>
  <c r="H262" i="61"/>
  <c r="E262" i="61"/>
  <c r="D262" i="61"/>
  <c r="H261" i="61"/>
  <c r="D261" i="61"/>
  <c r="D260" i="61" s="1"/>
  <c r="C260" i="61"/>
  <c r="D252" i="61"/>
  <c r="E252" i="61" s="1"/>
  <c r="E250" i="61" s="1"/>
  <c r="E251" i="61"/>
  <c r="D251" i="61"/>
  <c r="D250" i="61"/>
  <c r="C250" i="61"/>
  <c r="D249" i="61"/>
  <c r="E249" i="61" s="1"/>
  <c r="D248" i="61"/>
  <c r="D247" i="61"/>
  <c r="E247" i="61" s="1"/>
  <c r="D246" i="61"/>
  <c r="E246" i="61" s="1"/>
  <c r="D245" i="61"/>
  <c r="E245" i="61" s="1"/>
  <c r="C244" i="61"/>
  <c r="C243" i="61"/>
  <c r="D242" i="61"/>
  <c r="E242" i="61" s="1"/>
  <c r="E241" i="61"/>
  <c r="E239" i="61" s="1"/>
  <c r="E238" i="61" s="1"/>
  <c r="D241" i="61"/>
  <c r="D240" i="61"/>
  <c r="E240" i="61" s="1"/>
  <c r="D239" i="61"/>
  <c r="D238" i="61" s="1"/>
  <c r="C239" i="61"/>
  <c r="C238" i="61"/>
  <c r="D237" i="61"/>
  <c r="E237" i="61" s="1"/>
  <c r="E236" i="61"/>
  <c r="E235" i="61" s="1"/>
  <c r="D236" i="61"/>
  <c r="C236" i="61"/>
  <c r="D235" i="61"/>
  <c r="C235" i="61"/>
  <c r="D234" i="61"/>
  <c r="C233" i="61"/>
  <c r="E232" i="61"/>
  <c r="D232" i="61"/>
  <c r="E231" i="61"/>
  <c r="D231" i="61"/>
  <c r="E230" i="61"/>
  <c r="D230" i="61"/>
  <c r="C229" i="61"/>
  <c r="C228" i="61" s="1"/>
  <c r="D227" i="61"/>
  <c r="E227" i="61" s="1"/>
  <c r="E226" i="61"/>
  <c r="D226" i="61"/>
  <c r="D225" i="61"/>
  <c r="E225" i="61" s="1"/>
  <c r="E224" i="61"/>
  <c r="D224" i="61"/>
  <c r="D223" i="61"/>
  <c r="D222" i="61" s="1"/>
  <c r="C223" i="61"/>
  <c r="C222" i="61" s="1"/>
  <c r="E221" i="61"/>
  <c r="E220" i="61" s="1"/>
  <c r="D221" i="61"/>
  <c r="D220" i="61"/>
  <c r="C220" i="61"/>
  <c r="C215" i="61" s="1"/>
  <c r="D219" i="61"/>
  <c r="D218" i="61"/>
  <c r="E218" i="61" s="1"/>
  <c r="D217" i="61"/>
  <c r="E217" i="61" s="1"/>
  <c r="C216" i="61"/>
  <c r="D214" i="61"/>
  <c r="E214" i="61" s="1"/>
  <c r="E213" i="61"/>
  <c r="D213" i="61"/>
  <c r="C213" i="61"/>
  <c r="D212" i="61"/>
  <c r="D211" i="61" s="1"/>
  <c r="C211" i="61"/>
  <c r="D210" i="61"/>
  <c r="E210" i="61" s="1"/>
  <c r="D209" i="61"/>
  <c r="D208" i="61"/>
  <c r="E208" i="61" s="1"/>
  <c r="C207" i="61"/>
  <c r="E206" i="61"/>
  <c r="D206" i="61"/>
  <c r="D205" i="61"/>
  <c r="C204" i="61"/>
  <c r="D202" i="61"/>
  <c r="D201" i="61" s="1"/>
  <c r="C201" i="61"/>
  <c r="C200" i="61" s="1"/>
  <c r="D200" i="61"/>
  <c r="D199" i="61"/>
  <c r="C198" i="61"/>
  <c r="C197" i="61"/>
  <c r="D196" i="61"/>
  <c r="C195" i="61"/>
  <c r="E194" i="61"/>
  <c r="E193" i="61" s="1"/>
  <c r="D194" i="61"/>
  <c r="D193" i="61"/>
  <c r="C193" i="61"/>
  <c r="D192" i="61"/>
  <c r="E192" i="61" s="1"/>
  <c r="D191" i="61"/>
  <c r="E191" i="61" s="1"/>
  <c r="D190" i="61"/>
  <c r="E190" i="61" s="1"/>
  <c r="E189" i="61" s="1"/>
  <c r="C189" i="61"/>
  <c r="C188" i="61"/>
  <c r="D187" i="61"/>
  <c r="E187" i="61" s="1"/>
  <c r="D186" i="61"/>
  <c r="C185" i="61"/>
  <c r="C184" i="61" s="1"/>
  <c r="D183" i="61"/>
  <c r="C182" i="61"/>
  <c r="E181" i="61"/>
  <c r="E180" i="61" s="1"/>
  <c r="D181" i="61"/>
  <c r="D180" i="61"/>
  <c r="C180" i="61"/>
  <c r="C179" i="61" s="1"/>
  <c r="H176" i="61"/>
  <c r="D176" i="61"/>
  <c r="H175" i="61"/>
  <c r="D175" i="61"/>
  <c r="E175" i="61" s="1"/>
  <c r="H174" i="61"/>
  <c r="C174" i="61"/>
  <c r="H173" i="61"/>
  <c r="D173" i="61"/>
  <c r="E173" i="61" s="1"/>
  <c r="H172" i="61"/>
  <c r="E172" i="61"/>
  <c r="D172" i="61"/>
  <c r="H171" i="61"/>
  <c r="D171" i="61"/>
  <c r="C171" i="61"/>
  <c r="C170" i="61"/>
  <c r="H170" i="61" s="1"/>
  <c r="J170" i="61" s="1"/>
  <c r="H169" i="61"/>
  <c r="E169" i="61"/>
  <c r="D169" i="61"/>
  <c r="H168" i="61"/>
  <c r="D168" i="61"/>
  <c r="C167" i="61"/>
  <c r="H167" i="61" s="1"/>
  <c r="H166" i="61"/>
  <c r="E166" i="61"/>
  <c r="D166" i="61"/>
  <c r="H165" i="61"/>
  <c r="D165" i="61"/>
  <c r="E165" i="61" s="1"/>
  <c r="E164" i="61"/>
  <c r="C164" i="61"/>
  <c r="H164" i="61" s="1"/>
  <c r="H162" i="61"/>
  <c r="D162" i="61"/>
  <c r="E162" i="61" s="1"/>
  <c r="H161" i="61"/>
  <c r="E161" i="61"/>
  <c r="D161" i="61"/>
  <c r="H160" i="61"/>
  <c r="D160" i="61"/>
  <c r="C160" i="61"/>
  <c r="H159" i="61"/>
  <c r="D159" i="61"/>
  <c r="E159" i="61" s="1"/>
  <c r="H158" i="61"/>
  <c r="D158" i="61"/>
  <c r="E158" i="61" s="1"/>
  <c r="H157" i="61"/>
  <c r="C157" i="61"/>
  <c r="H156" i="61"/>
  <c r="D156" i="61"/>
  <c r="H155" i="61"/>
  <c r="D155" i="61"/>
  <c r="C154" i="61"/>
  <c r="H151" i="61"/>
  <c r="E151" i="61"/>
  <c r="E149" i="61" s="1"/>
  <c r="D151" i="61"/>
  <c r="H150" i="61"/>
  <c r="D150" i="61"/>
  <c r="D149" i="61" s="1"/>
  <c r="H149" i="61"/>
  <c r="C149" i="61"/>
  <c r="H148" i="61"/>
  <c r="D148" i="61"/>
  <c r="E148" i="61" s="1"/>
  <c r="H147" i="61"/>
  <c r="E147" i="61"/>
  <c r="D147" i="61"/>
  <c r="H146" i="61"/>
  <c r="D146" i="61"/>
  <c r="C146" i="61"/>
  <c r="H145" i="61"/>
  <c r="D145" i="61"/>
  <c r="H144" i="61"/>
  <c r="D144" i="61"/>
  <c r="E144" i="61" s="1"/>
  <c r="H143" i="61"/>
  <c r="C143" i="61"/>
  <c r="H142" i="61"/>
  <c r="D142" i="61"/>
  <c r="E142" i="61" s="1"/>
  <c r="H141" i="61"/>
  <c r="E141" i="61"/>
  <c r="E140" i="61" s="1"/>
  <c r="D141" i="61"/>
  <c r="H140" i="61"/>
  <c r="D140" i="61"/>
  <c r="C140" i="61"/>
  <c r="H139" i="61"/>
  <c r="D139" i="61"/>
  <c r="H138" i="61"/>
  <c r="D138" i="61"/>
  <c r="H137" i="61"/>
  <c r="D137" i="61"/>
  <c r="C136" i="61"/>
  <c r="H134" i="61"/>
  <c r="D134" i="61"/>
  <c r="E134" i="61" s="1"/>
  <c r="H133" i="61"/>
  <c r="D133" i="61"/>
  <c r="E133" i="61" s="1"/>
  <c r="E132" i="61" s="1"/>
  <c r="H132" i="61"/>
  <c r="C132" i="61"/>
  <c r="H131" i="61"/>
  <c r="D131" i="61"/>
  <c r="E131" i="61" s="1"/>
  <c r="H130" i="61"/>
  <c r="E130" i="61"/>
  <c r="D130" i="61"/>
  <c r="H129" i="61"/>
  <c r="D129" i="61"/>
  <c r="C129" i="61"/>
  <c r="H128" i="61"/>
  <c r="D128" i="61"/>
  <c r="E128" i="61" s="1"/>
  <c r="E126" i="61" s="1"/>
  <c r="H127" i="61"/>
  <c r="D127" i="61"/>
  <c r="H126" i="61"/>
  <c r="C126" i="61"/>
  <c r="H125" i="61"/>
  <c r="E125" i="61"/>
  <c r="D125" i="61"/>
  <c r="H124" i="61"/>
  <c r="D124" i="61"/>
  <c r="C123" i="61"/>
  <c r="H123" i="61" s="1"/>
  <c r="H122" i="61"/>
  <c r="D122" i="61"/>
  <c r="E122" i="61" s="1"/>
  <c r="H121" i="61"/>
  <c r="D121" i="61"/>
  <c r="E121" i="61" s="1"/>
  <c r="E120" i="61" s="1"/>
  <c r="H120" i="61"/>
  <c r="C120" i="61"/>
  <c r="H119" i="61"/>
  <c r="E119" i="61"/>
  <c r="D119" i="61"/>
  <c r="H118" i="61"/>
  <c r="D118" i="61"/>
  <c r="C117" i="61"/>
  <c r="H113" i="61"/>
  <c r="D113" i="61"/>
  <c r="E113" i="61" s="1"/>
  <c r="H112" i="61"/>
  <c r="E112" i="61"/>
  <c r="D112" i="61"/>
  <c r="H111" i="61"/>
  <c r="D111" i="61"/>
  <c r="E111" i="61" s="1"/>
  <c r="H110" i="61"/>
  <c r="D110" i="61"/>
  <c r="E110" i="61" s="1"/>
  <c r="H109" i="61"/>
  <c r="D109" i="61"/>
  <c r="E109" i="61" s="1"/>
  <c r="H108" i="61"/>
  <c r="E108" i="61"/>
  <c r="D108" i="61"/>
  <c r="H107" i="61"/>
  <c r="D107" i="61"/>
  <c r="E107" i="61" s="1"/>
  <c r="H106" i="61"/>
  <c r="D106" i="61"/>
  <c r="E106" i="61" s="1"/>
  <c r="H105" i="61"/>
  <c r="D105" i="61"/>
  <c r="E105" i="61" s="1"/>
  <c r="H104" i="61"/>
  <c r="E104" i="61"/>
  <c r="D104" i="61"/>
  <c r="H103" i="61"/>
  <c r="D103" i="61"/>
  <c r="E103" i="61" s="1"/>
  <c r="H102" i="61"/>
  <c r="D102" i="61"/>
  <c r="E102" i="61" s="1"/>
  <c r="H101" i="61"/>
  <c r="D101" i="61"/>
  <c r="E101" i="61" s="1"/>
  <c r="H100" i="61"/>
  <c r="E100" i="61"/>
  <c r="D100" i="61"/>
  <c r="H99" i="61"/>
  <c r="D99" i="61"/>
  <c r="H98" i="61"/>
  <c r="D98" i="61"/>
  <c r="E98" i="61" s="1"/>
  <c r="H97" i="61"/>
  <c r="J97" i="61" s="1"/>
  <c r="C97" i="61"/>
  <c r="H96" i="61"/>
  <c r="D96" i="61"/>
  <c r="E96" i="61" s="1"/>
  <c r="H95" i="61"/>
  <c r="E95" i="61"/>
  <c r="D95" i="61"/>
  <c r="H94" i="61"/>
  <c r="D94" i="61"/>
  <c r="E94" i="61" s="1"/>
  <c r="H93" i="61"/>
  <c r="D93" i="61"/>
  <c r="E93" i="61" s="1"/>
  <c r="H92" i="61"/>
  <c r="D92" i="61"/>
  <c r="E92" i="61" s="1"/>
  <c r="H91" i="61"/>
  <c r="E91" i="61"/>
  <c r="D91" i="61"/>
  <c r="H90" i="61"/>
  <c r="D90" i="61"/>
  <c r="E90" i="61" s="1"/>
  <c r="H89" i="61"/>
  <c r="D89" i="61"/>
  <c r="E89" i="61" s="1"/>
  <c r="H88" i="61"/>
  <c r="D88" i="61"/>
  <c r="E88" i="61" s="1"/>
  <c r="H87" i="61"/>
  <c r="E87" i="61"/>
  <c r="D87" i="61"/>
  <c r="H86" i="61"/>
  <c r="D86" i="61"/>
  <c r="E86" i="61" s="1"/>
  <c r="H85" i="61"/>
  <c r="D85" i="61"/>
  <c r="E85" i="61" s="1"/>
  <c r="H84" i="61"/>
  <c r="D84" i="61"/>
  <c r="E84" i="61" s="1"/>
  <c r="H83" i="61"/>
  <c r="E83" i="61"/>
  <c r="D83" i="61"/>
  <c r="H82" i="61"/>
  <c r="D82" i="61"/>
  <c r="E82" i="61" s="1"/>
  <c r="H81" i="61"/>
  <c r="D81" i="61"/>
  <c r="E81" i="61" s="1"/>
  <c r="H80" i="61"/>
  <c r="D80" i="61"/>
  <c r="E80" i="61" s="1"/>
  <c r="H79" i="61"/>
  <c r="E79" i="61"/>
  <c r="D79" i="61"/>
  <c r="H78" i="61"/>
  <c r="D78" i="61"/>
  <c r="E78" i="61" s="1"/>
  <c r="H77" i="61"/>
  <c r="D77" i="61"/>
  <c r="E77" i="61" s="1"/>
  <c r="H76" i="61"/>
  <c r="D76" i="61"/>
  <c r="E76" i="61" s="1"/>
  <c r="H75" i="61"/>
  <c r="E75" i="61"/>
  <c r="D75" i="61"/>
  <c r="H74" i="61"/>
  <c r="D74" i="61"/>
  <c r="E74" i="61" s="1"/>
  <c r="H73" i="61"/>
  <c r="D73" i="61"/>
  <c r="E73" i="61" s="1"/>
  <c r="H72" i="61"/>
  <c r="D72" i="61"/>
  <c r="E72" i="61" s="1"/>
  <c r="H71" i="61"/>
  <c r="E71" i="61"/>
  <c r="D71" i="61"/>
  <c r="H70" i="61"/>
  <c r="D70" i="61"/>
  <c r="E70" i="61" s="1"/>
  <c r="H69" i="61"/>
  <c r="D69" i="61"/>
  <c r="D68" i="61" s="1"/>
  <c r="C68" i="61"/>
  <c r="H68" i="61" s="1"/>
  <c r="J68" i="61" s="1"/>
  <c r="H66" i="61"/>
  <c r="D66" i="61"/>
  <c r="E66" i="61" s="1"/>
  <c r="H65" i="61"/>
  <c r="D65" i="61"/>
  <c r="E65" i="61" s="1"/>
  <c r="H64" i="61"/>
  <c r="D64" i="61"/>
  <c r="E64" i="61" s="1"/>
  <c r="H63" i="61"/>
  <c r="E63" i="61"/>
  <c r="D63" i="61"/>
  <c r="H62" i="61"/>
  <c r="D62" i="61"/>
  <c r="E62" i="61" s="1"/>
  <c r="E61" i="61" s="1"/>
  <c r="H61" i="61"/>
  <c r="J61" i="61" s="1"/>
  <c r="D61" i="61"/>
  <c r="C61" i="61"/>
  <c r="H60" i="61"/>
  <c r="D60" i="61"/>
  <c r="E60" i="61" s="1"/>
  <c r="H59" i="61"/>
  <c r="D59" i="61"/>
  <c r="E59" i="61" s="1"/>
  <c r="H58" i="61"/>
  <c r="D58" i="61"/>
  <c r="E58" i="61" s="1"/>
  <c r="H57" i="61"/>
  <c r="E57" i="61"/>
  <c r="D57" i="61"/>
  <c r="H56" i="61"/>
  <c r="D56" i="61"/>
  <c r="E56" i="61" s="1"/>
  <c r="H55" i="61"/>
  <c r="D55" i="61"/>
  <c r="E55" i="61" s="1"/>
  <c r="H54" i="61"/>
  <c r="D54" i="61"/>
  <c r="E54" i="61" s="1"/>
  <c r="H53" i="61"/>
  <c r="E53" i="61"/>
  <c r="D53" i="61"/>
  <c r="H52" i="61"/>
  <c r="D52" i="61"/>
  <c r="E52" i="61" s="1"/>
  <c r="H51" i="61"/>
  <c r="D51" i="61"/>
  <c r="E51" i="61" s="1"/>
  <c r="H50" i="61"/>
  <c r="D50" i="61"/>
  <c r="E50" i="61" s="1"/>
  <c r="H49" i="61"/>
  <c r="E49" i="61"/>
  <c r="D49" i="61"/>
  <c r="H48" i="61"/>
  <c r="D48" i="61"/>
  <c r="E48" i="61" s="1"/>
  <c r="H47" i="61"/>
  <c r="D47" i="61"/>
  <c r="E47" i="61" s="1"/>
  <c r="H46" i="61"/>
  <c r="D46" i="61"/>
  <c r="E46" i="61" s="1"/>
  <c r="H45" i="61"/>
  <c r="E45" i="61"/>
  <c r="D45" i="61"/>
  <c r="H44" i="61"/>
  <c r="D44" i="61"/>
  <c r="E44" i="61" s="1"/>
  <c r="H43" i="61"/>
  <c r="D43" i="61"/>
  <c r="E43" i="61" s="1"/>
  <c r="H42" i="61"/>
  <c r="D42" i="61"/>
  <c r="E42" i="61" s="1"/>
  <c r="H41" i="61"/>
  <c r="E41" i="61"/>
  <c r="D41" i="61"/>
  <c r="H40" i="61"/>
  <c r="D40" i="61"/>
  <c r="H39" i="61"/>
  <c r="D39" i="61"/>
  <c r="E39" i="61" s="1"/>
  <c r="C38" i="61"/>
  <c r="H37" i="61"/>
  <c r="D37" i="61"/>
  <c r="E37" i="61" s="1"/>
  <c r="H36" i="61"/>
  <c r="D36" i="61"/>
  <c r="E36" i="61" s="1"/>
  <c r="H35" i="61"/>
  <c r="E35" i="61"/>
  <c r="D35" i="61"/>
  <c r="H34" i="61"/>
  <c r="D34" i="61"/>
  <c r="E34" i="61" s="1"/>
  <c r="H33" i="61"/>
  <c r="D33" i="61"/>
  <c r="E33" i="61" s="1"/>
  <c r="H32" i="61"/>
  <c r="D32" i="61"/>
  <c r="E32" i="61" s="1"/>
  <c r="H31" i="61"/>
  <c r="E31" i="61"/>
  <c r="D31" i="61"/>
  <c r="H30" i="61"/>
  <c r="D30" i="61"/>
  <c r="E30" i="61" s="1"/>
  <c r="H29" i="61"/>
  <c r="D29" i="61"/>
  <c r="E29" i="61" s="1"/>
  <c r="H28" i="61"/>
  <c r="D28" i="61"/>
  <c r="E28" i="61" s="1"/>
  <c r="H27" i="61"/>
  <c r="E27" i="61"/>
  <c r="D27" i="61"/>
  <c r="H26" i="61"/>
  <c r="D26" i="61"/>
  <c r="E26" i="61" s="1"/>
  <c r="H25" i="61"/>
  <c r="D25" i="61"/>
  <c r="E25" i="61" s="1"/>
  <c r="H24" i="61"/>
  <c r="D24" i="61"/>
  <c r="E24" i="61" s="1"/>
  <c r="H23" i="61"/>
  <c r="E23" i="61"/>
  <c r="D23" i="61"/>
  <c r="H22" i="61"/>
  <c r="D22" i="61"/>
  <c r="E22" i="61" s="1"/>
  <c r="H21" i="61"/>
  <c r="D21" i="61"/>
  <c r="E21" i="61" s="1"/>
  <c r="H20" i="61"/>
  <c r="D20" i="61"/>
  <c r="E20" i="61" s="1"/>
  <c r="H19" i="61"/>
  <c r="E19" i="61"/>
  <c r="D19" i="61"/>
  <c r="H18" i="61"/>
  <c r="D18" i="61"/>
  <c r="E18" i="61" s="1"/>
  <c r="H17" i="61"/>
  <c r="D17" i="61"/>
  <c r="E17" i="61" s="1"/>
  <c r="H16" i="61"/>
  <c r="D16" i="61"/>
  <c r="E16" i="61" s="1"/>
  <c r="H15" i="61"/>
  <c r="E15" i="61"/>
  <c r="D15" i="61"/>
  <c r="H14" i="61"/>
  <c r="D14" i="61"/>
  <c r="E14" i="61" s="1"/>
  <c r="H13" i="61"/>
  <c r="D13" i="61"/>
  <c r="E13" i="61" s="1"/>
  <c r="H12" i="61"/>
  <c r="D12" i="61"/>
  <c r="E12" i="61" s="1"/>
  <c r="H11" i="61"/>
  <c r="J11" i="61" s="1"/>
  <c r="C11" i="61"/>
  <c r="H10" i="61"/>
  <c r="D10" i="61"/>
  <c r="E10" i="61" s="1"/>
  <c r="H9" i="61"/>
  <c r="E9" i="61"/>
  <c r="D9" i="61"/>
  <c r="H8" i="61"/>
  <c r="D8" i="61"/>
  <c r="E8" i="61" s="1"/>
  <c r="H7" i="61"/>
  <c r="D7" i="61"/>
  <c r="E7" i="61" s="1"/>
  <c r="H6" i="61"/>
  <c r="D6" i="61"/>
  <c r="E6" i="61" s="1"/>
  <c r="H5" i="61"/>
  <c r="E5" i="61"/>
  <c r="D5" i="61"/>
  <c r="H4" i="61"/>
  <c r="J4" i="61" s="1"/>
  <c r="E4" i="61"/>
  <c r="C4" i="61"/>
  <c r="E61" i="65" l="1"/>
  <c r="H97" i="65"/>
  <c r="J97" i="65" s="1"/>
  <c r="E99" i="65"/>
  <c r="D97" i="65"/>
  <c r="D67" i="65" s="1"/>
  <c r="H143" i="65"/>
  <c r="C170" i="65"/>
  <c r="H170" i="65" s="1"/>
  <c r="J170" i="65" s="1"/>
  <c r="H174" i="65"/>
  <c r="E190" i="65"/>
  <c r="E189" i="65" s="1"/>
  <c r="E188" i="65" s="1"/>
  <c r="D189" i="65"/>
  <c r="D188" i="65" s="1"/>
  <c r="E207" i="65"/>
  <c r="E203" i="65" s="1"/>
  <c r="D265" i="65"/>
  <c r="D263" i="65" s="1"/>
  <c r="E289" i="65"/>
  <c r="E319" i="65"/>
  <c r="E315" i="65" s="1"/>
  <c r="E314" i="65" s="1"/>
  <c r="D315" i="65"/>
  <c r="E326" i="65"/>
  <c r="E325" i="65" s="1"/>
  <c r="D325" i="65"/>
  <c r="D344" i="65"/>
  <c r="D340" i="65" s="1"/>
  <c r="E357" i="65"/>
  <c r="E382" i="65"/>
  <c r="D412" i="65"/>
  <c r="E413" i="65"/>
  <c r="E412" i="65" s="1"/>
  <c r="E493" i="65"/>
  <c r="D491" i="65"/>
  <c r="E531" i="65"/>
  <c r="E528" i="65" s="1"/>
  <c r="E587" i="65"/>
  <c r="E590" i="65"/>
  <c r="D587" i="65"/>
  <c r="D751" i="65"/>
  <c r="E752" i="65"/>
  <c r="E13" i="65"/>
  <c r="D11" i="65"/>
  <c r="E118" i="65"/>
  <c r="E117" i="65" s="1"/>
  <c r="D117" i="65"/>
  <c r="E124" i="65"/>
  <c r="E123" i="65" s="1"/>
  <c r="D123" i="65"/>
  <c r="E130" i="65"/>
  <c r="E129" i="65" s="1"/>
  <c r="D129" i="65"/>
  <c r="H178" i="65"/>
  <c r="J178" i="65" s="1"/>
  <c r="C177" i="65"/>
  <c r="H177" i="65" s="1"/>
  <c r="J177" i="65" s="1"/>
  <c r="E400" i="65"/>
  <c r="E399" i="65" s="1"/>
  <c r="D399" i="65"/>
  <c r="E410" i="65"/>
  <c r="E409" i="65" s="1"/>
  <c r="D409" i="65"/>
  <c r="D455" i="65"/>
  <c r="E456" i="65"/>
  <c r="E455" i="65" s="1"/>
  <c r="E496" i="65"/>
  <c r="D494" i="65"/>
  <c r="D484" i="65" s="1"/>
  <c r="D528" i="65"/>
  <c r="D595" i="65"/>
  <c r="E596" i="65"/>
  <c r="E595" i="65" s="1"/>
  <c r="E38" i="65"/>
  <c r="E3" i="65" s="1"/>
  <c r="E2" i="65" s="1"/>
  <c r="D61" i="65"/>
  <c r="E11" i="65"/>
  <c r="E68" i="65"/>
  <c r="E144" i="65"/>
  <c r="E143" i="65" s="1"/>
  <c r="E135" i="65" s="1"/>
  <c r="D143" i="65"/>
  <c r="E146" i="65"/>
  <c r="C153" i="65"/>
  <c r="H157" i="65"/>
  <c r="E162" i="65"/>
  <c r="E160" i="65" s="1"/>
  <c r="E153" i="65" s="1"/>
  <c r="E152" i="65" s="1"/>
  <c r="D160" i="65"/>
  <c r="D215" i="65"/>
  <c r="D244" i="65"/>
  <c r="D243" i="65" s="1"/>
  <c r="E247" i="65"/>
  <c r="E244" i="65" s="1"/>
  <c r="E243" i="65" s="1"/>
  <c r="D328" i="65"/>
  <c r="E329" i="65"/>
  <c r="E328" i="65" s="1"/>
  <c r="D357" i="65"/>
  <c r="D382" i="65"/>
  <c r="E389" i="65"/>
  <c r="E388" i="65" s="1"/>
  <c r="D388" i="65"/>
  <c r="E416" i="65"/>
  <c r="D422" i="65"/>
  <c r="E423" i="65"/>
  <c r="E422" i="65" s="1"/>
  <c r="E430" i="65"/>
  <c r="E429" i="65" s="1"/>
  <c r="D429" i="65"/>
  <c r="C528" i="65"/>
  <c r="H528" i="65" s="1"/>
  <c r="C2" i="65"/>
  <c r="D38" i="65"/>
  <c r="E97" i="65"/>
  <c r="E67" i="65" s="1"/>
  <c r="C116" i="65"/>
  <c r="D153" i="65"/>
  <c r="D236" i="65"/>
  <c r="D235" i="65" s="1"/>
  <c r="E237" i="65"/>
  <c r="E236" i="65" s="1"/>
  <c r="E235" i="65" s="1"/>
  <c r="E262" i="65"/>
  <c r="E260" i="65" s="1"/>
  <c r="D260" i="65"/>
  <c r="E291" i="65"/>
  <c r="D289" i="65"/>
  <c r="E297" i="65"/>
  <c r="E296" i="65" s="1"/>
  <c r="D296" i="65"/>
  <c r="C340" i="65"/>
  <c r="D395" i="65"/>
  <c r="E396" i="65"/>
  <c r="E395" i="65" s="1"/>
  <c r="D445" i="65"/>
  <c r="E446" i="65"/>
  <c r="E445" i="65" s="1"/>
  <c r="H459" i="65"/>
  <c r="C444" i="65"/>
  <c r="H444" i="65" s="1"/>
  <c r="D474" i="65"/>
  <c r="E491" i="65"/>
  <c r="H484" i="65"/>
  <c r="E499" i="65"/>
  <c r="E497" i="65" s="1"/>
  <c r="D497" i="65"/>
  <c r="E510" i="65"/>
  <c r="E548" i="65"/>
  <c r="E547" i="65" s="1"/>
  <c r="D547" i="65"/>
  <c r="E551" i="65"/>
  <c r="E550" i="65" s="1"/>
  <c r="E614" i="65"/>
  <c r="D610" i="65"/>
  <c r="H700" i="65"/>
  <c r="C645" i="65"/>
  <c r="H645" i="65" s="1"/>
  <c r="J645" i="65" s="1"/>
  <c r="C314" i="65"/>
  <c r="E332" i="65"/>
  <c r="E331" i="65" s="1"/>
  <c r="D331" i="65"/>
  <c r="E349" i="65"/>
  <c r="E348" i="65" s="1"/>
  <c r="D348" i="65"/>
  <c r="E374" i="65"/>
  <c r="E373" i="65" s="1"/>
  <c r="D373" i="65"/>
  <c r="D416" i="65"/>
  <c r="D459" i="65"/>
  <c r="E469" i="65"/>
  <c r="E468" i="65" s="1"/>
  <c r="D468" i="65"/>
  <c r="D504" i="65"/>
  <c r="D531" i="65"/>
  <c r="E539" i="65"/>
  <c r="E538" i="65" s="1"/>
  <c r="D538" i="65"/>
  <c r="D616" i="65"/>
  <c r="E628" i="65"/>
  <c r="E644" i="65"/>
  <c r="E642" i="65" s="1"/>
  <c r="D642" i="65"/>
  <c r="E165" i="65"/>
  <c r="E164" i="65" s="1"/>
  <c r="E163" i="65" s="1"/>
  <c r="D164" i="65"/>
  <c r="D163" i="65" s="1"/>
  <c r="D216" i="65"/>
  <c r="E229" i="65"/>
  <c r="E299" i="65"/>
  <c r="E298" i="65" s="1"/>
  <c r="D298" i="65"/>
  <c r="D149" i="65"/>
  <c r="E168" i="65"/>
  <c r="E167" i="65" s="1"/>
  <c r="D185" i="65"/>
  <c r="D184" i="65" s="1"/>
  <c r="D178" i="65" s="1"/>
  <c r="D177" i="65" s="1"/>
  <c r="E219" i="65"/>
  <c r="E216" i="65" s="1"/>
  <c r="E215" i="65" s="1"/>
  <c r="D229" i="65"/>
  <c r="D228" i="65" s="1"/>
  <c r="D239" i="65"/>
  <c r="D238" i="65" s="1"/>
  <c r="E264" i="65"/>
  <c r="E344" i="65"/>
  <c r="E340" i="65" s="1"/>
  <c r="E405" i="65"/>
  <c r="E404" i="65" s="1"/>
  <c r="D404" i="65"/>
  <c r="E474" i="65"/>
  <c r="E494" i="65"/>
  <c r="E600" i="65"/>
  <c r="E599" i="65" s="1"/>
  <c r="D599" i="65"/>
  <c r="D653" i="65"/>
  <c r="E654" i="65"/>
  <c r="E653" i="65" s="1"/>
  <c r="E661" i="65"/>
  <c r="E671" i="65"/>
  <c r="C726" i="65"/>
  <c r="E740" i="65"/>
  <c r="E739" i="65" s="1"/>
  <c r="D739" i="65"/>
  <c r="E763" i="65"/>
  <c r="E761" i="65" s="1"/>
  <c r="E760" i="65" s="1"/>
  <c r="D761" i="65"/>
  <c r="D760" i="65" s="1"/>
  <c r="D765" i="65"/>
  <c r="E766" i="65"/>
  <c r="E765" i="65" s="1"/>
  <c r="D4" i="65"/>
  <c r="D3" i="65" s="1"/>
  <c r="D2" i="65" s="1"/>
  <c r="D136" i="65"/>
  <c r="D223" i="65"/>
  <c r="D222" i="65" s="1"/>
  <c r="E234" i="65"/>
  <c r="E233" i="65" s="1"/>
  <c r="E242" i="65"/>
  <c r="E239" i="65" s="1"/>
  <c r="E238" i="65" s="1"/>
  <c r="D250" i="65"/>
  <c r="E303" i="65"/>
  <c r="E302" i="65" s="1"/>
  <c r="D302" i="65"/>
  <c r="H325" i="65"/>
  <c r="E354" i="65"/>
  <c r="E353" i="65" s="1"/>
  <c r="D353" i="65"/>
  <c r="D362" i="65"/>
  <c r="E369" i="65"/>
  <c r="E368" i="65" s="1"/>
  <c r="D368" i="65"/>
  <c r="E379" i="65"/>
  <c r="E378" i="65" s="1"/>
  <c r="D378" i="65"/>
  <c r="E464" i="65"/>
  <c r="E463" i="65" s="1"/>
  <c r="D463" i="65"/>
  <c r="E514" i="65"/>
  <c r="E513" i="65" s="1"/>
  <c r="D513" i="65"/>
  <c r="D509" i="65" s="1"/>
  <c r="C538" i="65"/>
  <c r="H538" i="65" s="1"/>
  <c r="D556" i="65"/>
  <c r="D551" i="65" s="1"/>
  <c r="D550" i="65" s="1"/>
  <c r="E570" i="65"/>
  <c r="E569" i="65" s="1"/>
  <c r="E561" i="65" s="1"/>
  <c r="E560" i="65" s="1"/>
  <c r="D569" i="65"/>
  <c r="D561" i="65" s="1"/>
  <c r="D687" i="65"/>
  <c r="E688" i="65"/>
  <c r="E687" i="65" s="1"/>
  <c r="D727" i="65"/>
  <c r="E728" i="65"/>
  <c r="E727" i="65" s="1"/>
  <c r="E756" i="65"/>
  <c r="E755" i="65" s="1"/>
  <c r="E523" i="65"/>
  <c r="E522" i="65" s="1"/>
  <c r="D522" i="65"/>
  <c r="H552" i="65"/>
  <c r="C551" i="65"/>
  <c r="H562" i="65"/>
  <c r="C561" i="65"/>
  <c r="E610" i="65"/>
  <c r="D628" i="65"/>
  <c r="E639" i="65"/>
  <c r="E638" i="65" s="1"/>
  <c r="D638" i="65"/>
  <c r="D676" i="65"/>
  <c r="E677" i="65"/>
  <c r="E676" i="65" s="1"/>
  <c r="E696" i="65"/>
  <c r="E694" i="65" s="1"/>
  <c r="D694" i="65"/>
  <c r="E647" i="65"/>
  <c r="E646" i="65" s="1"/>
  <c r="E645" i="65" s="1"/>
  <c r="D646" i="65"/>
  <c r="E723" i="65"/>
  <c r="E722" i="65" s="1"/>
  <c r="D722" i="65"/>
  <c r="D717" i="65" s="1"/>
  <c r="D716" i="65" s="1"/>
  <c r="E751" i="65"/>
  <c r="E750" i="65" s="1"/>
  <c r="E666" i="65"/>
  <c r="E665" i="65" s="1"/>
  <c r="D665" i="65"/>
  <c r="E701" i="65"/>
  <c r="E700" i="65" s="1"/>
  <c r="D700" i="65"/>
  <c r="H717" i="65"/>
  <c r="J717" i="65" s="1"/>
  <c r="C716" i="65"/>
  <c r="H716" i="65" s="1"/>
  <c r="J716" i="65" s="1"/>
  <c r="E718" i="65"/>
  <c r="E717" i="65" s="1"/>
  <c r="E716" i="65" s="1"/>
  <c r="D750" i="65"/>
  <c r="D3" i="64"/>
  <c r="E40" i="64"/>
  <c r="E38" i="64" s="1"/>
  <c r="E3" i="64" s="1"/>
  <c r="D38" i="64"/>
  <c r="E98" i="64"/>
  <c r="E97" i="64" s="1"/>
  <c r="D97" i="64"/>
  <c r="D153" i="64"/>
  <c r="D152" i="64" s="1"/>
  <c r="D157" i="64"/>
  <c r="E158" i="64"/>
  <c r="E157" i="64" s="1"/>
  <c r="D236" i="64"/>
  <c r="D235" i="64" s="1"/>
  <c r="E237" i="64"/>
  <c r="E236" i="64" s="1"/>
  <c r="E235" i="64" s="1"/>
  <c r="D348" i="64"/>
  <c r="D340" i="64" s="1"/>
  <c r="D339" i="64" s="1"/>
  <c r="E349" i="64"/>
  <c r="E348" i="64" s="1"/>
  <c r="D392" i="64"/>
  <c r="E393" i="64"/>
  <c r="E392" i="64" s="1"/>
  <c r="E451" i="64"/>
  <c r="E450" i="64" s="1"/>
  <c r="D450" i="64"/>
  <c r="E461" i="64"/>
  <c r="D459" i="64"/>
  <c r="D529" i="64"/>
  <c r="E530" i="64"/>
  <c r="E529" i="64" s="1"/>
  <c r="E545" i="64"/>
  <c r="E544" i="64" s="1"/>
  <c r="D544" i="64"/>
  <c r="H726" i="64"/>
  <c r="J726" i="64" s="1"/>
  <c r="C725" i="64"/>
  <c r="H725" i="64" s="1"/>
  <c r="J725" i="64" s="1"/>
  <c r="E68" i="64"/>
  <c r="E131" i="64"/>
  <c r="D129" i="64"/>
  <c r="D132" i="64"/>
  <c r="E133" i="64"/>
  <c r="E132" i="64" s="1"/>
  <c r="E175" i="64"/>
  <c r="E174" i="64" s="1"/>
  <c r="E203" i="64"/>
  <c r="E209" i="64"/>
  <c r="E207" i="64" s="1"/>
  <c r="D207" i="64"/>
  <c r="D203" i="64" s="1"/>
  <c r="D229" i="64"/>
  <c r="D228" i="64" s="1"/>
  <c r="D378" i="64"/>
  <c r="E379" i="64"/>
  <c r="E378" i="64" s="1"/>
  <c r="H445" i="64"/>
  <c r="C444" i="64"/>
  <c r="H444" i="64" s="1"/>
  <c r="E464" i="64"/>
  <c r="E463" i="64" s="1"/>
  <c r="D463" i="64"/>
  <c r="E543" i="64"/>
  <c r="E538" i="64" s="1"/>
  <c r="D538" i="64"/>
  <c r="E569" i="64"/>
  <c r="C115" i="64"/>
  <c r="D136" i="64"/>
  <c r="D135" i="64" s="1"/>
  <c r="E137" i="64"/>
  <c r="E136" i="64" s="1"/>
  <c r="E135" i="64" s="1"/>
  <c r="E145" i="64"/>
  <c r="E143" i="64" s="1"/>
  <c r="D143" i="64"/>
  <c r="E153" i="64"/>
  <c r="C203" i="64"/>
  <c r="H314" i="64"/>
  <c r="C259" i="64"/>
  <c r="D325" i="64"/>
  <c r="E363" i="64"/>
  <c r="E362" i="64" s="1"/>
  <c r="D362" i="64"/>
  <c r="D368" i="64"/>
  <c r="E369" i="64"/>
  <c r="E368" i="64" s="1"/>
  <c r="E397" i="64"/>
  <c r="E395" i="64" s="1"/>
  <c r="D395" i="64"/>
  <c r="E459" i="64"/>
  <c r="E478" i="64"/>
  <c r="E477" i="64" s="1"/>
  <c r="D477" i="64"/>
  <c r="E616" i="64"/>
  <c r="E629" i="64"/>
  <c r="E628" i="64" s="1"/>
  <c r="D628" i="64"/>
  <c r="E750" i="64"/>
  <c r="C3" i="64"/>
  <c r="E61" i="64"/>
  <c r="C67" i="64"/>
  <c r="H67" i="64" s="1"/>
  <c r="J67" i="64" s="1"/>
  <c r="E70" i="64"/>
  <c r="D68" i="64"/>
  <c r="E119" i="64"/>
  <c r="E117" i="64" s="1"/>
  <c r="E116" i="64" s="1"/>
  <c r="E115" i="64" s="1"/>
  <c r="D117" i="64"/>
  <c r="D120" i="64"/>
  <c r="E121" i="64"/>
  <c r="E120" i="64" s="1"/>
  <c r="E129" i="64"/>
  <c r="E141" i="64"/>
  <c r="E140" i="64" s="1"/>
  <c r="E146" i="64"/>
  <c r="C152" i="64"/>
  <c r="H152" i="64" s="1"/>
  <c r="J152" i="64" s="1"/>
  <c r="E172" i="64"/>
  <c r="E171" i="64" s="1"/>
  <c r="E170" i="64" s="1"/>
  <c r="D171" i="64"/>
  <c r="D170" i="64" s="1"/>
  <c r="E179" i="64"/>
  <c r="D185" i="64"/>
  <c r="D184" i="64" s="1"/>
  <c r="C188" i="64"/>
  <c r="C178" i="64" s="1"/>
  <c r="E215" i="64"/>
  <c r="E241" i="64"/>
  <c r="E239" i="64" s="1"/>
  <c r="E238" i="64" s="1"/>
  <c r="D239" i="64"/>
  <c r="D238" i="64" s="1"/>
  <c r="E335" i="64"/>
  <c r="E331" i="64" s="1"/>
  <c r="D331" i="64"/>
  <c r="E373" i="64"/>
  <c r="E509" i="64"/>
  <c r="D509" i="64"/>
  <c r="E677" i="64"/>
  <c r="E676" i="64" s="1"/>
  <c r="D676" i="64"/>
  <c r="E736" i="64"/>
  <c r="E734" i="64" s="1"/>
  <c r="E733" i="64" s="1"/>
  <c r="D734" i="64"/>
  <c r="D733" i="64" s="1"/>
  <c r="D223" i="64"/>
  <c r="D222" i="64" s="1"/>
  <c r="E244" i="64"/>
  <c r="E243" i="64" s="1"/>
  <c r="E261" i="64"/>
  <c r="E260" i="64" s="1"/>
  <c r="D260" i="64"/>
  <c r="E418" i="64"/>
  <c r="E416" i="64" s="1"/>
  <c r="D416" i="64"/>
  <c r="E621" i="64"/>
  <c r="D616" i="64"/>
  <c r="D683" i="64"/>
  <c r="E684" i="64"/>
  <c r="E683" i="64" s="1"/>
  <c r="E743" i="64"/>
  <c r="D768" i="64"/>
  <c r="D767" i="64" s="1"/>
  <c r="E769" i="64"/>
  <c r="E768" i="64" s="1"/>
  <c r="E767" i="64" s="1"/>
  <c r="H136" i="64"/>
  <c r="C135" i="64"/>
  <c r="H135" i="64" s="1"/>
  <c r="J135" i="64" s="1"/>
  <c r="E161" i="64"/>
  <c r="E160" i="64" s="1"/>
  <c r="D160" i="64"/>
  <c r="E226" i="64"/>
  <c r="E223" i="64" s="1"/>
  <c r="E222" i="64" s="1"/>
  <c r="D244" i="64"/>
  <c r="D243" i="64" s="1"/>
  <c r="E251" i="64"/>
  <c r="E250" i="64" s="1"/>
  <c r="E264" i="64"/>
  <c r="E266" i="64"/>
  <c r="E265" i="64" s="1"/>
  <c r="D265" i="64"/>
  <c r="E306" i="64"/>
  <c r="E305" i="64" s="1"/>
  <c r="D305" i="64"/>
  <c r="E316" i="64"/>
  <c r="E315" i="64" s="1"/>
  <c r="D315" i="64"/>
  <c r="D314" i="64" s="1"/>
  <c r="E326" i="64"/>
  <c r="E325" i="64" s="1"/>
  <c r="H344" i="64"/>
  <c r="C340" i="64"/>
  <c r="E345" i="64"/>
  <c r="E344" i="64" s="1"/>
  <c r="E358" i="64"/>
  <c r="E357" i="64" s="1"/>
  <c r="D357" i="64"/>
  <c r="D468" i="64"/>
  <c r="E505" i="64"/>
  <c r="E504" i="64" s="1"/>
  <c r="H529" i="64"/>
  <c r="C528" i="64"/>
  <c r="H528" i="64" s="1"/>
  <c r="E531" i="64"/>
  <c r="E587" i="64"/>
  <c r="E592" i="64"/>
  <c r="E603" i="64"/>
  <c r="E611" i="64"/>
  <c r="E610" i="64" s="1"/>
  <c r="D610" i="64"/>
  <c r="D653" i="64"/>
  <c r="E654" i="64"/>
  <c r="E653" i="64" s="1"/>
  <c r="E645" i="64" s="1"/>
  <c r="E694" i="64"/>
  <c r="H717" i="64"/>
  <c r="J717" i="64" s="1"/>
  <c r="C716" i="64"/>
  <c r="H716" i="64" s="1"/>
  <c r="J716" i="64" s="1"/>
  <c r="D722" i="64"/>
  <c r="E724" i="64"/>
  <c r="E722" i="64" s="1"/>
  <c r="D772" i="64"/>
  <c r="D771" i="64" s="1"/>
  <c r="D11" i="64"/>
  <c r="E190" i="64"/>
  <c r="E189" i="64" s="1"/>
  <c r="E188" i="64" s="1"/>
  <c r="D216" i="64"/>
  <c r="D215" i="64" s="1"/>
  <c r="E290" i="64"/>
  <c r="E289" i="64" s="1"/>
  <c r="D289" i="64"/>
  <c r="D263" i="64" s="1"/>
  <c r="D308" i="64"/>
  <c r="E389" i="64"/>
  <c r="E388" i="64" s="1"/>
  <c r="E410" i="64"/>
  <c r="E409" i="64" s="1"/>
  <c r="E413" i="64"/>
  <c r="E412" i="64" s="1"/>
  <c r="E340" i="64" s="1"/>
  <c r="D412" i="64"/>
  <c r="D429" i="64"/>
  <c r="E476" i="64"/>
  <c r="E474" i="64" s="1"/>
  <c r="D474" i="64"/>
  <c r="C484" i="64"/>
  <c r="E492" i="64"/>
  <c r="E491" i="64" s="1"/>
  <c r="D491" i="64"/>
  <c r="E495" i="64"/>
  <c r="E494" i="64" s="1"/>
  <c r="E484" i="64" s="1"/>
  <c r="E498" i="64"/>
  <c r="E497" i="64" s="1"/>
  <c r="D497" i="64"/>
  <c r="D522" i="64"/>
  <c r="D531" i="64"/>
  <c r="E549" i="64"/>
  <c r="E547" i="64" s="1"/>
  <c r="D547" i="64"/>
  <c r="C561" i="64"/>
  <c r="E582" i="64"/>
  <c r="E581" i="64" s="1"/>
  <c r="D587" i="64"/>
  <c r="E596" i="64"/>
  <c r="E595" i="64" s="1"/>
  <c r="D595" i="64"/>
  <c r="D603" i="64"/>
  <c r="E642" i="64"/>
  <c r="C645" i="64"/>
  <c r="H645" i="64" s="1"/>
  <c r="J645" i="64" s="1"/>
  <c r="E662" i="64"/>
  <c r="E661" i="64" s="1"/>
  <c r="D661" i="64"/>
  <c r="E672" i="64"/>
  <c r="E671" i="64" s="1"/>
  <c r="D671" i="64"/>
  <c r="D694" i="64"/>
  <c r="E423" i="64"/>
  <c r="E422" i="64" s="1"/>
  <c r="D422" i="64"/>
  <c r="E446" i="64"/>
  <c r="E445" i="64" s="1"/>
  <c r="D445" i="64"/>
  <c r="D444" i="64" s="1"/>
  <c r="E456" i="64"/>
  <c r="E455" i="64" s="1"/>
  <c r="D455" i="64"/>
  <c r="E487" i="64"/>
  <c r="E486" i="64" s="1"/>
  <c r="D486" i="64"/>
  <c r="D484" i="64" s="1"/>
  <c r="E575" i="64"/>
  <c r="D569" i="64"/>
  <c r="E638" i="64"/>
  <c r="D700" i="64"/>
  <c r="E702" i="64"/>
  <c r="E700" i="64" s="1"/>
  <c r="E563" i="64"/>
  <c r="E562" i="64" s="1"/>
  <c r="D562" i="64"/>
  <c r="E688" i="64"/>
  <c r="E687" i="64" s="1"/>
  <c r="D687" i="64"/>
  <c r="E719" i="64"/>
  <c r="E718" i="64" s="1"/>
  <c r="D718" i="64"/>
  <c r="D717" i="64" s="1"/>
  <c r="D716" i="64" s="1"/>
  <c r="D727" i="64"/>
  <c r="E728" i="64"/>
  <c r="E727" i="64" s="1"/>
  <c r="D750" i="64"/>
  <c r="D765" i="64"/>
  <c r="E766" i="64"/>
  <c r="E765" i="64" s="1"/>
  <c r="D599" i="64"/>
  <c r="D642" i="64"/>
  <c r="D646" i="64"/>
  <c r="D645" i="64" s="1"/>
  <c r="D665" i="64"/>
  <c r="H178" i="63"/>
  <c r="J178" i="63" s="1"/>
  <c r="C177" i="63"/>
  <c r="H177" i="63" s="1"/>
  <c r="J177" i="63" s="1"/>
  <c r="E11" i="63"/>
  <c r="D61" i="63"/>
  <c r="H68" i="63"/>
  <c r="J68" i="63" s="1"/>
  <c r="C67" i="63"/>
  <c r="H67" i="63" s="1"/>
  <c r="J67" i="63" s="1"/>
  <c r="E97" i="63"/>
  <c r="E140" i="63"/>
  <c r="E143" i="63"/>
  <c r="E146" i="63"/>
  <c r="E149" i="63"/>
  <c r="H171" i="63"/>
  <c r="C170" i="63"/>
  <c r="H170" i="63" s="1"/>
  <c r="J170" i="63" s="1"/>
  <c r="E246" i="63"/>
  <c r="E244" i="63" s="1"/>
  <c r="E243" i="63" s="1"/>
  <c r="D244" i="63"/>
  <c r="D243" i="63" s="1"/>
  <c r="H314" i="63"/>
  <c r="C259" i="63"/>
  <c r="D331" i="63"/>
  <c r="E431" i="63"/>
  <c r="D429" i="63"/>
  <c r="E463" i="63"/>
  <c r="E673" i="63"/>
  <c r="E671" i="63" s="1"/>
  <c r="D671" i="63"/>
  <c r="E6" i="63"/>
  <c r="E4" i="63" s="1"/>
  <c r="D4" i="63"/>
  <c r="E118" i="63"/>
  <c r="E117" i="63" s="1"/>
  <c r="E116" i="63" s="1"/>
  <c r="D117" i="63"/>
  <c r="D116" i="63" s="1"/>
  <c r="E137" i="63"/>
  <c r="E136" i="63" s="1"/>
  <c r="E135" i="63" s="1"/>
  <c r="D136" i="63"/>
  <c r="D140" i="63"/>
  <c r="D143" i="63"/>
  <c r="D146" i="63"/>
  <c r="D149" i="63"/>
  <c r="E175" i="63"/>
  <c r="E174" i="63" s="1"/>
  <c r="D174" i="63"/>
  <c r="E203" i="63"/>
  <c r="E178" i="63" s="1"/>
  <c r="E177" i="63" s="1"/>
  <c r="D220" i="63"/>
  <c r="D215" i="63" s="1"/>
  <c r="E221" i="63"/>
  <c r="E220" i="63" s="1"/>
  <c r="E215" i="63" s="1"/>
  <c r="D302" i="63"/>
  <c r="H315" i="63"/>
  <c r="D325" i="63"/>
  <c r="E344" i="63"/>
  <c r="D348" i="63"/>
  <c r="E350" i="63"/>
  <c r="D368" i="63"/>
  <c r="E370" i="63"/>
  <c r="D378" i="63"/>
  <c r="E380" i="63"/>
  <c r="E390" i="63"/>
  <c r="E388" i="63" s="1"/>
  <c r="D388" i="63"/>
  <c r="E478" i="63"/>
  <c r="E477" i="63" s="1"/>
  <c r="D477" i="63"/>
  <c r="E499" i="63"/>
  <c r="D497" i="63"/>
  <c r="E563" i="63"/>
  <c r="E562" i="63" s="1"/>
  <c r="D562" i="63"/>
  <c r="H717" i="63"/>
  <c r="J717" i="63" s="1"/>
  <c r="C716" i="63"/>
  <c r="H716" i="63" s="1"/>
  <c r="J716" i="63" s="1"/>
  <c r="E70" i="63"/>
  <c r="E68" i="63" s="1"/>
  <c r="D68" i="63"/>
  <c r="D67" i="63" s="1"/>
  <c r="H153" i="63"/>
  <c r="J153" i="63" s="1"/>
  <c r="D153" i="63"/>
  <c r="E161" i="63"/>
  <c r="E160" i="63" s="1"/>
  <c r="D160" i="63"/>
  <c r="E172" i="63"/>
  <c r="E171" i="63" s="1"/>
  <c r="D171" i="63"/>
  <c r="D170" i="63" s="1"/>
  <c r="D250" i="63"/>
  <c r="E251" i="63"/>
  <c r="E250" i="63" s="1"/>
  <c r="E261" i="63"/>
  <c r="E260" i="63" s="1"/>
  <c r="D260" i="63"/>
  <c r="E290" i="63"/>
  <c r="E289" i="63" s="1"/>
  <c r="D289" i="63"/>
  <c r="E396" i="63"/>
  <c r="E395" i="63" s="1"/>
  <c r="D395" i="63"/>
  <c r="D399" i="63"/>
  <c r="E417" i="63"/>
  <c r="E416" i="63" s="1"/>
  <c r="D416" i="63"/>
  <c r="E429" i="63"/>
  <c r="E447" i="63"/>
  <c r="E445" i="63" s="1"/>
  <c r="D445" i="63"/>
  <c r="E465" i="63"/>
  <c r="D463" i="63"/>
  <c r="D468" i="63"/>
  <c r="E496" i="63"/>
  <c r="E494" i="63" s="1"/>
  <c r="D494" i="63"/>
  <c r="E506" i="63"/>
  <c r="E504" i="63" s="1"/>
  <c r="D504" i="63"/>
  <c r="E509" i="63"/>
  <c r="E546" i="63"/>
  <c r="D544" i="63"/>
  <c r="H4" i="63"/>
  <c r="J4" i="63" s="1"/>
  <c r="C3" i="63"/>
  <c r="E40" i="63"/>
  <c r="E38" i="63" s="1"/>
  <c r="D38" i="63"/>
  <c r="H136" i="63"/>
  <c r="C135" i="63"/>
  <c r="E158" i="63"/>
  <c r="E157" i="63" s="1"/>
  <c r="E153" i="63" s="1"/>
  <c r="D157" i="63"/>
  <c r="D164" i="63"/>
  <c r="D163" i="63" s="1"/>
  <c r="D167" i="63"/>
  <c r="D207" i="63"/>
  <c r="D203" i="63" s="1"/>
  <c r="D178" i="63" s="1"/>
  <c r="D177" i="63" s="1"/>
  <c r="E216" i="63"/>
  <c r="D223" i="63"/>
  <c r="D222" i="63" s="1"/>
  <c r="E226" i="63"/>
  <c r="E223" i="63" s="1"/>
  <c r="E222" i="63" s="1"/>
  <c r="D263" i="63"/>
  <c r="E308" i="63"/>
  <c r="E348" i="63"/>
  <c r="E353" i="63"/>
  <c r="E368" i="63"/>
  <c r="E373" i="63"/>
  <c r="E378" i="63"/>
  <c r="E406" i="63"/>
  <c r="E404" i="63" s="1"/>
  <c r="D404" i="63"/>
  <c r="E424" i="63"/>
  <c r="E422" i="63" s="1"/>
  <c r="D422" i="63"/>
  <c r="E457" i="63"/>
  <c r="E455" i="63" s="1"/>
  <c r="D455" i="63"/>
  <c r="E493" i="63"/>
  <c r="E491" i="63" s="1"/>
  <c r="D491" i="63"/>
  <c r="D484" i="63" s="1"/>
  <c r="E497" i="63"/>
  <c r="E539" i="63"/>
  <c r="D538" i="63"/>
  <c r="E544" i="63"/>
  <c r="E570" i="63"/>
  <c r="E569" i="63" s="1"/>
  <c r="D569" i="63"/>
  <c r="E630" i="63"/>
  <c r="E628" i="63" s="1"/>
  <c r="D628" i="63"/>
  <c r="E654" i="63"/>
  <c r="E653" i="63" s="1"/>
  <c r="D653" i="63"/>
  <c r="E723" i="63"/>
  <c r="E722" i="63" s="1"/>
  <c r="D722" i="63"/>
  <c r="E239" i="63"/>
  <c r="E238" i="63" s="1"/>
  <c r="D328" i="63"/>
  <c r="E363" i="63"/>
  <c r="E362" i="63" s="1"/>
  <c r="D362" i="63"/>
  <c r="E383" i="63"/>
  <c r="E382" i="63" s="1"/>
  <c r="D382" i="63"/>
  <c r="E399" i="63"/>
  <c r="E460" i="63"/>
  <c r="E459" i="63" s="1"/>
  <c r="D459" i="63"/>
  <c r="E468" i="63"/>
  <c r="E485" i="63"/>
  <c r="H513" i="63"/>
  <c r="C509" i="63"/>
  <c r="H509" i="63" s="1"/>
  <c r="E523" i="63"/>
  <c r="E522" i="63" s="1"/>
  <c r="D522" i="63"/>
  <c r="C528" i="63"/>
  <c r="H528" i="63" s="1"/>
  <c r="H531" i="63"/>
  <c r="D547" i="63"/>
  <c r="E577" i="63"/>
  <c r="D603" i="63"/>
  <c r="E640" i="63"/>
  <c r="D638" i="63"/>
  <c r="E666" i="63"/>
  <c r="E665" i="63" s="1"/>
  <c r="D665" i="63"/>
  <c r="E684" i="63"/>
  <c r="E683" i="63" s="1"/>
  <c r="D683" i="63"/>
  <c r="D687" i="63"/>
  <c r="D717" i="63"/>
  <c r="D716" i="63" s="1"/>
  <c r="D750" i="63"/>
  <c r="E754" i="63"/>
  <c r="D756" i="63"/>
  <c r="D755" i="63" s="1"/>
  <c r="E266" i="63"/>
  <c r="E265" i="63" s="1"/>
  <c r="E263" i="63" s="1"/>
  <c r="D265" i="63"/>
  <c r="E306" i="63"/>
  <c r="E305" i="63" s="1"/>
  <c r="D305" i="63"/>
  <c r="E316" i="63"/>
  <c r="E315" i="63" s="1"/>
  <c r="E314" i="63" s="1"/>
  <c r="D315" i="63"/>
  <c r="H344" i="63"/>
  <c r="C340" i="63"/>
  <c r="E358" i="63"/>
  <c r="E357" i="63" s="1"/>
  <c r="D357" i="63"/>
  <c r="E393" i="63"/>
  <c r="E392" i="63" s="1"/>
  <c r="D392" i="63"/>
  <c r="E450" i="63"/>
  <c r="H459" i="63"/>
  <c r="C444" i="63"/>
  <c r="H444" i="63" s="1"/>
  <c r="E475" i="63"/>
  <c r="E474" i="63" s="1"/>
  <c r="D474" i="63"/>
  <c r="H484" i="63"/>
  <c r="C483" i="63"/>
  <c r="H483" i="63" s="1"/>
  <c r="J483" i="63" s="1"/>
  <c r="E486" i="63"/>
  <c r="E514" i="63"/>
  <c r="E513" i="63" s="1"/>
  <c r="D513" i="63"/>
  <c r="D509" i="63" s="1"/>
  <c r="E532" i="63"/>
  <c r="E531" i="63" s="1"/>
  <c r="E528" i="63" s="1"/>
  <c r="D531" i="63"/>
  <c r="D528" i="63" s="1"/>
  <c r="E547" i="63"/>
  <c r="D556" i="63"/>
  <c r="E638" i="63"/>
  <c r="C726" i="63"/>
  <c r="E752" i="63"/>
  <c r="E751" i="63" s="1"/>
  <c r="D751" i="63"/>
  <c r="E762" i="63"/>
  <c r="E761" i="63" s="1"/>
  <c r="E760" i="63" s="1"/>
  <c r="D761" i="63"/>
  <c r="D760" i="63" s="1"/>
  <c r="E553" i="63"/>
  <c r="E552" i="63" s="1"/>
  <c r="E551" i="63" s="1"/>
  <c r="E550" i="63" s="1"/>
  <c r="D552" i="63"/>
  <c r="D551" i="63" s="1"/>
  <c r="D550" i="63" s="1"/>
  <c r="H562" i="63"/>
  <c r="C561" i="63"/>
  <c r="E593" i="63"/>
  <c r="E592" i="63" s="1"/>
  <c r="D592" i="63"/>
  <c r="E610" i="63"/>
  <c r="E644" i="63"/>
  <c r="E642" i="63" s="1"/>
  <c r="D642" i="63"/>
  <c r="H646" i="63"/>
  <c r="C645" i="63"/>
  <c r="H645" i="63" s="1"/>
  <c r="J645" i="63" s="1"/>
  <c r="E661" i="63"/>
  <c r="E694" i="63"/>
  <c r="E718" i="63"/>
  <c r="E588" i="63"/>
  <c r="E587" i="63" s="1"/>
  <c r="D587" i="63"/>
  <c r="E603" i="63"/>
  <c r="E617" i="63"/>
  <c r="E616" i="63" s="1"/>
  <c r="D616" i="63"/>
  <c r="E647" i="63"/>
  <c r="E646" i="63" s="1"/>
  <c r="D646" i="63"/>
  <c r="E679" i="63"/>
  <c r="E687" i="63"/>
  <c r="E701" i="63"/>
  <c r="E700" i="63" s="1"/>
  <c r="D700" i="63"/>
  <c r="E756" i="63"/>
  <c r="E755" i="63" s="1"/>
  <c r="E153" i="62"/>
  <c r="E244" i="62"/>
  <c r="E243" i="62" s="1"/>
  <c r="E308" i="62"/>
  <c r="E97" i="62"/>
  <c r="D135" i="62"/>
  <c r="E170" i="62"/>
  <c r="E144" i="62"/>
  <c r="E143" i="62" s="1"/>
  <c r="D143" i="62"/>
  <c r="E165" i="62"/>
  <c r="E164" i="62" s="1"/>
  <c r="E163" i="62" s="1"/>
  <c r="D164" i="62"/>
  <c r="D163" i="62" s="1"/>
  <c r="C178" i="62"/>
  <c r="D189" i="62"/>
  <c r="D188" i="62" s="1"/>
  <c r="E190" i="62"/>
  <c r="E189" i="62" s="1"/>
  <c r="E188" i="62" s="1"/>
  <c r="E216" i="62"/>
  <c r="D236" i="62"/>
  <c r="D235" i="62" s="1"/>
  <c r="E237" i="62"/>
  <c r="E236" i="62" s="1"/>
  <c r="E235" i="62" s="1"/>
  <c r="E239" i="62"/>
  <c r="E238" i="62" s="1"/>
  <c r="E263" i="62"/>
  <c r="E297" i="62"/>
  <c r="E296" i="62" s="1"/>
  <c r="D296" i="62"/>
  <c r="E354" i="62"/>
  <c r="E353" i="62" s="1"/>
  <c r="D353" i="62"/>
  <c r="E382" i="62"/>
  <c r="E392" i="62"/>
  <c r="E400" i="62"/>
  <c r="E399" i="62" s="1"/>
  <c r="D399" i="62"/>
  <c r="E410" i="62"/>
  <c r="E409" i="62" s="1"/>
  <c r="D409" i="62"/>
  <c r="E430" i="62"/>
  <c r="E429" i="62" s="1"/>
  <c r="D429" i="62"/>
  <c r="E464" i="62"/>
  <c r="E463" i="62" s="1"/>
  <c r="D463" i="62"/>
  <c r="E505" i="62"/>
  <c r="E504" i="62" s="1"/>
  <c r="D504" i="62"/>
  <c r="E530" i="62"/>
  <c r="E529" i="62" s="1"/>
  <c r="E528" i="62" s="1"/>
  <c r="D529" i="62"/>
  <c r="D528" i="62" s="1"/>
  <c r="D531" i="62"/>
  <c r="E532" i="62"/>
  <c r="E531" i="62" s="1"/>
  <c r="E540" i="62"/>
  <c r="E538" i="62" s="1"/>
  <c r="D538" i="62"/>
  <c r="H561" i="62"/>
  <c r="J561" i="62" s="1"/>
  <c r="E673" i="62"/>
  <c r="D671" i="62"/>
  <c r="E763" i="62"/>
  <c r="E761" i="62" s="1"/>
  <c r="E760" i="62" s="1"/>
  <c r="D761" i="62"/>
  <c r="D760" i="62" s="1"/>
  <c r="D765" i="62"/>
  <c r="E766" i="62"/>
  <c r="E765" i="62" s="1"/>
  <c r="H4" i="62"/>
  <c r="J4" i="62" s="1"/>
  <c r="C3" i="62"/>
  <c r="E40" i="62"/>
  <c r="E38" i="62" s="1"/>
  <c r="E3" i="62" s="1"/>
  <c r="D38" i="62"/>
  <c r="D97" i="62"/>
  <c r="D116" i="62"/>
  <c r="D115" i="62" s="1"/>
  <c r="E121" i="62"/>
  <c r="E120" i="62" s="1"/>
  <c r="E124" i="62"/>
  <c r="E123" i="62" s="1"/>
  <c r="D123" i="62"/>
  <c r="E130" i="62"/>
  <c r="E129" i="62" s="1"/>
  <c r="E116" i="62" s="1"/>
  <c r="E133" i="62"/>
  <c r="E132" i="62" s="1"/>
  <c r="D132" i="62"/>
  <c r="D207" i="62"/>
  <c r="D203" i="62" s="1"/>
  <c r="E214" i="62"/>
  <c r="E213" i="62" s="1"/>
  <c r="E203" i="62" s="1"/>
  <c r="E265" i="62"/>
  <c r="E303" i="62"/>
  <c r="E302" i="62" s="1"/>
  <c r="D302" i="62"/>
  <c r="H340" i="62"/>
  <c r="D382" i="62"/>
  <c r="E495" i="62"/>
  <c r="E494" i="62" s="1"/>
  <c r="D494" i="62"/>
  <c r="E578" i="62"/>
  <c r="E577" i="62" s="1"/>
  <c r="D577" i="62"/>
  <c r="E628" i="62"/>
  <c r="E643" i="62"/>
  <c r="E642" i="62" s="1"/>
  <c r="D642" i="62"/>
  <c r="D676" i="62"/>
  <c r="E677" i="62"/>
  <c r="E676" i="62" s="1"/>
  <c r="E719" i="62"/>
  <c r="E718" i="62" s="1"/>
  <c r="D718" i="62"/>
  <c r="H726" i="62"/>
  <c r="J726" i="62" s="1"/>
  <c r="E728" i="62"/>
  <c r="E727" i="62" s="1"/>
  <c r="D772" i="62"/>
  <c r="D771" i="62" s="1"/>
  <c r="D4" i="62"/>
  <c r="E61" i="62"/>
  <c r="E70" i="62"/>
  <c r="E68" i="62" s="1"/>
  <c r="D68" i="62"/>
  <c r="C135" i="62"/>
  <c r="E137" i="62"/>
  <c r="E136" i="62" s="1"/>
  <c r="C153" i="62"/>
  <c r="C170" i="62"/>
  <c r="H170" i="62" s="1"/>
  <c r="J170" i="62" s="1"/>
  <c r="C188" i="62"/>
  <c r="D265" i="62"/>
  <c r="E317" i="62"/>
  <c r="E315" i="62" s="1"/>
  <c r="E314" i="62" s="1"/>
  <c r="D315" i="62"/>
  <c r="D328" i="62"/>
  <c r="E329" i="62"/>
  <c r="E328" i="62" s="1"/>
  <c r="E344" i="62"/>
  <c r="E357" i="62"/>
  <c r="E369" i="62"/>
  <c r="E368" i="62" s="1"/>
  <c r="D368" i="62"/>
  <c r="E379" i="62"/>
  <c r="E378" i="62" s="1"/>
  <c r="D378" i="62"/>
  <c r="E389" i="62"/>
  <c r="E388" i="62" s="1"/>
  <c r="D388" i="62"/>
  <c r="D340" i="62" s="1"/>
  <c r="E394" i="62"/>
  <c r="D392" i="62"/>
  <c r="D395" i="62"/>
  <c r="E396" i="62"/>
  <c r="E395" i="62" s="1"/>
  <c r="D445" i="62"/>
  <c r="E446" i="62"/>
  <c r="E445" i="62" s="1"/>
  <c r="D455" i="62"/>
  <c r="E456" i="62"/>
  <c r="E455" i="62" s="1"/>
  <c r="E515" i="62"/>
  <c r="E513" i="62" s="1"/>
  <c r="D513" i="62"/>
  <c r="D509" i="62" s="1"/>
  <c r="E522" i="62"/>
  <c r="D569" i="62"/>
  <c r="D628" i="62"/>
  <c r="E687" i="62"/>
  <c r="D743" i="62"/>
  <c r="E753" i="62"/>
  <c r="E751" i="62" s="1"/>
  <c r="E750" i="62" s="1"/>
  <c r="D751" i="62"/>
  <c r="E756" i="62"/>
  <c r="E755" i="62" s="1"/>
  <c r="D11" i="62"/>
  <c r="D61" i="62"/>
  <c r="C163" i="62"/>
  <c r="H163" i="62" s="1"/>
  <c r="J163" i="62" s="1"/>
  <c r="D216" i="62"/>
  <c r="D220" i="62"/>
  <c r="E221" i="62"/>
  <c r="E220" i="62" s="1"/>
  <c r="D223" i="62"/>
  <c r="D222" i="62" s="1"/>
  <c r="E226" i="62"/>
  <c r="E223" i="62" s="1"/>
  <c r="E222" i="62" s="1"/>
  <c r="E229" i="62"/>
  <c r="E228" i="62" s="1"/>
  <c r="D244" i="62"/>
  <c r="D243" i="62" s="1"/>
  <c r="E247" i="62"/>
  <c r="E262" i="62"/>
  <c r="E260" i="62" s="1"/>
  <c r="D260" i="62"/>
  <c r="E291" i="62"/>
  <c r="E289" i="62" s="1"/>
  <c r="D289" i="62"/>
  <c r="E326" i="62"/>
  <c r="E325" i="62" s="1"/>
  <c r="D325" i="62"/>
  <c r="D357" i="62"/>
  <c r="D412" i="62"/>
  <c r="E413" i="62"/>
  <c r="E412" i="62" s="1"/>
  <c r="D422" i="62"/>
  <c r="E423" i="62"/>
  <c r="E422" i="62" s="1"/>
  <c r="E460" i="62"/>
  <c r="E459" i="62" s="1"/>
  <c r="E484" i="62"/>
  <c r="D486" i="62"/>
  <c r="E487" i="62"/>
  <c r="E486" i="62" s="1"/>
  <c r="E498" i="62"/>
  <c r="E497" i="62" s="1"/>
  <c r="D522" i="62"/>
  <c r="H529" i="62"/>
  <c r="C528" i="62"/>
  <c r="H528" i="62" s="1"/>
  <c r="C551" i="62"/>
  <c r="E569" i="62"/>
  <c r="E611" i="62"/>
  <c r="E610" i="62" s="1"/>
  <c r="D610" i="62"/>
  <c r="E639" i="62"/>
  <c r="E638" i="62" s="1"/>
  <c r="D638" i="62"/>
  <c r="D661" i="62"/>
  <c r="E299" i="62"/>
  <c r="E298" i="62" s="1"/>
  <c r="D298" i="62"/>
  <c r="E332" i="62"/>
  <c r="E331" i="62" s="1"/>
  <c r="D331" i="62"/>
  <c r="E349" i="62"/>
  <c r="E348" i="62" s="1"/>
  <c r="D348" i="62"/>
  <c r="E374" i="62"/>
  <c r="E373" i="62" s="1"/>
  <c r="E340" i="62" s="1"/>
  <c r="D373" i="62"/>
  <c r="E469" i="62"/>
  <c r="E468" i="62" s="1"/>
  <c r="D468" i="62"/>
  <c r="E510" i="62"/>
  <c r="E509" i="62" s="1"/>
  <c r="E545" i="62"/>
  <c r="E544" i="62" s="1"/>
  <c r="D544" i="62"/>
  <c r="D556" i="62"/>
  <c r="D551" i="62" s="1"/>
  <c r="D550" i="62" s="1"/>
  <c r="E563" i="62"/>
  <c r="E562" i="62" s="1"/>
  <c r="D562" i="62"/>
  <c r="D616" i="62"/>
  <c r="E647" i="62"/>
  <c r="E646" i="62" s="1"/>
  <c r="D646" i="62"/>
  <c r="H653" i="62"/>
  <c r="C645" i="62"/>
  <c r="H645" i="62" s="1"/>
  <c r="J645" i="62" s="1"/>
  <c r="E671" i="62"/>
  <c r="E696" i="62"/>
  <c r="E694" i="62" s="1"/>
  <c r="D694" i="62"/>
  <c r="D149" i="62"/>
  <c r="D154" i="62"/>
  <c r="D153" i="62" s="1"/>
  <c r="D152" i="62" s="1"/>
  <c r="D160" i="62"/>
  <c r="D171" i="62"/>
  <c r="D170" i="62" s="1"/>
  <c r="D239" i="62"/>
  <c r="D238" i="62" s="1"/>
  <c r="E405" i="62"/>
  <c r="E404" i="62" s="1"/>
  <c r="D404" i="62"/>
  <c r="C444" i="62"/>
  <c r="H444" i="62" s="1"/>
  <c r="E557" i="62"/>
  <c r="E556" i="62" s="1"/>
  <c r="E551" i="62" s="1"/>
  <c r="E550" i="62" s="1"/>
  <c r="E593" i="62"/>
  <c r="E592" i="62" s="1"/>
  <c r="E596" i="62"/>
  <c r="E595" i="62" s="1"/>
  <c r="D595" i="62"/>
  <c r="E604" i="62"/>
  <c r="E603" i="62" s="1"/>
  <c r="D603" i="62"/>
  <c r="E617" i="62"/>
  <c r="E616" i="62" s="1"/>
  <c r="E661" i="62"/>
  <c r="D687" i="62"/>
  <c r="E723" i="62"/>
  <c r="E722" i="62" s="1"/>
  <c r="D722" i="62"/>
  <c r="E772" i="62"/>
  <c r="E771" i="62" s="1"/>
  <c r="E587" i="62"/>
  <c r="E666" i="62"/>
  <c r="E665" i="62" s="1"/>
  <c r="D665" i="62"/>
  <c r="E701" i="62"/>
  <c r="E700" i="62" s="1"/>
  <c r="D700" i="62"/>
  <c r="H717" i="62"/>
  <c r="J717" i="62" s="1"/>
  <c r="C716" i="62"/>
  <c r="H716" i="62" s="1"/>
  <c r="J716" i="62" s="1"/>
  <c r="D750" i="62"/>
  <c r="D726" i="62" s="1"/>
  <c r="D725" i="62" s="1"/>
  <c r="D179" i="61"/>
  <c r="E183" i="61"/>
  <c r="E182" i="61" s="1"/>
  <c r="D182" i="61"/>
  <c r="E124" i="61"/>
  <c r="E123" i="61" s="1"/>
  <c r="D123" i="61"/>
  <c r="E129" i="61"/>
  <c r="E137" i="61"/>
  <c r="E136" i="61" s="1"/>
  <c r="D136" i="61"/>
  <c r="D135" i="61" s="1"/>
  <c r="E143" i="61"/>
  <c r="E146" i="61"/>
  <c r="E157" i="61"/>
  <c r="E160" i="61"/>
  <c r="E171" i="61"/>
  <c r="E176" i="61"/>
  <c r="D174" i="61"/>
  <c r="E179" i="61"/>
  <c r="D204" i="61"/>
  <c r="E205" i="61"/>
  <c r="E204" i="61" s="1"/>
  <c r="E223" i="61"/>
  <c r="E222" i="61" s="1"/>
  <c r="H38" i="61"/>
  <c r="J38" i="61" s="1"/>
  <c r="C3" i="61"/>
  <c r="E40" i="61"/>
  <c r="E38" i="61" s="1"/>
  <c r="E3" i="61" s="1"/>
  <c r="D38" i="61"/>
  <c r="H117" i="61"/>
  <c r="C116" i="61"/>
  <c r="E145" i="61"/>
  <c r="D143" i="61"/>
  <c r="E196" i="61"/>
  <c r="E195" i="61" s="1"/>
  <c r="D195" i="61"/>
  <c r="E199" i="61"/>
  <c r="E198" i="61" s="1"/>
  <c r="E197" i="61" s="1"/>
  <c r="D198" i="61"/>
  <c r="D197" i="61" s="1"/>
  <c r="E11" i="61"/>
  <c r="D126" i="61"/>
  <c r="C67" i="61"/>
  <c r="H67" i="61" s="1"/>
  <c r="J67" i="61" s="1"/>
  <c r="D97" i="61"/>
  <c r="D67" i="61" s="1"/>
  <c r="H154" i="61"/>
  <c r="C153" i="61"/>
  <c r="E168" i="61"/>
  <c r="E167" i="61" s="1"/>
  <c r="E163" i="61" s="1"/>
  <c r="D167" i="61"/>
  <c r="D170" i="61"/>
  <c r="E186" i="61"/>
  <c r="E185" i="61" s="1"/>
  <c r="E184" i="61" s="1"/>
  <c r="D185" i="61"/>
  <c r="D184" i="61" s="1"/>
  <c r="D189" i="61"/>
  <c r="D188" i="61" s="1"/>
  <c r="E209" i="61"/>
  <c r="E207" i="61" s="1"/>
  <c r="D207" i="61"/>
  <c r="E234" i="61"/>
  <c r="E233" i="61" s="1"/>
  <c r="D233" i="61"/>
  <c r="E248" i="61"/>
  <c r="D244" i="61"/>
  <c r="D243" i="61" s="1"/>
  <c r="E155" i="61"/>
  <c r="E154" i="61" s="1"/>
  <c r="D154" i="61"/>
  <c r="E174" i="61"/>
  <c r="E188" i="61"/>
  <c r="E97" i="61"/>
  <c r="E118" i="61"/>
  <c r="E117" i="61" s="1"/>
  <c r="E116" i="61" s="1"/>
  <c r="D117" i="61"/>
  <c r="H136" i="61"/>
  <c r="C135" i="61"/>
  <c r="H135" i="61" s="1"/>
  <c r="J135" i="61" s="1"/>
  <c r="E219" i="61"/>
  <c r="E216" i="61" s="1"/>
  <c r="E215" i="61" s="1"/>
  <c r="D216" i="61"/>
  <c r="D215" i="61" s="1"/>
  <c r="E229" i="61"/>
  <c r="E244" i="61"/>
  <c r="E243" i="61" s="1"/>
  <c r="E69" i="61"/>
  <c r="E68" i="61" s="1"/>
  <c r="D132" i="61"/>
  <c r="D157" i="61"/>
  <c r="C203" i="61"/>
  <c r="C178" i="61" s="1"/>
  <c r="E212" i="61"/>
  <c r="E211" i="61" s="1"/>
  <c r="H260" i="61"/>
  <c r="E261" i="61"/>
  <c r="E260" i="61" s="1"/>
  <c r="E264" i="61"/>
  <c r="E263" i="61" s="1"/>
  <c r="D289" i="61"/>
  <c r="D263" i="61" s="1"/>
  <c r="D259" i="61" s="1"/>
  <c r="C340" i="61"/>
  <c r="D344" i="61"/>
  <c r="D348" i="61"/>
  <c r="E369" i="61"/>
  <c r="E368" i="61" s="1"/>
  <c r="D368" i="61"/>
  <c r="D445" i="61"/>
  <c r="E450" i="61"/>
  <c r="H459" i="61"/>
  <c r="C444" i="61"/>
  <c r="H444" i="61" s="1"/>
  <c r="E475" i="61"/>
  <c r="E474" i="61" s="1"/>
  <c r="D474" i="61"/>
  <c r="E485" i="61"/>
  <c r="E484" i="61" s="1"/>
  <c r="D484" i="61"/>
  <c r="E496" i="61"/>
  <c r="D494" i="61"/>
  <c r="E511" i="61"/>
  <c r="E509" i="61" s="1"/>
  <c r="E530" i="61"/>
  <c r="E529" i="61" s="1"/>
  <c r="E528" i="61" s="1"/>
  <c r="D529" i="61"/>
  <c r="H587" i="61"/>
  <c r="C561" i="61"/>
  <c r="E675" i="61"/>
  <c r="D671" i="61"/>
  <c r="C314" i="61"/>
  <c r="H314" i="61" s="1"/>
  <c r="E379" i="61"/>
  <c r="E378" i="61" s="1"/>
  <c r="D378" i="61"/>
  <c r="E405" i="61"/>
  <c r="E404" i="61" s="1"/>
  <c r="D404" i="61"/>
  <c r="E494" i="61"/>
  <c r="D11" i="61"/>
  <c r="D4" i="61"/>
  <c r="D3" i="61" s="1"/>
  <c r="D2" i="61" s="1"/>
  <c r="D120" i="61"/>
  <c r="D164" i="61"/>
  <c r="D163" i="61" s="1"/>
  <c r="E202" i="61"/>
  <c r="E201" i="61" s="1"/>
  <c r="E200" i="61" s="1"/>
  <c r="D229" i="61"/>
  <c r="D228" i="61" s="1"/>
  <c r="E309" i="61"/>
  <c r="D308" i="61"/>
  <c r="E329" i="61"/>
  <c r="E328" i="61" s="1"/>
  <c r="E314" i="61" s="1"/>
  <c r="D328" i="61"/>
  <c r="D314" i="61" s="1"/>
  <c r="E364" i="61"/>
  <c r="E362" i="61" s="1"/>
  <c r="D362" i="61"/>
  <c r="E389" i="61"/>
  <c r="E388" i="61" s="1"/>
  <c r="D388" i="61"/>
  <c r="E394" i="61"/>
  <c r="E392" i="61" s="1"/>
  <c r="D392" i="61"/>
  <c r="E410" i="61"/>
  <c r="E409" i="61" s="1"/>
  <c r="D409" i="61"/>
  <c r="E430" i="61"/>
  <c r="E429" i="61" s="1"/>
  <c r="D429" i="61"/>
  <c r="E455" i="61"/>
  <c r="E460" i="61"/>
  <c r="E459" i="61" s="1"/>
  <c r="D459" i="61"/>
  <c r="E465" i="61"/>
  <c r="D463" i="61"/>
  <c r="E470" i="61"/>
  <c r="E468" i="61" s="1"/>
  <c r="D468" i="61"/>
  <c r="E506" i="61"/>
  <c r="D504" i="61"/>
  <c r="D562" i="61"/>
  <c r="E384" i="61"/>
  <c r="E382" i="61" s="1"/>
  <c r="D382" i="61"/>
  <c r="H544" i="61"/>
  <c r="C538" i="61"/>
  <c r="H538" i="61" s="1"/>
  <c r="E691" i="61"/>
  <c r="D687" i="61"/>
  <c r="E696" i="61"/>
  <c r="D694" i="61"/>
  <c r="E758" i="61"/>
  <c r="D756" i="61"/>
  <c r="D755" i="61" s="1"/>
  <c r="C163" i="61"/>
  <c r="H163" i="61" s="1"/>
  <c r="J163" i="61" s="1"/>
  <c r="E341" i="61"/>
  <c r="E357" i="61"/>
  <c r="E374" i="61"/>
  <c r="E373" i="61" s="1"/>
  <c r="D373" i="61"/>
  <c r="D340" i="61" s="1"/>
  <c r="E400" i="61"/>
  <c r="E399" i="61" s="1"/>
  <c r="D399" i="61"/>
  <c r="E445" i="61"/>
  <c r="E463" i="61"/>
  <c r="H484" i="61"/>
  <c r="E504" i="61"/>
  <c r="D531" i="61"/>
  <c r="E549" i="61"/>
  <c r="E547" i="61" s="1"/>
  <c r="D547" i="61"/>
  <c r="E594" i="61"/>
  <c r="D592" i="61"/>
  <c r="E748" i="61"/>
  <c r="E743" i="61" s="1"/>
  <c r="D743" i="61"/>
  <c r="E562" i="61"/>
  <c r="D587" i="61"/>
  <c r="E592" i="61"/>
  <c r="E595" i="61"/>
  <c r="E600" i="61"/>
  <c r="E599" i="61" s="1"/>
  <c r="D599" i="61"/>
  <c r="E629" i="61"/>
  <c r="E628" i="61" s="1"/>
  <c r="D628" i="61"/>
  <c r="H646" i="61"/>
  <c r="C645" i="61"/>
  <c r="H645" i="61" s="1"/>
  <c r="J645" i="61" s="1"/>
  <c r="E676" i="61"/>
  <c r="E694" i="61"/>
  <c r="E718" i="61"/>
  <c r="E723" i="61"/>
  <c r="E722" i="61" s="1"/>
  <c r="D722" i="61"/>
  <c r="D717" i="61" s="1"/>
  <c r="D716" i="61" s="1"/>
  <c r="D412" i="61"/>
  <c r="D422" i="61"/>
  <c r="D477" i="61"/>
  <c r="D513" i="61"/>
  <c r="D509" i="61" s="1"/>
  <c r="D522" i="61"/>
  <c r="D552" i="61"/>
  <c r="D551" i="61" s="1"/>
  <c r="D550" i="61" s="1"/>
  <c r="E577" i="61"/>
  <c r="E638" i="61"/>
  <c r="E647" i="61"/>
  <c r="E646" i="61" s="1"/>
  <c r="D646" i="61"/>
  <c r="D645" i="61" s="1"/>
  <c r="E681" i="61"/>
  <c r="D679" i="61"/>
  <c r="E701" i="61"/>
  <c r="E700" i="61" s="1"/>
  <c r="D700" i="61"/>
  <c r="D750" i="61"/>
  <c r="E756" i="61"/>
  <c r="E755" i="61" s="1"/>
  <c r="C509" i="61"/>
  <c r="H509" i="61" s="1"/>
  <c r="E610" i="61"/>
  <c r="E618" i="61"/>
  <c r="E616" i="61" s="1"/>
  <c r="D616" i="61"/>
  <c r="E666" i="61"/>
  <c r="E665" i="61" s="1"/>
  <c r="D665" i="61"/>
  <c r="E671" i="61"/>
  <c r="E679" i="61"/>
  <c r="E687" i="61"/>
  <c r="H722" i="61"/>
  <c r="C717" i="61"/>
  <c r="C726" i="61"/>
  <c r="E740" i="61"/>
  <c r="E739" i="61" s="1"/>
  <c r="D739" i="61"/>
  <c r="E761" i="61"/>
  <c r="E760" i="61" s="1"/>
  <c r="E778" i="61"/>
  <c r="E777" i="61" s="1"/>
  <c r="D777" i="61"/>
  <c r="D653" i="61"/>
  <c r="D683" i="61"/>
  <c r="E754" i="61"/>
  <c r="E750" i="61" s="1"/>
  <c r="S362" i="60"/>
  <c r="M362" i="60"/>
  <c r="S361" i="60"/>
  <c r="M361" i="60"/>
  <c r="BA360" i="60"/>
  <c r="S360" i="60"/>
  <c r="M360" i="60"/>
  <c r="BA359" i="60"/>
  <c r="S359" i="60"/>
  <c r="M359" i="60"/>
  <c r="BA358" i="60"/>
  <c r="S358" i="60"/>
  <c r="M358" i="60"/>
  <c r="BA357" i="60"/>
  <c r="S357" i="60"/>
  <c r="M357" i="60"/>
  <c r="BA356" i="60"/>
  <c r="S356" i="60"/>
  <c r="M356" i="60"/>
  <c r="BA355" i="60"/>
  <c r="S355" i="60"/>
  <c r="M355" i="60"/>
  <c r="BA354" i="60"/>
  <c r="S354" i="60"/>
  <c r="M354" i="60"/>
  <c r="BA353" i="60"/>
  <c r="S353" i="60"/>
  <c r="M353" i="60"/>
  <c r="BA352" i="60"/>
  <c r="S352" i="60"/>
  <c r="M352" i="60"/>
  <c r="BA351" i="60"/>
  <c r="S351" i="60"/>
  <c r="M351" i="60"/>
  <c r="BA350" i="60"/>
  <c r="S350" i="60"/>
  <c r="M350" i="60"/>
  <c r="BA349" i="60"/>
  <c r="S349" i="60"/>
  <c r="M349" i="60"/>
  <c r="BA348" i="60"/>
  <c r="S348" i="60"/>
  <c r="M348" i="60"/>
  <c r="BA347" i="60"/>
  <c r="S347" i="60"/>
  <c r="M347" i="60"/>
  <c r="BA346" i="60"/>
  <c r="S346" i="60"/>
  <c r="M346" i="60"/>
  <c r="BA345" i="60"/>
  <c r="S345" i="60"/>
  <c r="M345" i="60"/>
  <c r="BA344" i="60"/>
  <c r="S344" i="60"/>
  <c r="M344" i="60"/>
  <c r="BA343" i="60"/>
  <c r="S343" i="60"/>
  <c r="M343" i="60"/>
  <c r="BA342" i="60"/>
  <c r="S342" i="60"/>
  <c r="M342" i="60"/>
  <c r="BA341" i="60"/>
  <c r="S341" i="60"/>
  <c r="M341" i="60"/>
  <c r="BA340" i="60"/>
  <c r="S340" i="60"/>
  <c r="M340" i="60"/>
  <c r="BA339" i="60"/>
  <c r="S339" i="60"/>
  <c r="M339" i="60"/>
  <c r="BA338" i="60"/>
  <c r="S338" i="60"/>
  <c r="M338" i="60"/>
  <c r="BA337" i="60"/>
  <c r="S337" i="60"/>
  <c r="M337" i="60"/>
  <c r="BA336" i="60"/>
  <c r="S336" i="60"/>
  <c r="M336" i="60"/>
  <c r="BA335" i="60"/>
  <c r="S335" i="60"/>
  <c r="M335" i="60"/>
  <c r="BA334" i="60"/>
  <c r="S334" i="60"/>
  <c r="M334" i="60"/>
  <c r="BA333" i="60"/>
  <c r="S333" i="60"/>
  <c r="M333" i="60"/>
  <c r="BA332" i="60"/>
  <c r="S332" i="60"/>
  <c r="M332" i="60"/>
  <c r="BA331" i="60"/>
  <c r="S331" i="60"/>
  <c r="M331" i="60"/>
  <c r="BA330" i="60"/>
  <c r="S330" i="60"/>
  <c r="M330" i="60"/>
  <c r="BA329" i="60"/>
  <c r="S329" i="60"/>
  <c r="M329" i="60"/>
  <c r="BA328" i="60"/>
  <c r="S328" i="60"/>
  <c r="M328" i="60"/>
  <c r="BA327" i="60"/>
  <c r="S327" i="60"/>
  <c r="M327" i="60"/>
  <c r="BA326" i="60"/>
  <c r="S326" i="60"/>
  <c r="M326" i="60"/>
  <c r="BA325" i="60"/>
  <c r="S325" i="60"/>
  <c r="M325" i="60"/>
  <c r="BA324" i="60"/>
  <c r="S324" i="60"/>
  <c r="M324" i="60"/>
  <c r="BA323" i="60"/>
  <c r="S323" i="60"/>
  <c r="M323" i="60"/>
  <c r="BA322" i="60"/>
  <c r="S322" i="60"/>
  <c r="M322" i="60"/>
  <c r="BA321" i="60"/>
  <c r="S321" i="60"/>
  <c r="M321" i="60"/>
  <c r="BA320" i="60"/>
  <c r="S320" i="60"/>
  <c r="M320" i="60"/>
  <c r="BA319" i="60"/>
  <c r="S319" i="60"/>
  <c r="M319" i="60"/>
  <c r="BA318" i="60"/>
  <c r="S318" i="60"/>
  <c r="M318" i="60"/>
  <c r="BA317" i="60"/>
  <c r="S317" i="60"/>
  <c r="M317" i="60"/>
  <c r="BA316" i="60"/>
  <c r="S316" i="60"/>
  <c r="M316" i="60"/>
  <c r="BA315" i="60"/>
  <c r="S315" i="60"/>
  <c r="M315" i="60"/>
  <c r="BA314" i="60"/>
  <c r="S314" i="60"/>
  <c r="M314" i="60"/>
  <c r="BA313" i="60"/>
  <c r="S313" i="60"/>
  <c r="M313" i="60"/>
  <c r="BA312" i="60"/>
  <c r="S312" i="60"/>
  <c r="M312" i="60"/>
  <c r="BA311" i="60"/>
  <c r="S311" i="60"/>
  <c r="M311" i="60"/>
  <c r="BA310" i="60"/>
  <c r="S310" i="60"/>
  <c r="M310" i="60"/>
  <c r="BA309" i="60"/>
  <c r="S309" i="60"/>
  <c r="M309" i="60"/>
  <c r="BA308" i="60"/>
  <c r="S308" i="60"/>
  <c r="M308" i="60"/>
  <c r="BA307" i="60"/>
  <c r="S307" i="60"/>
  <c r="M307" i="60"/>
  <c r="BA306" i="60"/>
  <c r="S306" i="60"/>
  <c r="M306" i="60"/>
  <c r="BA305" i="60"/>
  <c r="S305" i="60"/>
  <c r="M305" i="60"/>
  <c r="BA304" i="60"/>
  <c r="S304" i="60"/>
  <c r="M304" i="60"/>
  <c r="BA303" i="60"/>
  <c r="S303" i="60"/>
  <c r="M303" i="60"/>
  <c r="BA302" i="60"/>
  <c r="S302" i="60"/>
  <c r="M302" i="60"/>
  <c r="BA301" i="60"/>
  <c r="S301" i="60"/>
  <c r="M301" i="60"/>
  <c r="BA300" i="60"/>
  <c r="S300" i="60"/>
  <c r="M300" i="60"/>
  <c r="BA299" i="60"/>
  <c r="S299" i="60"/>
  <c r="M299" i="60"/>
  <c r="BA298" i="60"/>
  <c r="S298" i="60"/>
  <c r="M298" i="60"/>
  <c r="BA297" i="60"/>
  <c r="S297" i="60"/>
  <c r="M297" i="60"/>
  <c r="BA296" i="60"/>
  <c r="S296" i="60"/>
  <c r="M296" i="60"/>
  <c r="BA295" i="60"/>
  <c r="S295" i="60"/>
  <c r="M295" i="60"/>
  <c r="BA294" i="60"/>
  <c r="S294" i="60"/>
  <c r="M294" i="60"/>
  <c r="BA293" i="60"/>
  <c r="S293" i="60"/>
  <c r="M293" i="60"/>
  <c r="BA292" i="60"/>
  <c r="S292" i="60"/>
  <c r="M292" i="60"/>
  <c r="BA291" i="60"/>
  <c r="S291" i="60"/>
  <c r="M291" i="60"/>
  <c r="BA290" i="60"/>
  <c r="S290" i="60"/>
  <c r="M290" i="60"/>
  <c r="BA289" i="60"/>
  <c r="S289" i="60"/>
  <c r="M289" i="60"/>
  <c r="BA288" i="60"/>
  <c r="S288" i="60"/>
  <c r="M288" i="60"/>
  <c r="BA287" i="60"/>
  <c r="S287" i="60"/>
  <c r="M287" i="60"/>
  <c r="BA286" i="60"/>
  <c r="S286" i="60"/>
  <c r="M286" i="60"/>
  <c r="BA285" i="60"/>
  <c r="S285" i="60"/>
  <c r="M285" i="60"/>
  <c r="BA284" i="60"/>
  <c r="S284" i="60"/>
  <c r="M284" i="60"/>
  <c r="BA283" i="60"/>
  <c r="S283" i="60"/>
  <c r="M283" i="60"/>
  <c r="BA282" i="60"/>
  <c r="S282" i="60"/>
  <c r="M282" i="60"/>
  <c r="BA281" i="60"/>
  <c r="S281" i="60"/>
  <c r="M281" i="60"/>
  <c r="BA280" i="60"/>
  <c r="S280" i="60"/>
  <c r="M280" i="60"/>
  <c r="BA279" i="60"/>
  <c r="S279" i="60"/>
  <c r="M279" i="60"/>
  <c r="BA278" i="60"/>
  <c r="S278" i="60"/>
  <c r="M278" i="60"/>
  <c r="BA277" i="60"/>
  <c r="S277" i="60"/>
  <c r="M277" i="60"/>
  <c r="BA276" i="60"/>
  <c r="S276" i="60"/>
  <c r="M276" i="60"/>
  <c r="BA275" i="60"/>
  <c r="S275" i="60"/>
  <c r="M275" i="60"/>
  <c r="BA274" i="60"/>
  <c r="S274" i="60"/>
  <c r="M274" i="60"/>
  <c r="BA273" i="60"/>
  <c r="S273" i="60"/>
  <c r="M273" i="60"/>
  <c r="BA272" i="60"/>
  <c r="S272" i="60"/>
  <c r="M272" i="60"/>
  <c r="BA271" i="60"/>
  <c r="S271" i="60"/>
  <c r="M271" i="60"/>
  <c r="BA270" i="60"/>
  <c r="S270" i="60"/>
  <c r="M270" i="60"/>
  <c r="BA269" i="60"/>
  <c r="S269" i="60"/>
  <c r="M269" i="60"/>
  <c r="BA268" i="60"/>
  <c r="S268" i="60"/>
  <c r="M268" i="60"/>
  <c r="BA267" i="60"/>
  <c r="S267" i="60"/>
  <c r="M267" i="60"/>
  <c r="BA266" i="60"/>
  <c r="S266" i="60"/>
  <c r="M266" i="60"/>
  <c r="BA265" i="60"/>
  <c r="S265" i="60"/>
  <c r="M265" i="60"/>
  <c r="BA264" i="60"/>
  <c r="S264" i="60"/>
  <c r="M264" i="60"/>
  <c r="BA263" i="60"/>
  <c r="S263" i="60"/>
  <c r="M263" i="60"/>
  <c r="BA262" i="60"/>
  <c r="S262" i="60"/>
  <c r="M262" i="60"/>
  <c r="BA261" i="60"/>
  <c r="S261" i="60"/>
  <c r="M261" i="60"/>
  <c r="BA260" i="60"/>
  <c r="S260" i="60"/>
  <c r="M260" i="60"/>
  <c r="BA259" i="60"/>
  <c r="S259" i="60"/>
  <c r="M259" i="60"/>
  <c r="BA258" i="60"/>
  <c r="S258" i="60"/>
  <c r="M258" i="60"/>
  <c r="BA257" i="60"/>
  <c r="S257" i="60"/>
  <c r="M257" i="60"/>
  <c r="BA256" i="60"/>
  <c r="S256" i="60"/>
  <c r="M256" i="60"/>
  <c r="BA255" i="60"/>
  <c r="S255" i="60"/>
  <c r="M255" i="60"/>
  <c r="BA254" i="60"/>
  <c r="S254" i="60"/>
  <c r="M254" i="60"/>
  <c r="BA253" i="60"/>
  <c r="S253" i="60"/>
  <c r="M253" i="60"/>
  <c r="BA252" i="60"/>
  <c r="S252" i="60"/>
  <c r="M252" i="60"/>
  <c r="BA251" i="60"/>
  <c r="S251" i="60"/>
  <c r="M251" i="60"/>
  <c r="BA250" i="60"/>
  <c r="S250" i="60"/>
  <c r="M250" i="60"/>
  <c r="BA249" i="60"/>
  <c r="S249" i="60"/>
  <c r="M249" i="60"/>
  <c r="BA248" i="60"/>
  <c r="S248" i="60"/>
  <c r="M248" i="60"/>
  <c r="BA247" i="60"/>
  <c r="S247" i="60"/>
  <c r="M247" i="60"/>
  <c r="BA246" i="60"/>
  <c r="S246" i="60"/>
  <c r="M246" i="60"/>
  <c r="BA245" i="60"/>
  <c r="S245" i="60"/>
  <c r="M245" i="60"/>
  <c r="BA244" i="60"/>
  <c r="S244" i="60"/>
  <c r="M244" i="60"/>
  <c r="BA243" i="60"/>
  <c r="S243" i="60"/>
  <c r="M243" i="60"/>
  <c r="BA242" i="60"/>
  <c r="S242" i="60"/>
  <c r="M242" i="60"/>
  <c r="BA241" i="60"/>
  <c r="S241" i="60"/>
  <c r="M241" i="60"/>
  <c r="BA240" i="60"/>
  <c r="S240" i="60"/>
  <c r="M240" i="60"/>
  <c r="BA239" i="60"/>
  <c r="S239" i="60"/>
  <c r="M239" i="60"/>
  <c r="BA238" i="60"/>
  <c r="S238" i="60"/>
  <c r="M238" i="60"/>
  <c r="BA237" i="60"/>
  <c r="S237" i="60"/>
  <c r="M237" i="60"/>
  <c r="BA236" i="60"/>
  <c r="S236" i="60"/>
  <c r="M236" i="60"/>
  <c r="BA235" i="60"/>
  <c r="S235" i="60"/>
  <c r="M235" i="60"/>
  <c r="BA234" i="60"/>
  <c r="S234" i="60"/>
  <c r="M234" i="60"/>
  <c r="BA233" i="60"/>
  <c r="S233" i="60"/>
  <c r="M233" i="60"/>
  <c r="BA232" i="60"/>
  <c r="S232" i="60"/>
  <c r="M232" i="60"/>
  <c r="BA231" i="60"/>
  <c r="S231" i="60"/>
  <c r="M231" i="60"/>
  <c r="BA230" i="60"/>
  <c r="S230" i="60"/>
  <c r="M230" i="60"/>
  <c r="BA229" i="60"/>
  <c r="S229" i="60"/>
  <c r="M229" i="60"/>
  <c r="BA228" i="60"/>
  <c r="S228" i="60"/>
  <c r="M228" i="60"/>
  <c r="BA227" i="60"/>
  <c r="S227" i="60"/>
  <c r="M227" i="60"/>
  <c r="BA226" i="60"/>
  <c r="S226" i="60"/>
  <c r="M226" i="60"/>
  <c r="BA225" i="60"/>
  <c r="S225" i="60"/>
  <c r="M225" i="60"/>
  <c r="BA224" i="60"/>
  <c r="S224" i="60"/>
  <c r="M224" i="60"/>
  <c r="BA223" i="60"/>
  <c r="S223" i="60"/>
  <c r="M223" i="60"/>
  <c r="BA222" i="60"/>
  <c r="S222" i="60"/>
  <c r="M222" i="60"/>
  <c r="BA221" i="60"/>
  <c r="S221" i="60"/>
  <c r="M221" i="60"/>
  <c r="BA220" i="60"/>
  <c r="S220" i="60"/>
  <c r="M220" i="60"/>
  <c r="BA219" i="60"/>
  <c r="S219" i="60"/>
  <c r="M219" i="60"/>
  <c r="BA218" i="60"/>
  <c r="S218" i="60"/>
  <c r="M218" i="60"/>
  <c r="BA217" i="60"/>
  <c r="S217" i="60"/>
  <c r="M217" i="60"/>
  <c r="BA216" i="60"/>
  <c r="S216" i="60"/>
  <c r="M216" i="60"/>
  <c r="BA215" i="60"/>
  <c r="S215" i="60"/>
  <c r="M215" i="60"/>
  <c r="BA214" i="60"/>
  <c r="S214" i="60"/>
  <c r="M214" i="60"/>
  <c r="BA213" i="60"/>
  <c r="S213" i="60"/>
  <c r="M213" i="60"/>
  <c r="BA212" i="60"/>
  <c r="S212" i="60"/>
  <c r="M212" i="60"/>
  <c r="BA211" i="60"/>
  <c r="S211" i="60"/>
  <c r="M211" i="60"/>
  <c r="BA210" i="60"/>
  <c r="S210" i="60"/>
  <c r="M210" i="60"/>
  <c r="BA209" i="60"/>
  <c r="S209" i="60"/>
  <c r="M209" i="60"/>
  <c r="BA208" i="60"/>
  <c r="S208" i="60"/>
  <c r="M208" i="60"/>
  <c r="BA207" i="60"/>
  <c r="S207" i="60"/>
  <c r="M207" i="60"/>
  <c r="BA206" i="60"/>
  <c r="S206" i="60"/>
  <c r="M206" i="60"/>
  <c r="BA205" i="60"/>
  <c r="S205" i="60"/>
  <c r="M205" i="60"/>
  <c r="BA204" i="60"/>
  <c r="S204" i="60"/>
  <c r="M204" i="60"/>
  <c r="BA203" i="60"/>
  <c r="S203" i="60"/>
  <c r="M203" i="60"/>
  <c r="BA202" i="60"/>
  <c r="S202" i="60"/>
  <c r="M202" i="60"/>
  <c r="BA201" i="60"/>
  <c r="S201" i="60"/>
  <c r="M201" i="60"/>
  <c r="BA200" i="60"/>
  <c r="S200" i="60"/>
  <c r="M200" i="60"/>
  <c r="BA199" i="60"/>
  <c r="S199" i="60"/>
  <c r="M199" i="60"/>
  <c r="BA198" i="60"/>
  <c r="S198" i="60"/>
  <c r="M198" i="60"/>
  <c r="BA197" i="60"/>
  <c r="S197" i="60"/>
  <c r="M197" i="60"/>
  <c r="BA196" i="60"/>
  <c r="S196" i="60"/>
  <c r="M196" i="60"/>
  <c r="BA195" i="60"/>
  <c r="S195" i="60"/>
  <c r="M195" i="60"/>
  <c r="BA194" i="60"/>
  <c r="S194" i="60"/>
  <c r="M194" i="60"/>
  <c r="BA193" i="60"/>
  <c r="S193" i="60"/>
  <c r="M193" i="60"/>
  <c r="BA192" i="60"/>
  <c r="S192" i="60"/>
  <c r="M192" i="60"/>
  <c r="BA191" i="60"/>
  <c r="S191" i="60"/>
  <c r="M191" i="60"/>
  <c r="BA190" i="60"/>
  <c r="S190" i="60"/>
  <c r="M190" i="60"/>
  <c r="BA189" i="60"/>
  <c r="S189" i="60"/>
  <c r="M189" i="60"/>
  <c r="BA188" i="60"/>
  <c r="S188" i="60"/>
  <c r="M188" i="60"/>
  <c r="BA187" i="60"/>
  <c r="S187" i="60"/>
  <c r="M187" i="60"/>
  <c r="BA186" i="60"/>
  <c r="S186" i="60"/>
  <c r="M186" i="60"/>
  <c r="BA185" i="60"/>
  <c r="S185" i="60"/>
  <c r="M185" i="60"/>
  <c r="BA184" i="60"/>
  <c r="S184" i="60"/>
  <c r="M184" i="60"/>
  <c r="BA183" i="60"/>
  <c r="S183" i="60"/>
  <c r="M183" i="60"/>
  <c r="BA182" i="60"/>
  <c r="S182" i="60"/>
  <c r="M182" i="60"/>
  <c r="BA181" i="60"/>
  <c r="S181" i="60"/>
  <c r="M181" i="60"/>
  <c r="BA180" i="60"/>
  <c r="S180" i="60"/>
  <c r="M180" i="60"/>
  <c r="BA179" i="60"/>
  <c r="S179" i="60"/>
  <c r="M179" i="60"/>
  <c r="BA178" i="60"/>
  <c r="S178" i="60"/>
  <c r="M178" i="60"/>
  <c r="BA177" i="60"/>
  <c r="S177" i="60"/>
  <c r="M177" i="60"/>
  <c r="BA176" i="60"/>
  <c r="S176" i="60"/>
  <c r="M176" i="60"/>
  <c r="BA175" i="60"/>
  <c r="S175" i="60"/>
  <c r="M175" i="60"/>
  <c r="BA174" i="60"/>
  <c r="S174" i="60"/>
  <c r="M174" i="60"/>
  <c r="BA173" i="60"/>
  <c r="S173" i="60"/>
  <c r="M173" i="60"/>
  <c r="BA172" i="60"/>
  <c r="S172" i="60"/>
  <c r="M172" i="60"/>
  <c r="BA171" i="60"/>
  <c r="S171" i="60"/>
  <c r="M171" i="60"/>
  <c r="BA170" i="60"/>
  <c r="S170" i="60"/>
  <c r="M170" i="60"/>
  <c r="BA169" i="60"/>
  <c r="S169" i="60"/>
  <c r="M169" i="60"/>
  <c r="BA168" i="60"/>
  <c r="S168" i="60"/>
  <c r="M168" i="60"/>
  <c r="BA167" i="60"/>
  <c r="S167" i="60"/>
  <c r="M167" i="60"/>
  <c r="BA166" i="60"/>
  <c r="S166" i="60"/>
  <c r="M166" i="60"/>
  <c r="BA165" i="60"/>
  <c r="S165" i="60"/>
  <c r="M165" i="60"/>
  <c r="BA164" i="60"/>
  <c r="S164" i="60"/>
  <c r="M164" i="60"/>
  <c r="BA163" i="60"/>
  <c r="S163" i="60"/>
  <c r="M163" i="60"/>
  <c r="BA162" i="60"/>
  <c r="S162" i="60"/>
  <c r="M162" i="60"/>
  <c r="BA161" i="60"/>
  <c r="S161" i="60"/>
  <c r="M161" i="60"/>
  <c r="BA160" i="60"/>
  <c r="S160" i="60"/>
  <c r="M160" i="60"/>
  <c r="BA159" i="60"/>
  <c r="S159" i="60"/>
  <c r="M159" i="60"/>
  <c r="BA158" i="60"/>
  <c r="S158" i="60"/>
  <c r="M158" i="60"/>
  <c r="BA157" i="60"/>
  <c r="S157" i="60"/>
  <c r="M157" i="60"/>
  <c r="BA156" i="60"/>
  <c r="S156" i="60"/>
  <c r="M156" i="60"/>
  <c r="BA155" i="60"/>
  <c r="S155" i="60"/>
  <c r="M155" i="60"/>
  <c r="BA154" i="60"/>
  <c r="S154" i="60"/>
  <c r="M154" i="60"/>
  <c r="BA153" i="60"/>
  <c r="S153" i="60"/>
  <c r="M153" i="60"/>
  <c r="BA152" i="60"/>
  <c r="S152" i="60"/>
  <c r="M152" i="60"/>
  <c r="BA151" i="60"/>
  <c r="S151" i="60"/>
  <c r="M151" i="60"/>
  <c r="BA150" i="60"/>
  <c r="S150" i="60"/>
  <c r="M150" i="60"/>
  <c r="BA149" i="60"/>
  <c r="S149" i="60"/>
  <c r="M149" i="60"/>
  <c r="BA148" i="60"/>
  <c r="S148" i="60"/>
  <c r="M148" i="60"/>
  <c r="BA147" i="60"/>
  <c r="S147" i="60"/>
  <c r="M147" i="60"/>
  <c r="BA146" i="60"/>
  <c r="S146" i="60"/>
  <c r="M146" i="60"/>
  <c r="BA145" i="60"/>
  <c r="S145" i="60"/>
  <c r="M145" i="60"/>
  <c r="BA144" i="60"/>
  <c r="S144" i="60"/>
  <c r="M144" i="60"/>
  <c r="BA143" i="60"/>
  <c r="S143" i="60"/>
  <c r="M143" i="60"/>
  <c r="BA142" i="60"/>
  <c r="S142" i="60"/>
  <c r="M142" i="60"/>
  <c r="BA141" i="60"/>
  <c r="S141" i="60"/>
  <c r="M141" i="60"/>
  <c r="BA140" i="60"/>
  <c r="S140" i="60"/>
  <c r="M140" i="60"/>
  <c r="BA139" i="60"/>
  <c r="S139" i="60"/>
  <c r="M139" i="60"/>
  <c r="BA138" i="60"/>
  <c r="S138" i="60"/>
  <c r="M138" i="60"/>
  <c r="BA137" i="60"/>
  <c r="S137" i="60"/>
  <c r="M137" i="60"/>
  <c r="BA136" i="60"/>
  <c r="S136" i="60"/>
  <c r="M136" i="60"/>
  <c r="BA135" i="60"/>
  <c r="S135" i="60"/>
  <c r="M135" i="60"/>
  <c r="BA134" i="60"/>
  <c r="S134" i="60"/>
  <c r="M134" i="60"/>
  <c r="BA133" i="60"/>
  <c r="S133" i="60"/>
  <c r="M133" i="60"/>
  <c r="BA132" i="60"/>
  <c r="S132" i="60"/>
  <c r="M132" i="60"/>
  <c r="BA131" i="60"/>
  <c r="S131" i="60"/>
  <c r="M131" i="60"/>
  <c r="BA130" i="60"/>
  <c r="S130" i="60"/>
  <c r="M130" i="60"/>
  <c r="BA129" i="60"/>
  <c r="S129" i="60"/>
  <c r="M129" i="60"/>
  <c r="BA128" i="60"/>
  <c r="S128" i="60"/>
  <c r="M128" i="60"/>
  <c r="BA127" i="60"/>
  <c r="S127" i="60"/>
  <c r="M127" i="60"/>
  <c r="BA126" i="60"/>
  <c r="S126" i="60"/>
  <c r="M126" i="60"/>
  <c r="BA125" i="60"/>
  <c r="S125" i="60"/>
  <c r="M125" i="60"/>
  <c r="BA124" i="60"/>
  <c r="S124" i="60"/>
  <c r="M124" i="60"/>
  <c r="BA123" i="60"/>
  <c r="S123" i="60"/>
  <c r="M123" i="60"/>
  <c r="BA122" i="60"/>
  <c r="S122" i="60"/>
  <c r="M122" i="60"/>
  <c r="BA121" i="60"/>
  <c r="S121" i="60"/>
  <c r="M121" i="60"/>
  <c r="BA120" i="60"/>
  <c r="S120" i="60"/>
  <c r="M120" i="60"/>
  <c r="BA119" i="60"/>
  <c r="S119" i="60"/>
  <c r="M119" i="60"/>
  <c r="BA118" i="60"/>
  <c r="S118" i="60"/>
  <c r="M118" i="60"/>
  <c r="BA117" i="60"/>
  <c r="S117" i="60"/>
  <c r="M117" i="60"/>
  <c r="BA116" i="60"/>
  <c r="S116" i="60"/>
  <c r="M116" i="60"/>
  <c r="BA115" i="60"/>
  <c r="S115" i="60"/>
  <c r="M115" i="60"/>
  <c r="BA114" i="60"/>
  <c r="S114" i="60"/>
  <c r="M114" i="60"/>
  <c r="BA113" i="60"/>
  <c r="S113" i="60"/>
  <c r="M113" i="60"/>
  <c r="BA112" i="60"/>
  <c r="S112" i="60"/>
  <c r="M112" i="60"/>
  <c r="BA111" i="60"/>
  <c r="S111" i="60"/>
  <c r="M111" i="60"/>
  <c r="BA110" i="60"/>
  <c r="S110" i="60"/>
  <c r="M110" i="60"/>
  <c r="BA109" i="60"/>
  <c r="S109" i="60"/>
  <c r="M109" i="60"/>
  <c r="BA108" i="60"/>
  <c r="S108" i="60"/>
  <c r="M108" i="60"/>
  <c r="BA107" i="60"/>
  <c r="S107" i="60"/>
  <c r="M107" i="60"/>
  <c r="BA106" i="60"/>
  <c r="S106" i="60"/>
  <c r="M106" i="60"/>
  <c r="BA105" i="60"/>
  <c r="S105" i="60"/>
  <c r="M105" i="60"/>
  <c r="BA104" i="60"/>
  <c r="S104" i="60"/>
  <c r="M104" i="60"/>
  <c r="BA103" i="60"/>
  <c r="S103" i="60"/>
  <c r="M103" i="60"/>
  <c r="BA102" i="60"/>
  <c r="S102" i="60"/>
  <c r="M102" i="60"/>
  <c r="BA101" i="60"/>
  <c r="S101" i="60"/>
  <c r="M101" i="60"/>
  <c r="BA100" i="60"/>
  <c r="S100" i="60"/>
  <c r="M100" i="60"/>
  <c r="BA99" i="60"/>
  <c r="S99" i="60"/>
  <c r="M99" i="60"/>
  <c r="BA98" i="60"/>
  <c r="S98" i="60"/>
  <c r="M98" i="60"/>
  <c r="BA97" i="60"/>
  <c r="S97" i="60"/>
  <c r="M97" i="60"/>
  <c r="BA96" i="60"/>
  <c r="S96" i="60"/>
  <c r="M96" i="60"/>
  <c r="BA95" i="60"/>
  <c r="S95" i="60"/>
  <c r="M95" i="60"/>
  <c r="BA94" i="60"/>
  <c r="S94" i="60"/>
  <c r="M94" i="60"/>
  <c r="BA93" i="60"/>
  <c r="S93" i="60"/>
  <c r="M93" i="60"/>
  <c r="BA92" i="60"/>
  <c r="S92" i="60"/>
  <c r="M92" i="60"/>
  <c r="BA91" i="60"/>
  <c r="S91" i="60"/>
  <c r="M91" i="60"/>
  <c r="BA90" i="60"/>
  <c r="S90" i="60"/>
  <c r="M90" i="60"/>
  <c r="BA89" i="60"/>
  <c r="S89" i="60"/>
  <c r="M89" i="60"/>
  <c r="BA88" i="60"/>
  <c r="S88" i="60"/>
  <c r="M88" i="60"/>
  <c r="BA87" i="60"/>
  <c r="S87" i="60"/>
  <c r="M87" i="60"/>
  <c r="BA86" i="60"/>
  <c r="S86" i="60"/>
  <c r="M86" i="60"/>
  <c r="BA85" i="60"/>
  <c r="S85" i="60"/>
  <c r="M85" i="60"/>
  <c r="BA84" i="60"/>
  <c r="S84" i="60"/>
  <c r="M84" i="60"/>
  <c r="BA83" i="60"/>
  <c r="S83" i="60"/>
  <c r="M83" i="60"/>
  <c r="BA82" i="60"/>
  <c r="S82" i="60"/>
  <c r="M82" i="60"/>
  <c r="BA81" i="60"/>
  <c r="S81" i="60"/>
  <c r="M81" i="60"/>
  <c r="BA80" i="60"/>
  <c r="S80" i="60"/>
  <c r="M80" i="60"/>
  <c r="BA79" i="60"/>
  <c r="S79" i="60"/>
  <c r="M79" i="60"/>
  <c r="BA78" i="60"/>
  <c r="S78" i="60"/>
  <c r="M78" i="60"/>
  <c r="BA77" i="60"/>
  <c r="S77" i="60"/>
  <c r="M77" i="60"/>
  <c r="BA76" i="60"/>
  <c r="S76" i="60"/>
  <c r="M76" i="60"/>
  <c r="BA75" i="60"/>
  <c r="S75" i="60"/>
  <c r="M75" i="60"/>
  <c r="BA74" i="60"/>
  <c r="S74" i="60"/>
  <c r="M74" i="60"/>
  <c r="BA73" i="60"/>
  <c r="S73" i="60"/>
  <c r="M73" i="60"/>
  <c r="BA72" i="60"/>
  <c r="S72" i="60"/>
  <c r="M72" i="60"/>
  <c r="BA71" i="60"/>
  <c r="S71" i="60"/>
  <c r="M71" i="60"/>
  <c r="BA70" i="60"/>
  <c r="S70" i="60"/>
  <c r="M70" i="60"/>
  <c r="BA69" i="60"/>
  <c r="S69" i="60"/>
  <c r="M69" i="60"/>
  <c r="BA68" i="60"/>
  <c r="S68" i="60"/>
  <c r="M68" i="60"/>
  <c r="BA67" i="60"/>
  <c r="S67" i="60"/>
  <c r="M67" i="60"/>
  <c r="BA66" i="60"/>
  <c r="S66" i="60"/>
  <c r="M66" i="60"/>
  <c r="BA65" i="60"/>
  <c r="S65" i="60"/>
  <c r="M65" i="60"/>
  <c r="BA64" i="60"/>
  <c r="S64" i="60"/>
  <c r="M64" i="60"/>
  <c r="BA63" i="60"/>
  <c r="S63" i="60"/>
  <c r="M63" i="60"/>
  <c r="BA62" i="60"/>
  <c r="S62" i="60"/>
  <c r="M62" i="60"/>
  <c r="BA61" i="60"/>
  <c r="S61" i="60"/>
  <c r="M61" i="60"/>
  <c r="BA60" i="60"/>
  <c r="S60" i="60"/>
  <c r="M60" i="60"/>
  <c r="BA59" i="60"/>
  <c r="S59" i="60"/>
  <c r="M59" i="60"/>
  <c r="BA58" i="60"/>
  <c r="S58" i="60"/>
  <c r="M58" i="60"/>
  <c r="BA57" i="60"/>
  <c r="S57" i="60"/>
  <c r="M57" i="60"/>
  <c r="BA56" i="60"/>
  <c r="S56" i="60"/>
  <c r="M56" i="60"/>
  <c r="BA55" i="60"/>
  <c r="S55" i="60"/>
  <c r="M55" i="60"/>
  <c r="BA54" i="60"/>
  <c r="S54" i="60"/>
  <c r="M54" i="60"/>
  <c r="BA53" i="60"/>
  <c r="S53" i="60"/>
  <c r="M53" i="60"/>
  <c r="BA52" i="60"/>
  <c r="S52" i="60"/>
  <c r="M52" i="60"/>
  <c r="BA51" i="60"/>
  <c r="S51" i="60"/>
  <c r="M51" i="60"/>
  <c r="BA50" i="60"/>
  <c r="S50" i="60"/>
  <c r="M50" i="60"/>
  <c r="BA49" i="60"/>
  <c r="S49" i="60"/>
  <c r="M49" i="60"/>
  <c r="BA48" i="60"/>
  <c r="S48" i="60"/>
  <c r="M48" i="60"/>
  <c r="BA47" i="60"/>
  <c r="S47" i="60"/>
  <c r="M47" i="60"/>
  <c r="BA46" i="60"/>
  <c r="S46" i="60"/>
  <c r="M46" i="60"/>
  <c r="BA45" i="60"/>
  <c r="S45" i="60"/>
  <c r="M45" i="60"/>
  <c r="BA44" i="60"/>
  <c r="S44" i="60"/>
  <c r="M44" i="60"/>
  <c r="BA43" i="60"/>
  <c r="S43" i="60"/>
  <c r="M43" i="60"/>
  <c r="BA42" i="60"/>
  <c r="S42" i="60"/>
  <c r="M42" i="60"/>
  <c r="BA41" i="60"/>
  <c r="S41" i="60"/>
  <c r="M41" i="60"/>
  <c r="BA40" i="60"/>
  <c r="S40" i="60"/>
  <c r="M40" i="60"/>
  <c r="BA39" i="60"/>
  <c r="S39" i="60"/>
  <c r="M39" i="60"/>
  <c r="BA38" i="60"/>
  <c r="S38" i="60"/>
  <c r="M38" i="60"/>
  <c r="BA37" i="60"/>
  <c r="S37" i="60"/>
  <c r="M37" i="60"/>
  <c r="BA36" i="60"/>
  <c r="S36" i="60"/>
  <c r="M36" i="60"/>
  <c r="BA35" i="60"/>
  <c r="S35" i="60"/>
  <c r="M35" i="60"/>
  <c r="BA34" i="60"/>
  <c r="S34" i="60"/>
  <c r="M34" i="60"/>
  <c r="BA33" i="60"/>
  <c r="S33" i="60"/>
  <c r="M33" i="60"/>
  <c r="BA32" i="60"/>
  <c r="S32" i="60"/>
  <c r="M32" i="60"/>
  <c r="BA31" i="60"/>
  <c r="S31" i="60"/>
  <c r="M31" i="60"/>
  <c r="BA30" i="60"/>
  <c r="S30" i="60"/>
  <c r="M30" i="60"/>
  <c r="BA29" i="60"/>
  <c r="S29" i="60"/>
  <c r="M29" i="60"/>
  <c r="BA28" i="60"/>
  <c r="S28" i="60"/>
  <c r="M28" i="60"/>
  <c r="BA27" i="60"/>
  <c r="S27" i="60"/>
  <c r="M27" i="60"/>
  <c r="BA26" i="60"/>
  <c r="S26" i="60"/>
  <c r="M26" i="60"/>
  <c r="BA25" i="60"/>
  <c r="S25" i="60"/>
  <c r="M25" i="60"/>
  <c r="BA24" i="60"/>
  <c r="S24" i="60"/>
  <c r="M24" i="60"/>
  <c r="BA23" i="60"/>
  <c r="S23" i="60"/>
  <c r="M23" i="60"/>
  <c r="BA22" i="60"/>
  <c r="S22" i="60"/>
  <c r="M22" i="60"/>
  <c r="BA21" i="60"/>
  <c r="S21" i="60"/>
  <c r="M21" i="60"/>
  <c r="BA20" i="60"/>
  <c r="S20" i="60"/>
  <c r="M20" i="60"/>
  <c r="BA19" i="60"/>
  <c r="S19" i="60"/>
  <c r="M19" i="60"/>
  <c r="BA18" i="60"/>
  <c r="S18" i="60"/>
  <c r="M18" i="60"/>
  <c r="BA17" i="60"/>
  <c r="S17" i="60"/>
  <c r="M17" i="60"/>
  <c r="BA16" i="60"/>
  <c r="S16" i="60"/>
  <c r="M16" i="60"/>
  <c r="BA15" i="60"/>
  <c r="S15" i="60"/>
  <c r="M15" i="60"/>
  <c r="BA14" i="60"/>
  <c r="S14" i="60"/>
  <c r="M14" i="60"/>
  <c r="BA13" i="60"/>
  <c r="S13" i="60"/>
  <c r="M13" i="60"/>
  <c r="BA12" i="60"/>
  <c r="S12" i="60"/>
  <c r="M12" i="60"/>
  <c r="BA11" i="60"/>
  <c r="S11" i="60"/>
  <c r="M11" i="60"/>
  <c r="BA10" i="60"/>
  <c r="S10" i="60"/>
  <c r="M10" i="60"/>
  <c r="BA9" i="60"/>
  <c r="S9" i="60"/>
  <c r="M9" i="60"/>
  <c r="BA8" i="60"/>
  <c r="S8" i="60"/>
  <c r="M8" i="60"/>
  <c r="BA7" i="60"/>
  <c r="S7" i="60"/>
  <c r="M7" i="60"/>
  <c r="BA6" i="60"/>
  <c r="S6" i="60"/>
  <c r="M6" i="60"/>
  <c r="A6" i="60"/>
  <c r="A7" i="60" s="1"/>
  <c r="A8" i="60" s="1"/>
  <c r="A9" i="60" s="1"/>
  <c r="A10" i="60" s="1"/>
  <c r="A11" i="60" s="1"/>
  <c r="A12" i="60" s="1"/>
  <c r="A13" i="60" s="1"/>
  <c r="A14" i="60" s="1"/>
  <c r="A15" i="60" s="1"/>
  <c r="A16" i="60" s="1"/>
  <c r="A17" i="60" s="1"/>
  <c r="A18" i="60" s="1"/>
  <c r="A19" i="60" s="1"/>
  <c r="A20" i="60" s="1"/>
  <c r="A21" i="60" s="1"/>
  <c r="A22" i="60" s="1"/>
  <c r="A23" i="60" s="1"/>
  <c r="A24" i="60" s="1"/>
  <c r="A25" i="60" s="1"/>
  <c r="A26" i="60" s="1"/>
  <c r="A27" i="60" s="1"/>
  <c r="A28" i="60" s="1"/>
  <c r="A29" i="60" s="1"/>
  <c r="A30" i="60" s="1"/>
  <c r="A31" i="60" s="1"/>
  <c r="A32" i="60" s="1"/>
  <c r="A33" i="60" s="1"/>
  <c r="A34" i="60" s="1"/>
  <c r="A35" i="60" s="1"/>
  <c r="A36" i="60" s="1"/>
  <c r="A37" i="60" s="1"/>
  <c r="A38" i="60" s="1"/>
  <c r="A39" i="60" s="1"/>
  <c r="A40" i="60" s="1"/>
  <c r="A41" i="60" s="1"/>
  <c r="A42" i="60" s="1"/>
  <c r="A43" i="60" s="1"/>
  <c r="A44" i="60" s="1"/>
  <c r="A45" i="60" s="1"/>
  <c r="A46" i="60" s="1"/>
  <c r="A47" i="60" s="1"/>
  <c r="A48" i="60" s="1"/>
  <c r="A49" i="60" s="1"/>
  <c r="A50" i="60" s="1"/>
  <c r="A51" i="60" s="1"/>
  <c r="A52" i="60" s="1"/>
  <c r="A53" i="60" s="1"/>
  <c r="A54" i="60" s="1"/>
  <c r="A55" i="60" s="1"/>
  <c r="A56" i="60" s="1"/>
  <c r="A57" i="60" s="1"/>
  <c r="A58" i="60" s="1"/>
  <c r="A59" i="60" s="1"/>
  <c r="A60" i="60" s="1"/>
  <c r="A61" i="60" s="1"/>
  <c r="A62" i="60" s="1"/>
  <c r="A63" i="60" s="1"/>
  <c r="A64" i="60" s="1"/>
  <c r="A65" i="60" s="1"/>
  <c r="A66" i="60" s="1"/>
  <c r="A67" i="60" s="1"/>
  <c r="A68" i="60" s="1"/>
  <c r="A69" i="60" s="1"/>
  <c r="A70" i="60" s="1"/>
  <c r="A71" i="60" s="1"/>
  <c r="A72" i="60" s="1"/>
  <c r="A73" i="60" s="1"/>
  <c r="A74" i="60" s="1"/>
  <c r="A75" i="60" s="1"/>
  <c r="A76" i="60" s="1"/>
  <c r="A77" i="60" s="1"/>
  <c r="A78" i="60" s="1"/>
  <c r="A79" i="60" s="1"/>
  <c r="A80" i="60" s="1"/>
  <c r="A81" i="60" s="1"/>
  <c r="A82" i="60" s="1"/>
  <c r="A83" i="60" s="1"/>
  <c r="A84" i="60" s="1"/>
  <c r="A85" i="60" s="1"/>
  <c r="A86" i="60" s="1"/>
  <c r="A87" i="60" s="1"/>
  <c r="A88" i="60" s="1"/>
  <c r="A89" i="60" s="1"/>
  <c r="A90" i="60" s="1"/>
  <c r="A91" i="60" s="1"/>
  <c r="A92" i="60" s="1"/>
  <c r="A93" i="60" s="1"/>
  <c r="A94" i="60" s="1"/>
  <c r="A95" i="60" s="1"/>
  <c r="A96" i="60" s="1"/>
  <c r="A97" i="60" s="1"/>
  <c r="A98" i="60" s="1"/>
  <c r="A99" i="60" s="1"/>
  <c r="A100" i="60" s="1"/>
  <c r="A101" i="60" s="1"/>
  <c r="A102" i="60" s="1"/>
  <c r="A103" i="60" s="1"/>
  <c r="A104" i="60" s="1"/>
  <c r="A105" i="60" s="1"/>
  <c r="A106" i="60" s="1"/>
  <c r="A107" i="60" s="1"/>
  <c r="A108" i="60" s="1"/>
  <c r="A109" i="60" s="1"/>
  <c r="A110" i="60" s="1"/>
  <c r="A111" i="60" s="1"/>
  <c r="A112" i="60" s="1"/>
  <c r="A113" i="60" s="1"/>
  <c r="A114" i="60" s="1"/>
  <c r="A115" i="60" s="1"/>
  <c r="A116" i="60" s="1"/>
  <c r="A117" i="60" s="1"/>
  <c r="A118" i="60" s="1"/>
  <c r="A119" i="60" s="1"/>
  <c r="A120" i="60" s="1"/>
  <c r="A121" i="60" s="1"/>
  <c r="A122" i="60" s="1"/>
  <c r="A123" i="60" s="1"/>
  <c r="A124" i="60" s="1"/>
  <c r="A125" i="60" s="1"/>
  <c r="A126" i="60" s="1"/>
  <c r="A127" i="60" s="1"/>
  <c r="A128" i="60" s="1"/>
  <c r="A129" i="60" s="1"/>
  <c r="A130" i="60" s="1"/>
  <c r="A131" i="60" s="1"/>
  <c r="A132" i="60" s="1"/>
  <c r="A133" i="60" s="1"/>
  <c r="A134" i="60" s="1"/>
  <c r="A135" i="60" s="1"/>
  <c r="A136" i="60" s="1"/>
  <c r="A137" i="60" s="1"/>
  <c r="A138" i="60" s="1"/>
  <c r="A139" i="60" s="1"/>
  <c r="A140" i="60" s="1"/>
  <c r="A141" i="60" s="1"/>
  <c r="A142" i="60" s="1"/>
  <c r="A143" i="60" s="1"/>
  <c r="A144" i="60" s="1"/>
  <c r="A145" i="60" s="1"/>
  <c r="A146" i="60" s="1"/>
  <c r="A147" i="60" s="1"/>
  <c r="A148" i="60" s="1"/>
  <c r="A149" i="60" s="1"/>
  <c r="A150" i="60" s="1"/>
  <c r="A151" i="60" s="1"/>
  <c r="A152" i="60" s="1"/>
  <c r="A153" i="60" s="1"/>
  <c r="A154" i="60" s="1"/>
  <c r="A155" i="60" s="1"/>
  <c r="A156" i="60" s="1"/>
  <c r="A157" i="60" s="1"/>
  <c r="A158" i="60" s="1"/>
  <c r="A159" i="60" s="1"/>
  <c r="A160" i="60" s="1"/>
  <c r="A161" i="60" s="1"/>
  <c r="A162" i="60" s="1"/>
  <c r="A163" i="60" s="1"/>
  <c r="A164" i="60" s="1"/>
  <c r="A165" i="60" s="1"/>
  <c r="A166" i="60" s="1"/>
  <c r="A167" i="60" s="1"/>
  <c r="A168" i="60" s="1"/>
  <c r="A169" i="60" s="1"/>
  <c r="A170" i="60" s="1"/>
  <c r="A171" i="60" s="1"/>
  <c r="A172" i="60" s="1"/>
  <c r="A173" i="60" s="1"/>
  <c r="A174" i="60" s="1"/>
  <c r="A175" i="60" s="1"/>
  <c r="A176" i="60" s="1"/>
  <c r="A177" i="60" s="1"/>
  <c r="A178" i="60" s="1"/>
  <c r="A179" i="60" s="1"/>
  <c r="A180" i="60" s="1"/>
  <c r="A181" i="60" s="1"/>
  <c r="A182" i="60" s="1"/>
  <c r="A183" i="60" s="1"/>
  <c r="A184" i="60" s="1"/>
  <c r="A185" i="60" s="1"/>
  <c r="A186" i="60" s="1"/>
  <c r="A187" i="60" s="1"/>
  <c r="A188" i="60" s="1"/>
  <c r="A189" i="60" s="1"/>
  <c r="A190" i="60" s="1"/>
  <c r="A191" i="60" s="1"/>
  <c r="A192" i="60" s="1"/>
  <c r="A193" i="60" s="1"/>
  <c r="A194" i="60" s="1"/>
  <c r="A195" i="60" s="1"/>
  <c r="A196" i="60" s="1"/>
  <c r="A197" i="60" s="1"/>
  <c r="A198" i="60" s="1"/>
  <c r="A199" i="60" s="1"/>
  <c r="A200" i="60" s="1"/>
  <c r="A201" i="60" s="1"/>
  <c r="A202" i="60" s="1"/>
  <c r="A203" i="60" s="1"/>
  <c r="A204" i="60" s="1"/>
  <c r="A205" i="60" s="1"/>
  <c r="A206" i="60" s="1"/>
  <c r="A207" i="60" s="1"/>
  <c r="A208" i="60" s="1"/>
  <c r="A209" i="60" s="1"/>
  <c r="A210" i="60" s="1"/>
  <c r="A211" i="60" s="1"/>
  <c r="A212" i="60" s="1"/>
  <c r="A213" i="60" s="1"/>
  <c r="A214" i="60" s="1"/>
  <c r="A215" i="60" s="1"/>
  <c r="A216" i="60" s="1"/>
  <c r="A217" i="60" s="1"/>
  <c r="A218" i="60" s="1"/>
  <c r="A219" i="60" s="1"/>
  <c r="A220" i="60" s="1"/>
  <c r="A221" i="60" s="1"/>
  <c r="A222" i="60" s="1"/>
  <c r="A223" i="60" s="1"/>
  <c r="A224" i="60" s="1"/>
  <c r="A225" i="60" s="1"/>
  <c r="A226" i="60" s="1"/>
  <c r="A227" i="60" s="1"/>
  <c r="A228" i="60" s="1"/>
  <c r="A229" i="60" s="1"/>
  <c r="A230" i="60" s="1"/>
  <c r="A231" i="60" s="1"/>
  <c r="A232" i="60" s="1"/>
  <c r="A233" i="60" s="1"/>
  <c r="A234" i="60" s="1"/>
  <c r="A235" i="60" s="1"/>
  <c r="A236" i="60" s="1"/>
  <c r="A237" i="60" s="1"/>
  <c r="A238" i="60" s="1"/>
  <c r="A239" i="60" s="1"/>
  <c r="A240" i="60" s="1"/>
  <c r="A241" i="60" s="1"/>
  <c r="A242" i="60" s="1"/>
  <c r="A243" i="60" s="1"/>
  <c r="A244" i="60" s="1"/>
  <c r="A245" i="60" s="1"/>
  <c r="A246" i="60" s="1"/>
  <c r="A247" i="60" s="1"/>
  <c r="A248" i="60" s="1"/>
  <c r="A249" i="60" s="1"/>
  <c r="A250" i="60" s="1"/>
  <c r="A251" i="60" s="1"/>
  <c r="A252" i="60" s="1"/>
  <c r="A253" i="60" s="1"/>
  <c r="A254" i="60" s="1"/>
  <c r="A255" i="60" s="1"/>
  <c r="A256" i="60" s="1"/>
  <c r="A257" i="60" s="1"/>
  <c r="A258" i="60" s="1"/>
  <c r="A259" i="60" s="1"/>
  <c r="A260" i="60" s="1"/>
  <c r="A261" i="60" s="1"/>
  <c r="A262" i="60" s="1"/>
  <c r="A263" i="60" s="1"/>
  <c r="A264" i="60" s="1"/>
  <c r="A265" i="60" s="1"/>
  <c r="A266" i="60" s="1"/>
  <c r="A267" i="60" s="1"/>
  <c r="A268" i="60" s="1"/>
  <c r="A269" i="60" s="1"/>
  <c r="A270" i="60" s="1"/>
  <c r="A271" i="60" s="1"/>
  <c r="A272" i="60" s="1"/>
  <c r="A273" i="60" s="1"/>
  <c r="A274" i="60" s="1"/>
  <c r="A275" i="60" s="1"/>
  <c r="A276" i="60" s="1"/>
  <c r="A277" i="60" s="1"/>
  <c r="A278" i="60" s="1"/>
  <c r="A279" i="60" s="1"/>
  <c r="A280" i="60" s="1"/>
  <c r="A281" i="60" s="1"/>
  <c r="A282" i="60" s="1"/>
  <c r="A283" i="60" s="1"/>
  <c r="A284" i="60" s="1"/>
  <c r="A285" i="60" s="1"/>
  <c r="A286" i="60" s="1"/>
  <c r="A287" i="60" s="1"/>
  <c r="A288" i="60" s="1"/>
  <c r="A289" i="60" s="1"/>
  <c r="A290" i="60" s="1"/>
  <c r="A291" i="60" s="1"/>
  <c r="A292" i="60" s="1"/>
  <c r="A293" i="60" s="1"/>
  <c r="A294" i="60" s="1"/>
  <c r="A295" i="60" s="1"/>
  <c r="A296" i="60" s="1"/>
  <c r="A297" i="60" s="1"/>
  <c r="A298" i="60" s="1"/>
  <c r="A299" i="60" s="1"/>
  <c r="A300" i="60" s="1"/>
  <c r="A301" i="60" s="1"/>
  <c r="A302" i="60" s="1"/>
  <c r="A303" i="60" s="1"/>
  <c r="A304" i="60" s="1"/>
  <c r="A305" i="60" s="1"/>
  <c r="A306" i="60" s="1"/>
  <c r="A307" i="60" s="1"/>
  <c r="A308" i="60" s="1"/>
  <c r="A309" i="60" s="1"/>
  <c r="A310" i="60" s="1"/>
  <c r="A311" i="60" s="1"/>
  <c r="A312" i="60" s="1"/>
  <c r="A313" i="60" s="1"/>
  <c r="A314" i="60" s="1"/>
  <c r="A315" i="60" s="1"/>
  <c r="A316" i="60" s="1"/>
  <c r="A317" i="60" s="1"/>
  <c r="A318" i="60" s="1"/>
  <c r="A319" i="60" s="1"/>
  <c r="A320" i="60" s="1"/>
  <c r="A321" i="60" s="1"/>
  <c r="A322" i="60" s="1"/>
  <c r="A323" i="60" s="1"/>
  <c r="A324" i="60" s="1"/>
  <c r="A325" i="60" s="1"/>
  <c r="A326" i="60" s="1"/>
  <c r="A327" i="60" s="1"/>
  <c r="A328" i="60" s="1"/>
  <c r="A329" i="60" s="1"/>
  <c r="A330" i="60" s="1"/>
  <c r="A331" i="60" s="1"/>
  <c r="A332" i="60" s="1"/>
  <c r="A333" i="60" s="1"/>
  <c r="A334" i="60" s="1"/>
  <c r="A335" i="60" s="1"/>
  <c r="A336" i="60" s="1"/>
  <c r="A337" i="60" s="1"/>
  <c r="A338" i="60" s="1"/>
  <c r="A339" i="60" s="1"/>
  <c r="A340" i="60" s="1"/>
  <c r="A341" i="60" s="1"/>
  <c r="A342" i="60" s="1"/>
  <c r="A343" i="60" s="1"/>
  <c r="A344" i="60" s="1"/>
  <c r="A345" i="60" s="1"/>
  <c r="A346" i="60" s="1"/>
  <c r="A347" i="60" s="1"/>
  <c r="A348" i="60" s="1"/>
  <c r="A349" i="60" s="1"/>
  <c r="A350" i="60" s="1"/>
  <c r="A351" i="60" s="1"/>
  <c r="A352" i="60" s="1"/>
  <c r="A353" i="60" s="1"/>
  <c r="A354" i="60" s="1"/>
  <c r="A355" i="60" s="1"/>
  <c r="A356" i="60" s="1"/>
  <c r="A357" i="60" s="1"/>
  <c r="A358" i="60" s="1"/>
  <c r="A359" i="60" s="1"/>
  <c r="A360" i="60" s="1"/>
  <c r="BA5" i="60"/>
  <c r="S5" i="60"/>
  <c r="M5" i="60"/>
  <c r="BA2" i="60"/>
  <c r="BA1" i="60"/>
  <c r="D483" i="65" l="1"/>
  <c r="E559" i="65"/>
  <c r="E484" i="65"/>
  <c r="D339" i="65"/>
  <c r="E726" i="65"/>
  <c r="E725" i="65" s="1"/>
  <c r="E444" i="65"/>
  <c r="E339" i="65" s="1"/>
  <c r="H340" i="65"/>
  <c r="C339" i="65"/>
  <c r="H339" i="65" s="1"/>
  <c r="J339" i="65" s="1"/>
  <c r="D116" i="65"/>
  <c r="D115" i="65" s="1"/>
  <c r="D114" i="65" s="1"/>
  <c r="C560" i="65"/>
  <c r="H561" i="65"/>
  <c r="J561" i="65" s="1"/>
  <c r="D726" i="65"/>
  <c r="D725" i="65" s="1"/>
  <c r="E263" i="65"/>
  <c r="E259" i="65" s="1"/>
  <c r="H314" i="65"/>
  <c r="C259" i="65"/>
  <c r="D444" i="65"/>
  <c r="E116" i="65"/>
  <c r="E115" i="65" s="1"/>
  <c r="E228" i="65"/>
  <c r="E178" i="65" s="1"/>
  <c r="E177" i="65" s="1"/>
  <c r="C483" i="65"/>
  <c r="H483" i="65" s="1"/>
  <c r="J483" i="65" s="1"/>
  <c r="D152" i="65"/>
  <c r="H2" i="65"/>
  <c r="J2" i="65" s="1"/>
  <c r="C152" i="65"/>
  <c r="H152" i="65" s="1"/>
  <c r="J152" i="65" s="1"/>
  <c r="H153" i="65"/>
  <c r="J153" i="65" s="1"/>
  <c r="D645" i="65"/>
  <c r="D560" i="65" s="1"/>
  <c r="D559" i="65" s="1"/>
  <c r="H551" i="65"/>
  <c r="J551" i="65" s="1"/>
  <c r="C550" i="65"/>
  <c r="H550" i="65" s="1"/>
  <c r="J550" i="65" s="1"/>
  <c r="D135" i="65"/>
  <c r="C725" i="65"/>
  <c r="H725" i="65" s="1"/>
  <c r="J725" i="65" s="1"/>
  <c r="H726" i="65"/>
  <c r="J726" i="65" s="1"/>
  <c r="E509" i="65"/>
  <c r="H116" i="65"/>
  <c r="J116" i="65" s="1"/>
  <c r="C115" i="65"/>
  <c r="D314" i="65"/>
  <c r="D259" i="65" s="1"/>
  <c r="D258" i="65" s="1"/>
  <c r="D257" i="65" s="1"/>
  <c r="D178" i="64"/>
  <c r="D177" i="64" s="1"/>
  <c r="E483" i="64"/>
  <c r="C177" i="64"/>
  <c r="H177" i="64" s="1"/>
  <c r="J177" i="64" s="1"/>
  <c r="H178" i="64"/>
  <c r="J178" i="64" s="1"/>
  <c r="D726" i="64"/>
  <c r="D725" i="64" s="1"/>
  <c r="H561" i="64"/>
  <c r="J561" i="64" s="1"/>
  <c r="C560" i="64"/>
  <c r="C339" i="64"/>
  <c r="H339" i="64" s="1"/>
  <c r="J339" i="64" s="1"/>
  <c r="H340" i="64"/>
  <c r="E314" i="64"/>
  <c r="E259" i="64"/>
  <c r="H259" i="64"/>
  <c r="J259" i="64" s="1"/>
  <c r="D561" i="64"/>
  <c r="D560" i="64" s="1"/>
  <c r="D559" i="64" s="1"/>
  <c r="E444" i="64"/>
  <c r="E339" i="64" s="1"/>
  <c r="E263" i="64"/>
  <c r="H3" i="64"/>
  <c r="J3" i="64" s="1"/>
  <c r="C2" i="64"/>
  <c r="E152" i="64"/>
  <c r="E114" i="64" s="1"/>
  <c r="E528" i="64"/>
  <c r="D67" i="64"/>
  <c r="D2" i="64"/>
  <c r="E717" i="64"/>
  <c r="E716" i="64" s="1"/>
  <c r="E561" i="64"/>
  <c r="E560" i="64" s="1"/>
  <c r="E559" i="64" s="1"/>
  <c r="E178" i="64"/>
  <c r="E177" i="64" s="1"/>
  <c r="H115" i="64"/>
  <c r="J115" i="64" s="1"/>
  <c r="C114" i="64"/>
  <c r="H114" i="64" s="1"/>
  <c r="J114" i="64" s="1"/>
  <c r="D528" i="64"/>
  <c r="D483" i="64" s="1"/>
  <c r="E67" i="64"/>
  <c r="E2" i="64" s="1"/>
  <c r="E726" i="64"/>
  <c r="E725" i="64" s="1"/>
  <c r="H484" i="64"/>
  <c r="C483" i="64"/>
  <c r="H483" i="64" s="1"/>
  <c r="J483" i="64" s="1"/>
  <c r="D259" i="64"/>
  <c r="D116" i="64"/>
  <c r="D115" i="64" s="1"/>
  <c r="D114" i="64" s="1"/>
  <c r="D483" i="63"/>
  <c r="E340" i="63"/>
  <c r="E339" i="63" s="1"/>
  <c r="E444" i="63"/>
  <c r="E538" i="63"/>
  <c r="D444" i="63"/>
  <c r="E115" i="63"/>
  <c r="D645" i="63"/>
  <c r="E717" i="63"/>
  <c r="E716" i="63" s="1"/>
  <c r="H340" i="63"/>
  <c r="C339" i="63"/>
  <c r="H339" i="63" s="1"/>
  <c r="J339" i="63" s="1"/>
  <c r="D561" i="63"/>
  <c r="D560" i="63" s="1"/>
  <c r="D559" i="63" s="1"/>
  <c r="D135" i="63"/>
  <c r="D3" i="63"/>
  <c r="D2" i="63" s="1"/>
  <c r="C258" i="63"/>
  <c r="H259" i="63"/>
  <c r="J259" i="63" s="1"/>
  <c r="E645" i="63"/>
  <c r="E750" i="63"/>
  <c r="E726" i="63" s="1"/>
  <c r="E725" i="63" s="1"/>
  <c r="E484" i="63"/>
  <c r="D152" i="63"/>
  <c r="E561" i="63"/>
  <c r="E560" i="63" s="1"/>
  <c r="E559" i="63" s="1"/>
  <c r="D340" i="63"/>
  <c r="E3" i="63"/>
  <c r="E2" i="63" s="1"/>
  <c r="E67" i="63"/>
  <c r="H561" i="63"/>
  <c r="J561" i="63" s="1"/>
  <c r="C560" i="63"/>
  <c r="H726" i="63"/>
  <c r="J726" i="63" s="1"/>
  <c r="C725" i="63"/>
  <c r="H725" i="63" s="1"/>
  <c r="J725" i="63" s="1"/>
  <c r="D314" i="63"/>
  <c r="D259" i="63" s="1"/>
  <c r="D726" i="63"/>
  <c r="D725" i="63" s="1"/>
  <c r="C115" i="63"/>
  <c r="H135" i="63"/>
  <c r="J135" i="63" s="1"/>
  <c r="H3" i="63"/>
  <c r="J3" i="63" s="1"/>
  <c r="C2" i="63"/>
  <c r="E259" i="63"/>
  <c r="E170" i="63"/>
  <c r="E152" i="63" s="1"/>
  <c r="C152" i="63"/>
  <c r="H152" i="63" s="1"/>
  <c r="J152" i="63" s="1"/>
  <c r="D115" i="63"/>
  <c r="D114" i="63" s="1"/>
  <c r="E645" i="62"/>
  <c r="E483" i="62"/>
  <c r="E259" i="62"/>
  <c r="E717" i="62"/>
  <c r="E716" i="62" s="1"/>
  <c r="C2" i="62"/>
  <c r="H3" i="62"/>
  <c r="J3" i="62" s="1"/>
  <c r="H178" i="62"/>
  <c r="J178" i="62" s="1"/>
  <c r="C177" i="62"/>
  <c r="H177" i="62" s="1"/>
  <c r="J177" i="62" s="1"/>
  <c r="H551" i="62"/>
  <c r="J551" i="62" s="1"/>
  <c r="C550" i="62"/>
  <c r="H550" i="62" s="1"/>
  <c r="J550" i="62" s="1"/>
  <c r="D263" i="62"/>
  <c r="D259" i="62" s="1"/>
  <c r="H153" i="62"/>
  <c r="J153" i="62" s="1"/>
  <c r="C152" i="62"/>
  <c r="H152" i="62" s="1"/>
  <c r="J152" i="62" s="1"/>
  <c r="E726" i="62"/>
  <c r="E725" i="62" s="1"/>
  <c r="D67" i="62"/>
  <c r="C560" i="62"/>
  <c r="D561" i="62"/>
  <c r="D560" i="62" s="1"/>
  <c r="D559" i="62" s="1"/>
  <c r="E215" i="62"/>
  <c r="E178" i="62" s="1"/>
  <c r="E177" i="62" s="1"/>
  <c r="E444" i="62"/>
  <c r="E339" i="62" s="1"/>
  <c r="E135" i="62"/>
  <c r="E115" i="62" s="1"/>
  <c r="E114" i="62" s="1"/>
  <c r="E67" i="62"/>
  <c r="E2" i="62" s="1"/>
  <c r="E152" i="62"/>
  <c r="D645" i="62"/>
  <c r="E561" i="62"/>
  <c r="E560" i="62" s="1"/>
  <c r="E559" i="62" s="1"/>
  <c r="D484" i="62"/>
  <c r="D483" i="62" s="1"/>
  <c r="D215" i="62"/>
  <c r="D178" i="62" s="1"/>
  <c r="D177" i="62" s="1"/>
  <c r="D114" i="62" s="1"/>
  <c r="C483" i="62"/>
  <c r="H483" i="62" s="1"/>
  <c r="J483" i="62" s="1"/>
  <c r="D444" i="62"/>
  <c r="D339" i="62" s="1"/>
  <c r="D314" i="62"/>
  <c r="H135" i="62"/>
  <c r="J135" i="62" s="1"/>
  <c r="C115" i="62"/>
  <c r="D3" i="62"/>
  <c r="D2" i="62" s="1"/>
  <c r="D717" i="62"/>
  <c r="D716" i="62" s="1"/>
  <c r="C339" i="62"/>
  <c r="H178" i="61"/>
  <c r="J178" i="61" s="1"/>
  <c r="C177" i="61"/>
  <c r="H177" i="61" s="1"/>
  <c r="J177" i="61" s="1"/>
  <c r="E726" i="61"/>
  <c r="E725" i="61" s="1"/>
  <c r="H340" i="61"/>
  <c r="C339" i="61"/>
  <c r="H339" i="61" s="1"/>
  <c r="J339" i="61" s="1"/>
  <c r="D726" i="61"/>
  <c r="D725" i="61" s="1"/>
  <c r="E717" i="61"/>
  <c r="E716" i="61" s="1"/>
  <c r="E561" i="61"/>
  <c r="D444" i="61"/>
  <c r="D339" i="61" s="1"/>
  <c r="D153" i="61"/>
  <c r="D152" i="61" s="1"/>
  <c r="H116" i="61"/>
  <c r="J116" i="61" s="1"/>
  <c r="C115" i="61"/>
  <c r="H3" i="61"/>
  <c r="J3" i="61" s="1"/>
  <c r="C2" i="61"/>
  <c r="E203" i="61"/>
  <c r="D561" i="61"/>
  <c r="D560" i="61" s="1"/>
  <c r="D559" i="61" s="1"/>
  <c r="E483" i="61"/>
  <c r="E259" i="61"/>
  <c r="C483" i="61"/>
  <c r="H483" i="61" s="1"/>
  <c r="J483" i="61" s="1"/>
  <c r="E444" i="61"/>
  <c r="H561" i="61"/>
  <c r="J561" i="61" s="1"/>
  <c r="C560" i="61"/>
  <c r="D116" i="61"/>
  <c r="D115" i="61" s="1"/>
  <c r="E153" i="61"/>
  <c r="D203" i="61"/>
  <c r="E170" i="61"/>
  <c r="H726" i="61"/>
  <c r="J726" i="61" s="1"/>
  <c r="C725" i="61"/>
  <c r="H725" i="61" s="1"/>
  <c r="J725" i="61" s="1"/>
  <c r="E340" i="61"/>
  <c r="D178" i="61"/>
  <c r="D177" i="61" s="1"/>
  <c r="H717" i="61"/>
  <c r="J717" i="61" s="1"/>
  <c r="C716" i="61"/>
  <c r="H716" i="61" s="1"/>
  <c r="J716" i="61" s="1"/>
  <c r="E645" i="61"/>
  <c r="D528" i="61"/>
  <c r="D483" i="61" s="1"/>
  <c r="C259" i="61"/>
  <c r="E228" i="61"/>
  <c r="E178" i="61" s="1"/>
  <c r="E177" i="61" s="1"/>
  <c r="E67" i="61"/>
  <c r="E2" i="61" s="1"/>
  <c r="H153" i="61"/>
  <c r="J153" i="61" s="1"/>
  <c r="C152" i="61"/>
  <c r="H152" i="61" s="1"/>
  <c r="J152" i="61" s="1"/>
  <c r="E135" i="61"/>
  <c r="E115" i="61" s="1"/>
  <c r="H259" i="65" l="1"/>
  <c r="J259" i="65" s="1"/>
  <c r="C258" i="65"/>
  <c r="C559" i="65"/>
  <c r="H559" i="65" s="1"/>
  <c r="J559" i="65" s="1"/>
  <c r="H560" i="65"/>
  <c r="J560" i="65" s="1"/>
  <c r="H115" i="65"/>
  <c r="J115" i="65" s="1"/>
  <c r="C114" i="65"/>
  <c r="E114" i="65"/>
  <c r="E483" i="65"/>
  <c r="E258" i="65" s="1"/>
  <c r="E257" i="65" s="1"/>
  <c r="C258" i="64"/>
  <c r="E258" i="64"/>
  <c r="E257" i="64" s="1"/>
  <c r="H560" i="64"/>
  <c r="J560" i="64" s="1"/>
  <c r="C559" i="64"/>
  <c r="H559" i="64" s="1"/>
  <c r="J559" i="64" s="1"/>
  <c r="H1" i="64"/>
  <c r="J1" i="64" s="1"/>
  <c r="H2" i="64"/>
  <c r="J2" i="64" s="1"/>
  <c r="D258" i="64"/>
  <c r="D257" i="64" s="1"/>
  <c r="H115" i="63"/>
  <c r="J115" i="63" s="1"/>
  <c r="C114" i="63"/>
  <c r="H114" i="63" s="1"/>
  <c r="J114" i="63" s="1"/>
  <c r="H2" i="63"/>
  <c r="J2" i="63" s="1"/>
  <c r="H1" i="63"/>
  <c r="J1" i="63" s="1"/>
  <c r="H560" i="63"/>
  <c r="J560" i="63" s="1"/>
  <c r="C559" i="63"/>
  <c r="H559" i="63" s="1"/>
  <c r="J559" i="63" s="1"/>
  <c r="D339" i="63"/>
  <c r="D258" i="63" s="1"/>
  <c r="D257" i="63" s="1"/>
  <c r="E483" i="63"/>
  <c r="E258" i="63" s="1"/>
  <c r="E257" i="63" s="1"/>
  <c r="H258" i="63"/>
  <c r="J258" i="63" s="1"/>
  <c r="C257" i="63"/>
  <c r="E114" i="63"/>
  <c r="D258" i="62"/>
  <c r="D257" i="62" s="1"/>
  <c r="H2" i="62"/>
  <c r="J2" i="62" s="1"/>
  <c r="H1" i="62"/>
  <c r="J1" i="62" s="1"/>
  <c r="H115" i="62"/>
  <c r="J115" i="62" s="1"/>
  <c r="C114" i="62"/>
  <c r="H114" i="62" s="1"/>
  <c r="J114" i="62" s="1"/>
  <c r="H560" i="62"/>
  <c r="J560" i="62" s="1"/>
  <c r="C559" i="62"/>
  <c r="H559" i="62" s="1"/>
  <c r="J559" i="62" s="1"/>
  <c r="H339" i="62"/>
  <c r="J339" i="62" s="1"/>
  <c r="C258" i="62"/>
  <c r="E258" i="62"/>
  <c r="E257" i="62" s="1"/>
  <c r="D258" i="61"/>
  <c r="D257" i="61" s="1"/>
  <c r="H115" i="61"/>
  <c r="J115" i="61" s="1"/>
  <c r="C114" i="61"/>
  <c r="H114" i="61" s="1"/>
  <c r="J114" i="61" s="1"/>
  <c r="E560" i="61"/>
  <c r="E559" i="61" s="1"/>
  <c r="E339" i="61"/>
  <c r="E258" i="61" s="1"/>
  <c r="E257" i="61" s="1"/>
  <c r="H560" i="61"/>
  <c r="J560" i="61" s="1"/>
  <c r="C559" i="61"/>
  <c r="H559" i="61" s="1"/>
  <c r="J559" i="61" s="1"/>
  <c r="D114" i="61"/>
  <c r="H259" i="61"/>
  <c r="J259" i="61" s="1"/>
  <c r="C258" i="61"/>
  <c r="E152" i="61"/>
  <c r="E114" i="61" s="1"/>
  <c r="H2" i="61"/>
  <c r="J2" i="61" s="1"/>
  <c r="H114" i="65" l="1"/>
  <c r="J114" i="65" s="1"/>
  <c r="H1" i="65"/>
  <c r="J1" i="65" s="1"/>
  <c r="H258" i="65"/>
  <c r="J258" i="65" s="1"/>
  <c r="C257" i="65"/>
  <c r="H258" i="64"/>
  <c r="J258" i="64" s="1"/>
  <c r="C257" i="64"/>
  <c r="H257" i="63"/>
  <c r="J257" i="63" s="1"/>
  <c r="H256" i="63"/>
  <c r="J256" i="63" s="1"/>
  <c r="C257" i="62"/>
  <c r="H258" i="62"/>
  <c r="J258" i="62" s="1"/>
  <c r="H1" i="61"/>
  <c r="J1" i="61" s="1"/>
  <c r="H258" i="61"/>
  <c r="J258" i="61" s="1"/>
  <c r="C257" i="61"/>
  <c r="H257" i="65" l="1"/>
  <c r="J257" i="65" s="1"/>
  <c r="H256" i="65"/>
  <c r="J256" i="65" s="1"/>
  <c r="H257" i="64"/>
  <c r="J257" i="64" s="1"/>
  <c r="H256" i="64"/>
  <c r="J256" i="64" s="1"/>
  <c r="H257" i="62"/>
  <c r="J257" i="62" s="1"/>
  <c r="H256" i="62"/>
  <c r="J256" i="62" s="1"/>
  <c r="H256" i="61"/>
  <c r="J256" i="61" s="1"/>
  <c r="H257" i="61"/>
  <c r="J257" i="61" s="1"/>
  <c r="C7" i="35" l="1"/>
  <c r="C8" i="35"/>
  <c r="C9" i="35"/>
  <c r="C11" i="35"/>
  <c r="C12" i="35"/>
  <c r="C14" i="35"/>
  <c r="C15" i="35"/>
  <c r="C17" i="35"/>
  <c r="C18" i="35"/>
  <c r="C20" i="35"/>
  <c r="C21" i="35"/>
  <c r="C23" i="35"/>
  <c r="C24" i="35"/>
  <c r="C27" i="35"/>
  <c r="C28" i="35"/>
  <c r="C30" i="35"/>
  <c r="C31" i="35"/>
  <c r="C34" i="35"/>
  <c r="C35" i="35"/>
  <c r="C36" i="35"/>
  <c r="C37" i="35"/>
  <c r="C38" i="35"/>
  <c r="C39" i="35"/>
  <c r="C40" i="35"/>
  <c r="C41" i="35"/>
  <c r="C42" i="35"/>
  <c r="C43" i="35"/>
  <c r="C44" i="35"/>
  <c r="C45" i="35"/>
  <c r="C46" i="35"/>
  <c r="C47" i="35"/>
  <c r="C49" i="35"/>
  <c r="C50" i="35"/>
  <c r="C52" i="35"/>
  <c r="C53" i="35"/>
  <c r="C55" i="35"/>
  <c r="C56" i="35"/>
  <c r="C58" i="35"/>
  <c r="C59" i="35"/>
  <c r="C61" i="35"/>
  <c r="C62" i="35"/>
  <c r="C65" i="35"/>
  <c r="C66" i="35"/>
  <c r="C68" i="35"/>
  <c r="C69" i="35"/>
  <c r="C71" i="35"/>
  <c r="C72" i="35"/>
  <c r="C73" i="35"/>
  <c r="C6" i="35"/>
  <c r="C78" i="34"/>
  <c r="C77" i="34" s="1"/>
  <c r="C76" i="34" s="1"/>
  <c r="C75" i="34" s="1"/>
  <c r="C74" i="34" s="1"/>
  <c r="C73" i="34" s="1"/>
  <c r="C72" i="34" s="1"/>
  <c r="C71" i="34" s="1"/>
  <c r="C70" i="34" s="1"/>
  <c r="C69" i="34" s="1"/>
  <c r="C68" i="34" s="1"/>
  <c r="C67" i="34" s="1"/>
  <c r="C66" i="34" s="1"/>
  <c r="C65" i="34" s="1"/>
  <c r="C64" i="34" s="1"/>
  <c r="C63" i="34" s="1"/>
  <c r="C62" i="34" s="1"/>
  <c r="C61" i="34" s="1"/>
  <c r="C60" i="34" s="1"/>
  <c r="C59" i="34" s="1"/>
  <c r="C58" i="34" s="1"/>
  <c r="C57" i="34" s="1"/>
  <c r="C56" i="34" s="1"/>
  <c r="C55" i="34" s="1"/>
  <c r="C54" i="34" s="1"/>
  <c r="C53" i="34" s="1"/>
  <c r="C52" i="34" s="1"/>
  <c r="C40" i="34" s="1"/>
  <c r="C39" i="34" s="1"/>
  <c r="C36" i="34" s="1"/>
  <c r="C35" i="34" s="1"/>
  <c r="C34" i="34" s="1"/>
  <c r="C33" i="34" s="1"/>
  <c r="C32" i="34" s="1"/>
  <c r="C31" i="34" s="1"/>
  <c r="C30" i="34" s="1"/>
  <c r="C29" i="34" s="1"/>
  <c r="C28" i="34" s="1"/>
  <c r="C27" i="34" s="1"/>
  <c r="C26" i="34" s="1"/>
  <c r="C16" i="34" s="1"/>
  <c r="C15" i="34" s="1"/>
  <c r="C14" i="34" s="1"/>
  <c r="C13" i="34" s="1"/>
  <c r="C12" i="34" s="1"/>
  <c r="C11" i="34" s="1"/>
  <c r="C10" i="34" s="1"/>
  <c r="D779" i="49"/>
  <c r="D778" i="49" s="1"/>
  <c r="C778" i="49"/>
  <c r="D777" i="49"/>
  <c r="E777" i="49" s="1"/>
  <c r="D776" i="49"/>
  <c r="E776" i="49" s="1"/>
  <c r="D775" i="49"/>
  <c r="E775" i="49" s="1"/>
  <c r="D774" i="49"/>
  <c r="E774" i="49" s="1"/>
  <c r="C773" i="49"/>
  <c r="C772" i="49" s="1"/>
  <c r="D771" i="49"/>
  <c r="E771" i="49" s="1"/>
  <c r="D770" i="49"/>
  <c r="E770" i="49" s="1"/>
  <c r="C769" i="49"/>
  <c r="C768" i="49" s="1"/>
  <c r="D767" i="49"/>
  <c r="E767" i="49" s="1"/>
  <c r="E766" i="49" s="1"/>
  <c r="C766" i="49"/>
  <c r="D765" i="49"/>
  <c r="E765" i="49" s="1"/>
  <c r="D764" i="49"/>
  <c r="E764" i="49" s="1"/>
  <c r="D763" i="49"/>
  <c r="E763" i="49" s="1"/>
  <c r="D762" i="49"/>
  <c r="D761" i="49" s="1"/>
  <c r="C762" i="49"/>
  <c r="C761" i="49"/>
  <c r="D760" i="49"/>
  <c r="E760" i="49" s="1"/>
  <c r="D759" i="49"/>
  <c r="E759" i="49" s="1"/>
  <c r="D758" i="49"/>
  <c r="E758" i="49" s="1"/>
  <c r="C757" i="49"/>
  <c r="C756" i="49" s="1"/>
  <c r="D755" i="49"/>
  <c r="E755" i="49" s="1"/>
  <c r="D754" i="49"/>
  <c r="E754" i="49" s="1"/>
  <c r="D753" i="49"/>
  <c r="E753" i="49" s="1"/>
  <c r="C752" i="49"/>
  <c r="C751" i="49"/>
  <c r="D750" i="49"/>
  <c r="E750" i="49" s="1"/>
  <c r="D749" i="49"/>
  <c r="E749" i="49" s="1"/>
  <c r="D748" i="49"/>
  <c r="E748" i="49" s="1"/>
  <c r="E747" i="49" s="1"/>
  <c r="D747" i="49"/>
  <c r="C747" i="49"/>
  <c r="D746" i="49"/>
  <c r="E746" i="49" s="1"/>
  <c r="E745" i="49" s="1"/>
  <c r="E744" i="49" s="1"/>
  <c r="C745" i="49"/>
  <c r="C744" i="49"/>
  <c r="D743" i="49"/>
  <c r="E743" i="49" s="1"/>
  <c r="E742" i="49" s="1"/>
  <c r="D742" i="49"/>
  <c r="C742" i="49"/>
  <c r="D741" i="49"/>
  <c r="D740" i="49" s="1"/>
  <c r="C740" i="49"/>
  <c r="D739" i="49"/>
  <c r="E739" i="49" s="1"/>
  <c r="D738" i="49"/>
  <c r="E738" i="49" s="1"/>
  <c r="D737" i="49"/>
  <c r="E737" i="49" s="1"/>
  <c r="D736" i="49"/>
  <c r="E736" i="49" s="1"/>
  <c r="D735" i="49"/>
  <c r="D734" i="49" s="1"/>
  <c r="C735" i="49"/>
  <c r="C734" i="49"/>
  <c r="E733" i="49"/>
  <c r="E732" i="49" s="1"/>
  <c r="E731" i="49" s="1"/>
  <c r="D733" i="49"/>
  <c r="D732" i="49"/>
  <c r="D731" i="49" s="1"/>
  <c r="C732" i="49"/>
  <c r="C731" i="49"/>
  <c r="D730" i="49"/>
  <c r="E730" i="49" s="1"/>
  <c r="D729" i="49"/>
  <c r="E729" i="49" s="1"/>
  <c r="E728" i="49" s="1"/>
  <c r="C728" i="49"/>
  <c r="J727" i="49"/>
  <c r="J726" i="49"/>
  <c r="D725" i="49"/>
  <c r="E725" i="49" s="1"/>
  <c r="D724" i="49"/>
  <c r="C723" i="49"/>
  <c r="D722" i="49"/>
  <c r="E722" i="49" s="1"/>
  <c r="D721" i="49"/>
  <c r="E721" i="49" s="1"/>
  <c r="D720" i="49"/>
  <c r="E720" i="49" s="1"/>
  <c r="C719" i="49"/>
  <c r="C718" i="49" s="1"/>
  <c r="C717" i="49" s="1"/>
  <c r="J718" i="49"/>
  <c r="J717" i="49"/>
  <c r="D716" i="49"/>
  <c r="E716" i="49" s="1"/>
  <c r="D715" i="49"/>
  <c r="E715" i="49" s="1"/>
  <c r="D714" i="49"/>
  <c r="E714" i="49" s="1"/>
  <c r="D713" i="49"/>
  <c r="E713" i="49" s="1"/>
  <c r="E712" i="49"/>
  <c r="D712" i="49"/>
  <c r="E711" i="49"/>
  <c r="D711" i="49"/>
  <c r="E710" i="49"/>
  <c r="D710" i="49"/>
  <c r="D709" i="49"/>
  <c r="E709" i="49" s="1"/>
  <c r="D708" i="49"/>
  <c r="E708" i="49" s="1"/>
  <c r="D707" i="49"/>
  <c r="E707" i="49" s="1"/>
  <c r="D706" i="49"/>
  <c r="E706" i="49" s="1"/>
  <c r="D705" i="49"/>
  <c r="E705" i="49" s="1"/>
  <c r="D704" i="49"/>
  <c r="E704" i="49" s="1"/>
  <c r="D703" i="49"/>
  <c r="E703" i="49" s="1"/>
  <c r="D702" i="49"/>
  <c r="E702" i="49" s="1"/>
  <c r="E701" i="49" s="1"/>
  <c r="C701" i="49"/>
  <c r="D700" i="49"/>
  <c r="E700" i="49" s="1"/>
  <c r="D699" i="49"/>
  <c r="E699" i="49" s="1"/>
  <c r="D698" i="49"/>
  <c r="E698" i="49" s="1"/>
  <c r="D697" i="49"/>
  <c r="E697" i="49" s="1"/>
  <c r="D696" i="49"/>
  <c r="E696" i="49" s="1"/>
  <c r="D695" i="49"/>
  <c r="C695" i="49"/>
  <c r="D694" i="49"/>
  <c r="E694" i="49" s="1"/>
  <c r="D693" i="49"/>
  <c r="E693" i="49" s="1"/>
  <c r="D692" i="49"/>
  <c r="E692" i="49" s="1"/>
  <c r="E691" i="49"/>
  <c r="D691" i="49"/>
  <c r="E690" i="49"/>
  <c r="D690" i="49"/>
  <c r="E689" i="49"/>
  <c r="D689" i="49"/>
  <c r="D688" i="49"/>
  <c r="C688" i="49"/>
  <c r="D687" i="49"/>
  <c r="E687" i="49" s="1"/>
  <c r="D686" i="49"/>
  <c r="E686" i="49" s="1"/>
  <c r="D685" i="49"/>
  <c r="E685" i="49" s="1"/>
  <c r="C684" i="49"/>
  <c r="D683" i="49"/>
  <c r="E683" i="49" s="1"/>
  <c r="D682" i="49"/>
  <c r="E682" i="49" s="1"/>
  <c r="D681" i="49"/>
  <c r="E681" i="49" s="1"/>
  <c r="D680" i="49"/>
  <c r="C680" i="49"/>
  <c r="D679" i="49"/>
  <c r="E679" i="49" s="1"/>
  <c r="D678" i="49"/>
  <c r="E678" i="49" s="1"/>
  <c r="D677" i="49"/>
  <c r="C677" i="49"/>
  <c r="E676" i="49"/>
  <c r="D676" i="49"/>
  <c r="E675" i="49"/>
  <c r="D675" i="49"/>
  <c r="E674" i="49"/>
  <c r="D674" i="49"/>
  <c r="E673" i="49"/>
  <c r="E672" i="49" s="1"/>
  <c r="D673" i="49"/>
  <c r="D672" i="49"/>
  <c r="C672" i="49"/>
  <c r="D671" i="49"/>
  <c r="E671" i="49" s="1"/>
  <c r="D670" i="49"/>
  <c r="E670" i="49" s="1"/>
  <c r="D669" i="49"/>
  <c r="E669" i="49" s="1"/>
  <c r="D668" i="49"/>
  <c r="E668" i="49" s="1"/>
  <c r="D667" i="49"/>
  <c r="E667" i="49" s="1"/>
  <c r="E666" i="49" s="1"/>
  <c r="C666" i="49"/>
  <c r="D665" i="49"/>
  <c r="E665" i="49" s="1"/>
  <c r="D664" i="49"/>
  <c r="E664" i="49" s="1"/>
  <c r="D663" i="49"/>
  <c r="D662" i="49" s="1"/>
  <c r="C662" i="49"/>
  <c r="D661" i="49"/>
  <c r="E661" i="49" s="1"/>
  <c r="D660" i="49"/>
  <c r="E660" i="49" s="1"/>
  <c r="D659" i="49"/>
  <c r="E659" i="49" s="1"/>
  <c r="D658" i="49"/>
  <c r="E658" i="49" s="1"/>
  <c r="D657" i="49"/>
  <c r="E657" i="49" s="1"/>
  <c r="D656" i="49"/>
  <c r="E656" i="49" s="1"/>
  <c r="D655" i="49"/>
  <c r="E655" i="49" s="1"/>
  <c r="C654" i="49"/>
  <c r="D653" i="49"/>
  <c r="E653" i="49" s="1"/>
  <c r="D652" i="49"/>
  <c r="E652" i="49" s="1"/>
  <c r="D651" i="49"/>
  <c r="E651" i="49" s="1"/>
  <c r="E650" i="49"/>
  <c r="D650" i="49"/>
  <c r="D649" i="49"/>
  <c r="E649" i="49" s="1"/>
  <c r="D648" i="49"/>
  <c r="D647" i="49" s="1"/>
  <c r="C647" i="49"/>
  <c r="C646" i="49" s="1"/>
  <c r="J646" i="49"/>
  <c r="E645" i="49"/>
  <c r="D645" i="49"/>
  <c r="D644" i="49"/>
  <c r="E644" i="49" s="1"/>
  <c r="E643" i="49" s="1"/>
  <c r="J643" i="49"/>
  <c r="D643" i="49"/>
  <c r="C643" i="49"/>
  <c r="E642" i="49"/>
  <c r="D642" i="49"/>
  <c r="E641" i="49"/>
  <c r="D641" i="49"/>
  <c r="E640" i="49"/>
  <c r="E639" i="49" s="1"/>
  <c r="D640" i="49"/>
  <c r="D639" i="49" s="1"/>
  <c r="J639" i="49"/>
  <c r="C639" i="49"/>
  <c r="D638" i="49"/>
  <c r="E638" i="49" s="1"/>
  <c r="D637" i="49"/>
  <c r="E637" i="49" s="1"/>
  <c r="D636" i="49"/>
  <c r="E636" i="49" s="1"/>
  <c r="D635" i="49"/>
  <c r="E635" i="49" s="1"/>
  <c r="D634" i="49"/>
  <c r="E634" i="49" s="1"/>
  <c r="D633" i="49"/>
  <c r="E633" i="49" s="1"/>
  <c r="D632" i="49"/>
  <c r="E632" i="49" s="1"/>
  <c r="D631" i="49"/>
  <c r="E631" i="49" s="1"/>
  <c r="D630" i="49"/>
  <c r="D629" i="49" s="1"/>
  <c r="C629" i="49"/>
  <c r="D628" i="49"/>
  <c r="E628" i="49" s="1"/>
  <c r="D627" i="49"/>
  <c r="E627" i="49" s="1"/>
  <c r="D626" i="49"/>
  <c r="E626" i="49" s="1"/>
  <c r="D625" i="49"/>
  <c r="E625" i="49" s="1"/>
  <c r="D624" i="49"/>
  <c r="E624" i="49" s="1"/>
  <c r="D623" i="49"/>
  <c r="E623" i="49" s="1"/>
  <c r="D622" i="49"/>
  <c r="E622" i="49" s="1"/>
  <c r="D621" i="49"/>
  <c r="E621" i="49" s="1"/>
  <c r="D620" i="49"/>
  <c r="E620" i="49" s="1"/>
  <c r="D619" i="49"/>
  <c r="E619" i="49" s="1"/>
  <c r="D618" i="49"/>
  <c r="E618" i="49" s="1"/>
  <c r="E617" i="49" s="1"/>
  <c r="C617" i="49"/>
  <c r="D616" i="49"/>
  <c r="E616" i="49" s="1"/>
  <c r="D615" i="49"/>
  <c r="E615" i="49" s="1"/>
  <c r="D614" i="49"/>
  <c r="E614" i="49" s="1"/>
  <c r="D613" i="49"/>
  <c r="E613" i="49" s="1"/>
  <c r="D612" i="49"/>
  <c r="E612" i="49" s="1"/>
  <c r="C611" i="49"/>
  <c r="D610" i="49"/>
  <c r="E610" i="49" s="1"/>
  <c r="D609" i="49"/>
  <c r="E609" i="49" s="1"/>
  <c r="D608" i="49"/>
  <c r="E608" i="49" s="1"/>
  <c r="D607" i="49"/>
  <c r="E607" i="49" s="1"/>
  <c r="D606" i="49"/>
  <c r="E606" i="49" s="1"/>
  <c r="D605" i="49"/>
  <c r="D604" i="49" s="1"/>
  <c r="C604" i="49"/>
  <c r="D603" i="49"/>
  <c r="E603" i="49" s="1"/>
  <c r="D602" i="49"/>
  <c r="E602" i="49" s="1"/>
  <c r="D601" i="49"/>
  <c r="E601" i="49" s="1"/>
  <c r="D600" i="49"/>
  <c r="C600" i="49"/>
  <c r="D599" i="49"/>
  <c r="E599" i="49" s="1"/>
  <c r="D598" i="49"/>
  <c r="E598" i="49" s="1"/>
  <c r="D597" i="49"/>
  <c r="E597" i="49" s="1"/>
  <c r="C596" i="49"/>
  <c r="D595" i="49"/>
  <c r="E595" i="49" s="1"/>
  <c r="D594" i="49"/>
  <c r="D593" i="49" s="1"/>
  <c r="C593" i="49"/>
  <c r="D592" i="49"/>
  <c r="E592" i="49" s="1"/>
  <c r="E591" i="49"/>
  <c r="D591" i="49"/>
  <c r="E590" i="49"/>
  <c r="D590" i="49"/>
  <c r="E589" i="49"/>
  <c r="D589" i="49"/>
  <c r="D588" i="49" s="1"/>
  <c r="C588" i="49"/>
  <c r="D587" i="49"/>
  <c r="E587" i="49" s="1"/>
  <c r="D586" i="49"/>
  <c r="E586" i="49" s="1"/>
  <c r="D585" i="49"/>
  <c r="E585" i="49" s="1"/>
  <c r="D584" i="49"/>
  <c r="E584" i="49" s="1"/>
  <c r="D583" i="49"/>
  <c r="E583" i="49" s="1"/>
  <c r="C582" i="49"/>
  <c r="D581" i="49"/>
  <c r="E581" i="49" s="1"/>
  <c r="D580" i="49"/>
  <c r="E580" i="49" s="1"/>
  <c r="D579" i="49"/>
  <c r="E579" i="49" s="1"/>
  <c r="D578" i="49"/>
  <c r="C578" i="49"/>
  <c r="D577" i="49"/>
  <c r="E577" i="49" s="1"/>
  <c r="D576" i="49"/>
  <c r="E576" i="49" s="1"/>
  <c r="D575" i="49"/>
  <c r="E575" i="49" s="1"/>
  <c r="D574" i="49"/>
  <c r="E574" i="49" s="1"/>
  <c r="D573" i="49"/>
  <c r="E573" i="49" s="1"/>
  <c r="E572" i="49"/>
  <c r="D572" i="49"/>
  <c r="E571" i="49"/>
  <c r="D571" i="49"/>
  <c r="C570" i="49"/>
  <c r="D569" i="49"/>
  <c r="E569" i="49" s="1"/>
  <c r="D568" i="49"/>
  <c r="E568" i="49" s="1"/>
  <c r="D567" i="49"/>
  <c r="E567" i="49" s="1"/>
  <c r="D566" i="49"/>
  <c r="E566" i="49" s="1"/>
  <c r="D565" i="49"/>
  <c r="E565" i="49" s="1"/>
  <c r="D564" i="49"/>
  <c r="E564" i="49" s="1"/>
  <c r="C563" i="49"/>
  <c r="C562" i="49" s="1"/>
  <c r="J562" i="49"/>
  <c r="J561" i="49"/>
  <c r="J560" i="49"/>
  <c r="E559" i="49"/>
  <c r="D559" i="49"/>
  <c r="D558" i="49"/>
  <c r="E558" i="49" s="1"/>
  <c r="E557" i="49" s="1"/>
  <c r="C557" i="49"/>
  <c r="E556" i="49"/>
  <c r="D556" i="49"/>
  <c r="E555" i="49"/>
  <c r="D555" i="49"/>
  <c r="E554" i="49"/>
  <c r="D554" i="49"/>
  <c r="D553" i="49" s="1"/>
  <c r="C553" i="49"/>
  <c r="C552" i="49" s="1"/>
  <c r="C551" i="49" s="1"/>
  <c r="J552" i="49"/>
  <c r="J551" i="49"/>
  <c r="D550" i="49"/>
  <c r="E550" i="49" s="1"/>
  <c r="D549" i="49"/>
  <c r="E549" i="49" s="1"/>
  <c r="J548" i="49"/>
  <c r="C548" i="49"/>
  <c r="D547" i="49"/>
  <c r="D545" i="49" s="1"/>
  <c r="D539" i="49" s="1"/>
  <c r="D546" i="49"/>
  <c r="E546" i="49" s="1"/>
  <c r="C545" i="49"/>
  <c r="D544" i="49"/>
  <c r="E544" i="49" s="1"/>
  <c r="D543" i="49"/>
  <c r="E543" i="49" s="1"/>
  <c r="D542" i="49"/>
  <c r="E542" i="49" s="1"/>
  <c r="D541" i="49"/>
  <c r="E541" i="49" s="1"/>
  <c r="E540" i="49"/>
  <c r="D540" i="49"/>
  <c r="C539" i="49"/>
  <c r="D538" i="49"/>
  <c r="E538" i="49" s="1"/>
  <c r="D537" i="49"/>
  <c r="E537" i="49" s="1"/>
  <c r="D536" i="49"/>
  <c r="E536" i="49" s="1"/>
  <c r="D535" i="49"/>
  <c r="E535" i="49" s="1"/>
  <c r="D534" i="49"/>
  <c r="E534" i="49" s="1"/>
  <c r="D533" i="49"/>
  <c r="E533" i="49" s="1"/>
  <c r="D532" i="49"/>
  <c r="C532" i="49"/>
  <c r="D531" i="49"/>
  <c r="E531" i="49" s="1"/>
  <c r="E530" i="49" s="1"/>
  <c r="C530" i="49"/>
  <c r="C529" i="49"/>
  <c r="D528" i="49"/>
  <c r="E528" i="49" s="1"/>
  <c r="D527" i="49"/>
  <c r="E527" i="49" s="1"/>
  <c r="D526" i="49"/>
  <c r="E526" i="49" s="1"/>
  <c r="D525" i="49"/>
  <c r="E525" i="49" s="1"/>
  <c r="D524" i="49"/>
  <c r="E524" i="49" s="1"/>
  <c r="C523" i="49"/>
  <c r="D522" i="49"/>
  <c r="E522" i="49" s="1"/>
  <c r="D521" i="49"/>
  <c r="E521" i="49" s="1"/>
  <c r="D520" i="49"/>
  <c r="E520" i="49" s="1"/>
  <c r="D519" i="49"/>
  <c r="E519" i="49" s="1"/>
  <c r="D518" i="49"/>
  <c r="E518" i="49" s="1"/>
  <c r="D517" i="49"/>
  <c r="E517" i="49" s="1"/>
  <c r="D516" i="49"/>
  <c r="E516" i="49" s="1"/>
  <c r="D515" i="49"/>
  <c r="E515" i="49" s="1"/>
  <c r="C514" i="49"/>
  <c r="D513" i="49"/>
  <c r="E513" i="49" s="1"/>
  <c r="D512" i="49"/>
  <c r="E512" i="49" s="1"/>
  <c r="D511" i="49"/>
  <c r="E511" i="49" s="1"/>
  <c r="C510" i="49"/>
  <c r="D509" i="49"/>
  <c r="E509" i="49" s="1"/>
  <c r="D508" i="49"/>
  <c r="E508" i="49" s="1"/>
  <c r="D507" i="49"/>
  <c r="E507" i="49" s="1"/>
  <c r="D506" i="49"/>
  <c r="E506" i="49" s="1"/>
  <c r="D505" i="49"/>
  <c r="E505" i="49" s="1"/>
  <c r="E504" i="49" s="1"/>
  <c r="C504" i="49"/>
  <c r="D503" i="49"/>
  <c r="E503" i="49" s="1"/>
  <c r="D502" i="49"/>
  <c r="E502" i="49" s="1"/>
  <c r="D501" i="49"/>
  <c r="E501" i="49" s="1"/>
  <c r="D500" i="49"/>
  <c r="E500" i="49" s="1"/>
  <c r="D499" i="49"/>
  <c r="E499" i="49" s="1"/>
  <c r="D498" i="49"/>
  <c r="E498" i="49" s="1"/>
  <c r="E497" i="49" s="1"/>
  <c r="C497" i="49"/>
  <c r="D496" i="49"/>
  <c r="E496" i="49" s="1"/>
  <c r="D495" i="49"/>
  <c r="E495" i="49" s="1"/>
  <c r="C494" i="49"/>
  <c r="D493" i="49"/>
  <c r="E493" i="49" s="1"/>
  <c r="D492" i="49"/>
  <c r="E492" i="49" s="1"/>
  <c r="C491" i="49"/>
  <c r="D490" i="49"/>
  <c r="E490" i="49" s="1"/>
  <c r="D489" i="49"/>
  <c r="E489" i="49" s="1"/>
  <c r="D488" i="49"/>
  <c r="E488" i="49" s="1"/>
  <c r="E487" i="49"/>
  <c r="E486" i="49" s="1"/>
  <c r="D487" i="49"/>
  <c r="D486" i="49"/>
  <c r="C486" i="49"/>
  <c r="C484" i="49" s="1"/>
  <c r="C483" i="49" s="1"/>
  <c r="D485" i="49"/>
  <c r="E485" i="49" s="1"/>
  <c r="J483" i="49"/>
  <c r="D481" i="49"/>
  <c r="E481" i="49" s="1"/>
  <c r="D480" i="49"/>
  <c r="E480" i="49" s="1"/>
  <c r="D479" i="49"/>
  <c r="E479" i="49" s="1"/>
  <c r="D478" i="49"/>
  <c r="E478" i="49" s="1"/>
  <c r="C477" i="49"/>
  <c r="D476" i="49"/>
  <c r="E476" i="49" s="1"/>
  <c r="D475" i="49"/>
  <c r="E475" i="49" s="1"/>
  <c r="C474" i="49"/>
  <c r="D473" i="49"/>
  <c r="E473" i="49" s="1"/>
  <c r="D472" i="49"/>
  <c r="E472" i="49" s="1"/>
  <c r="D471" i="49"/>
  <c r="E471" i="49" s="1"/>
  <c r="D470" i="49"/>
  <c r="E470" i="49" s="1"/>
  <c r="D469" i="49"/>
  <c r="E469" i="49" s="1"/>
  <c r="E468" i="49" s="1"/>
  <c r="C468" i="49"/>
  <c r="D467" i="49"/>
  <c r="E467" i="49" s="1"/>
  <c r="D466" i="49"/>
  <c r="E466" i="49" s="1"/>
  <c r="E465" i="49"/>
  <c r="D465" i="49"/>
  <c r="E464" i="49"/>
  <c r="D464" i="49"/>
  <c r="D463" i="49"/>
  <c r="C463" i="49"/>
  <c r="D462" i="49"/>
  <c r="E462" i="49" s="1"/>
  <c r="D461" i="49"/>
  <c r="E461" i="49" s="1"/>
  <c r="D460" i="49"/>
  <c r="E460" i="49" s="1"/>
  <c r="E459" i="49" s="1"/>
  <c r="C459" i="49"/>
  <c r="D458" i="49"/>
  <c r="E458" i="49" s="1"/>
  <c r="D457" i="49"/>
  <c r="E457" i="49" s="1"/>
  <c r="D456" i="49"/>
  <c r="E456" i="49" s="1"/>
  <c r="C455" i="49"/>
  <c r="D454" i="49"/>
  <c r="E454" i="49" s="1"/>
  <c r="D453" i="49"/>
  <c r="E453" i="49" s="1"/>
  <c r="D452" i="49"/>
  <c r="E452" i="49" s="1"/>
  <c r="D451" i="49"/>
  <c r="E451" i="49" s="1"/>
  <c r="C450" i="49"/>
  <c r="D449" i="49"/>
  <c r="E449" i="49" s="1"/>
  <c r="D448" i="49"/>
  <c r="E448" i="49" s="1"/>
  <c r="D447" i="49"/>
  <c r="E447" i="49" s="1"/>
  <c r="D446" i="49"/>
  <c r="D445" i="49" s="1"/>
  <c r="C445" i="49"/>
  <c r="E443" i="49"/>
  <c r="D443" i="49"/>
  <c r="E442" i="49"/>
  <c r="D442" i="49"/>
  <c r="E441" i="49"/>
  <c r="D441" i="49"/>
  <c r="D440" i="49"/>
  <c r="E440" i="49" s="1"/>
  <c r="D439" i="49"/>
  <c r="E439" i="49" s="1"/>
  <c r="D438" i="49"/>
  <c r="E438" i="49" s="1"/>
  <c r="D437" i="49"/>
  <c r="E437" i="49" s="1"/>
  <c r="D436" i="49"/>
  <c r="E436" i="49" s="1"/>
  <c r="D435" i="49"/>
  <c r="E435" i="49" s="1"/>
  <c r="D434" i="49"/>
  <c r="E434" i="49" s="1"/>
  <c r="D433" i="49"/>
  <c r="E433" i="49" s="1"/>
  <c r="D432" i="49"/>
  <c r="E432" i="49" s="1"/>
  <c r="D431" i="49"/>
  <c r="E431" i="49" s="1"/>
  <c r="D430" i="49"/>
  <c r="D429" i="49" s="1"/>
  <c r="C429" i="49"/>
  <c r="D428" i="49"/>
  <c r="E428" i="49" s="1"/>
  <c r="D427" i="49"/>
  <c r="E427" i="49" s="1"/>
  <c r="D426" i="49"/>
  <c r="E426" i="49" s="1"/>
  <c r="D425" i="49"/>
  <c r="E425" i="49" s="1"/>
  <c r="D424" i="49"/>
  <c r="E424" i="49" s="1"/>
  <c r="D423" i="49"/>
  <c r="E423" i="49" s="1"/>
  <c r="C422" i="49"/>
  <c r="D421" i="49"/>
  <c r="E421" i="49" s="1"/>
  <c r="D420" i="49"/>
  <c r="E420" i="49" s="1"/>
  <c r="E419" i="49"/>
  <c r="D419" i="49"/>
  <c r="E418" i="49"/>
  <c r="D418" i="49"/>
  <c r="E417" i="49"/>
  <c r="D417" i="49"/>
  <c r="D416" i="49" s="1"/>
  <c r="C416" i="49"/>
  <c r="D415" i="49"/>
  <c r="E415" i="49" s="1"/>
  <c r="D414" i="49"/>
  <c r="E414" i="49" s="1"/>
  <c r="D413" i="49"/>
  <c r="E413" i="49" s="1"/>
  <c r="D412" i="49"/>
  <c r="C412" i="49"/>
  <c r="E411" i="49"/>
  <c r="D411" i="49"/>
  <c r="E410" i="49"/>
  <c r="E409" i="49" s="1"/>
  <c r="D410" i="49"/>
  <c r="D409" i="49"/>
  <c r="C409" i="49"/>
  <c r="D408" i="49"/>
  <c r="E408" i="49" s="1"/>
  <c r="D407" i="49"/>
  <c r="E407" i="49" s="1"/>
  <c r="D406" i="49"/>
  <c r="E406" i="49" s="1"/>
  <c r="D405" i="49"/>
  <c r="E405" i="49" s="1"/>
  <c r="C404" i="49"/>
  <c r="D403" i="49"/>
  <c r="E403" i="49" s="1"/>
  <c r="E402" i="49"/>
  <c r="D402" i="49"/>
  <c r="D401" i="49"/>
  <c r="E401" i="49" s="1"/>
  <c r="D400" i="49"/>
  <c r="E400" i="49" s="1"/>
  <c r="C399" i="49"/>
  <c r="D398" i="49"/>
  <c r="E398" i="49" s="1"/>
  <c r="D397" i="49"/>
  <c r="E397" i="49" s="1"/>
  <c r="D396" i="49"/>
  <c r="E396" i="49" s="1"/>
  <c r="C395" i="49"/>
  <c r="D394" i="49"/>
  <c r="E394" i="49" s="1"/>
  <c r="D393" i="49"/>
  <c r="E393" i="49" s="1"/>
  <c r="C392" i="49"/>
  <c r="D391" i="49"/>
  <c r="E391" i="49" s="1"/>
  <c r="D390" i="49"/>
  <c r="E390" i="49" s="1"/>
  <c r="D389" i="49"/>
  <c r="E389" i="49" s="1"/>
  <c r="D388" i="49"/>
  <c r="C388" i="49"/>
  <c r="D387" i="49"/>
  <c r="E387" i="49" s="1"/>
  <c r="D386" i="49"/>
  <c r="E386" i="49" s="1"/>
  <c r="D385" i="49"/>
  <c r="E385" i="49" s="1"/>
  <c r="D384" i="49"/>
  <c r="E384" i="49" s="1"/>
  <c r="D383" i="49"/>
  <c r="E383" i="49" s="1"/>
  <c r="E382" i="49" s="1"/>
  <c r="C382" i="49"/>
  <c r="D381" i="49"/>
  <c r="E381" i="49" s="1"/>
  <c r="E380" i="49"/>
  <c r="D380" i="49"/>
  <c r="D379" i="49"/>
  <c r="E379" i="49" s="1"/>
  <c r="C378" i="49"/>
  <c r="D377" i="49"/>
  <c r="E377" i="49" s="1"/>
  <c r="E376" i="49"/>
  <c r="D376" i="49"/>
  <c r="D375" i="49"/>
  <c r="E375" i="49" s="1"/>
  <c r="D374" i="49"/>
  <c r="D373" i="49" s="1"/>
  <c r="C373" i="49"/>
  <c r="D372" i="49"/>
  <c r="E372" i="49" s="1"/>
  <c r="D371" i="49"/>
  <c r="E371" i="49" s="1"/>
  <c r="D370" i="49"/>
  <c r="E370" i="49" s="1"/>
  <c r="D369" i="49"/>
  <c r="E369" i="49" s="1"/>
  <c r="E368" i="49" s="1"/>
  <c r="C368" i="49"/>
  <c r="E367" i="49"/>
  <c r="D367" i="49"/>
  <c r="D366" i="49"/>
  <c r="E366" i="49" s="1"/>
  <c r="D365" i="49"/>
  <c r="E365" i="49" s="1"/>
  <c r="D364" i="49"/>
  <c r="E364" i="49" s="1"/>
  <c r="E363" i="49"/>
  <c r="D363" i="49"/>
  <c r="C362" i="49"/>
  <c r="D361" i="49"/>
  <c r="E361" i="49" s="1"/>
  <c r="D360" i="49"/>
  <c r="E360" i="49" s="1"/>
  <c r="D359" i="49"/>
  <c r="E359" i="49" s="1"/>
  <c r="D358" i="49"/>
  <c r="E358" i="49" s="1"/>
  <c r="C357" i="49"/>
  <c r="D356" i="49"/>
  <c r="E356" i="49" s="1"/>
  <c r="D355" i="49"/>
  <c r="E355" i="49" s="1"/>
  <c r="D354" i="49"/>
  <c r="E354" i="49" s="1"/>
  <c r="D353" i="49"/>
  <c r="C353" i="49"/>
  <c r="D352" i="49"/>
  <c r="E352" i="49" s="1"/>
  <c r="D351" i="49"/>
  <c r="E351" i="49" s="1"/>
  <c r="D350" i="49"/>
  <c r="E350" i="49" s="1"/>
  <c r="D349" i="49"/>
  <c r="E349" i="49" s="1"/>
  <c r="C348" i="49"/>
  <c r="C340" i="49" s="1"/>
  <c r="D347" i="49"/>
  <c r="E347" i="49" s="1"/>
  <c r="D346" i="49"/>
  <c r="E346" i="49" s="1"/>
  <c r="D345" i="49"/>
  <c r="E345" i="49" s="1"/>
  <c r="D344" i="49"/>
  <c r="C344" i="49"/>
  <c r="D343" i="49"/>
  <c r="E343" i="49" s="1"/>
  <c r="D342" i="49"/>
  <c r="E342" i="49" s="1"/>
  <c r="D341" i="49"/>
  <c r="E341" i="49" s="1"/>
  <c r="J339" i="49"/>
  <c r="D338" i="49"/>
  <c r="E338" i="49" s="1"/>
  <c r="D337" i="49"/>
  <c r="E337" i="49" s="1"/>
  <c r="D336" i="49"/>
  <c r="E336" i="49" s="1"/>
  <c r="D335" i="49"/>
  <c r="E335" i="49" s="1"/>
  <c r="D334" i="49"/>
  <c r="E334" i="49" s="1"/>
  <c r="D333" i="49"/>
  <c r="E333" i="49" s="1"/>
  <c r="D332" i="49"/>
  <c r="E332" i="49" s="1"/>
  <c r="C331" i="49"/>
  <c r="D330" i="49"/>
  <c r="E330" i="49" s="1"/>
  <c r="E329" i="49"/>
  <c r="D329" i="49"/>
  <c r="D328" i="49" s="1"/>
  <c r="C328" i="49"/>
  <c r="D327" i="49"/>
  <c r="E327" i="49" s="1"/>
  <c r="D326" i="49"/>
  <c r="D325" i="49" s="1"/>
  <c r="C325" i="49"/>
  <c r="E324" i="49"/>
  <c r="D324" i="49"/>
  <c r="D323" i="49"/>
  <c r="E323" i="49" s="1"/>
  <c r="D322" i="49"/>
  <c r="E322" i="49" s="1"/>
  <c r="D321" i="49"/>
  <c r="E321" i="49" s="1"/>
  <c r="D320" i="49"/>
  <c r="E320" i="49" s="1"/>
  <c r="D319" i="49"/>
  <c r="E319" i="49" s="1"/>
  <c r="D318" i="49"/>
  <c r="E318" i="49" s="1"/>
  <c r="D317" i="49"/>
  <c r="E317" i="49" s="1"/>
  <c r="D316" i="49"/>
  <c r="D315" i="49" s="1"/>
  <c r="C315" i="49"/>
  <c r="E313" i="49"/>
  <c r="D313" i="49"/>
  <c r="E312" i="49"/>
  <c r="D312" i="49"/>
  <c r="E311" i="49"/>
  <c r="D311" i="49"/>
  <c r="E310" i="49"/>
  <c r="D310" i="49"/>
  <c r="E309" i="49"/>
  <c r="E308" i="49" s="1"/>
  <c r="D309" i="49"/>
  <c r="D308" i="49"/>
  <c r="C308" i="49"/>
  <c r="D307" i="49"/>
  <c r="E307" i="49" s="1"/>
  <c r="D306" i="49"/>
  <c r="E306" i="49" s="1"/>
  <c r="E305" i="49" s="1"/>
  <c r="C305" i="49"/>
  <c r="D304" i="49"/>
  <c r="E304" i="49" s="1"/>
  <c r="D303" i="49"/>
  <c r="E303" i="49" s="1"/>
  <c r="E302" i="49" s="1"/>
  <c r="D302" i="49"/>
  <c r="C302" i="49"/>
  <c r="D301" i="49"/>
  <c r="E301" i="49" s="1"/>
  <c r="D300" i="49"/>
  <c r="E300" i="49" s="1"/>
  <c r="D299" i="49"/>
  <c r="E299" i="49" s="1"/>
  <c r="E298" i="49" s="1"/>
  <c r="C298" i="49"/>
  <c r="D297" i="49"/>
  <c r="E297" i="49" s="1"/>
  <c r="E296" i="49" s="1"/>
  <c r="D296" i="49"/>
  <c r="C296" i="49"/>
  <c r="D295" i="49"/>
  <c r="E295" i="49" s="1"/>
  <c r="D294" i="49"/>
  <c r="E294" i="49" s="1"/>
  <c r="D293" i="49"/>
  <c r="E293" i="49" s="1"/>
  <c r="D292" i="49"/>
  <c r="E292" i="49" s="1"/>
  <c r="D291" i="49"/>
  <c r="E291" i="49" s="1"/>
  <c r="D290" i="49"/>
  <c r="E290" i="49" s="1"/>
  <c r="D289" i="49"/>
  <c r="C289" i="49"/>
  <c r="D288" i="49"/>
  <c r="E288" i="49" s="1"/>
  <c r="D287" i="49"/>
  <c r="E287" i="49" s="1"/>
  <c r="D286" i="49"/>
  <c r="E286" i="49" s="1"/>
  <c r="D285" i="49"/>
  <c r="E285" i="49" s="1"/>
  <c r="D284" i="49"/>
  <c r="E284" i="49" s="1"/>
  <c r="D283" i="49"/>
  <c r="E283" i="49" s="1"/>
  <c r="D282" i="49"/>
  <c r="E282" i="49" s="1"/>
  <c r="D281" i="49"/>
  <c r="E281" i="49" s="1"/>
  <c r="D280" i="49"/>
  <c r="E280" i="49" s="1"/>
  <c r="D279" i="49"/>
  <c r="E279" i="49" s="1"/>
  <c r="D278" i="49"/>
  <c r="E278" i="49" s="1"/>
  <c r="D277" i="49"/>
  <c r="E277" i="49" s="1"/>
  <c r="D276" i="49"/>
  <c r="E276" i="49" s="1"/>
  <c r="D275" i="49"/>
  <c r="E275" i="49" s="1"/>
  <c r="E274" i="49"/>
  <c r="D274" i="49"/>
  <c r="D273" i="49"/>
  <c r="E273" i="49" s="1"/>
  <c r="D272" i="49"/>
  <c r="E272" i="49" s="1"/>
  <c r="D271" i="49"/>
  <c r="E271" i="49" s="1"/>
  <c r="D270" i="49"/>
  <c r="E270" i="49" s="1"/>
  <c r="D269" i="49"/>
  <c r="E269" i="49" s="1"/>
  <c r="D268" i="49"/>
  <c r="E268" i="49" s="1"/>
  <c r="D267" i="49"/>
  <c r="E267" i="49" s="1"/>
  <c r="D266" i="49"/>
  <c r="E266" i="49" s="1"/>
  <c r="C265" i="49"/>
  <c r="C263" i="49" s="1"/>
  <c r="D264" i="49"/>
  <c r="E264" i="49" s="1"/>
  <c r="D262" i="49"/>
  <c r="E262" i="49" s="1"/>
  <c r="D261" i="49"/>
  <c r="E261" i="49" s="1"/>
  <c r="C260" i="49"/>
  <c r="J259" i="49"/>
  <c r="J258" i="49"/>
  <c r="J257" i="49"/>
  <c r="J256" i="49"/>
  <c r="D252" i="49"/>
  <c r="E252" i="49" s="1"/>
  <c r="D251" i="49"/>
  <c r="E251" i="49" s="1"/>
  <c r="C250" i="49"/>
  <c r="D249" i="49"/>
  <c r="E249" i="49" s="1"/>
  <c r="D248" i="49"/>
  <c r="E248" i="49" s="1"/>
  <c r="D247" i="49"/>
  <c r="E247" i="49" s="1"/>
  <c r="D246" i="49"/>
  <c r="E246" i="49" s="1"/>
  <c r="D245" i="49"/>
  <c r="E245" i="49" s="1"/>
  <c r="C244" i="49"/>
  <c r="C243" i="49" s="1"/>
  <c r="D242" i="49"/>
  <c r="E242" i="49" s="1"/>
  <c r="D241" i="49"/>
  <c r="E241" i="49" s="1"/>
  <c r="D240" i="49"/>
  <c r="E240" i="49" s="1"/>
  <c r="C239" i="49"/>
  <c r="C238" i="49" s="1"/>
  <c r="E237" i="49"/>
  <c r="E236" i="49" s="1"/>
  <c r="E235" i="49" s="1"/>
  <c r="D237" i="49"/>
  <c r="D236" i="49"/>
  <c r="D235" i="49" s="1"/>
  <c r="C236" i="49"/>
  <c r="C235" i="49" s="1"/>
  <c r="E234" i="49"/>
  <c r="E233" i="49" s="1"/>
  <c r="D234" i="49"/>
  <c r="D233" i="49"/>
  <c r="C233" i="49"/>
  <c r="D232" i="49"/>
  <c r="E232" i="49" s="1"/>
  <c r="D231" i="49"/>
  <c r="E231" i="49" s="1"/>
  <c r="D230" i="49"/>
  <c r="E230" i="49" s="1"/>
  <c r="C229" i="49"/>
  <c r="C228" i="49" s="1"/>
  <c r="D227" i="49"/>
  <c r="D226" i="49"/>
  <c r="E226" i="49" s="1"/>
  <c r="E225" i="49"/>
  <c r="D225" i="49"/>
  <c r="D224" i="49"/>
  <c r="E224" i="49" s="1"/>
  <c r="C223" i="49"/>
  <c r="C222" i="49" s="1"/>
  <c r="E221" i="49"/>
  <c r="E220" i="49" s="1"/>
  <c r="D221" i="49"/>
  <c r="D220" i="49"/>
  <c r="C220" i="49"/>
  <c r="D219" i="49"/>
  <c r="E219" i="49" s="1"/>
  <c r="D218" i="49"/>
  <c r="E218" i="49" s="1"/>
  <c r="D217" i="49"/>
  <c r="E217" i="49" s="1"/>
  <c r="C216" i="49"/>
  <c r="C215" i="49" s="1"/>
  <c r="D214" i="49"/>
  <c r="E214" i="49" s="1"/>
  <c r="E213" i="49" s="1"/>
  <c r="C213" i="49"/>
  <c r="D212" i="49"/>
  <c r="E212" i="49" s="1"/>
  <c r="E211" i="49" s="1"/>
  <c r="C211" i="49"/>
  <c r="D210" i="49"/>
  <c r="E210" i="49" s="1"/>
  <c r="D209" i="49"/>
  <c r="E209" i="49" s="1"/>
  <c r="D208" i="49"/>
  <c r="D207" i="49" s="1"/>
  <c r="C207" i="49"/>
  <c r="E206" i="49"/>
  <c r="D206" i="49"/>
  <c r="E205" i="49"/>
  <c r="D205" i="49"/>
  <c r="D204" i="49" s="1"/>
  <c r="E204" i="49"/>
  <c r="C204" i="49"/>
  <c r="E202" i="49"/>
  <c r="E201" i="49" s="1"/>
  <c r="E200" i="49" s="1"/>
  <c r="D202" i="49"/>
  <c r="D201" i="49"/>
  <c r="D200" i="49" s="1"/>
  <c r="C201" i="49"/>
  <c r="C200" i="49" s="1"/>
  <c r="D199" i="49"/>
  <c r="E199" i="49" s="1"/>
  <c r="E198" i="49" s="1"/>
  <c r="E197" i="49" s="1"/>
  <c r="D198" i="49"/>
  <c r="D197" i="49" s="1"/>
  <c r="C198" i="49"/>
  <c r="C197" i="49" s="1"/>
  <c r="D196" i="49"/>
  <c r="D195" i="49" s="1"/>
  <c r="C195" i="49"/>
  <c r="D194" i="49"/>
  <c r="D193" i="49" s="1"/>
  <c r="C193" i="49"/>
  <c r="D192" i="49"/>
  <c r="E192" i="49" s="1"/>
  <c r="D191" i="49"/>
  <c r="E191" i="49" s="1"/>
  <c r="E190" i="49"/>
  <c r="E189" i="49" s="1"/>
  <c r="D190" i="49"/>
  <c r="D189" i="49"/>
  <c r="C189" i="49"/>
  <c r="C188" i="49"/>
  <c r="D187" i="49"/>
  <c r="E187" i="49" s="1"/>
  <c r="D186" i="49"/>
  <c r="E186" i="49" s="1"/>
  <c r="E185" i="49" s="1"/>
  <c r="E184" i="49" s="1"/>
  <c r="C185" i="49"/>
  <c r="C184" i="49" s="1"/>
  <c r="D183" i="49"/>
  <c r="E183" i="49" s="1"/>
  <c r="E182" i="49" s="1"/>
  <c r="D181" i="49"/>
  <c r="E181" i="49" s="1"/>
  <c r="E180" i="49" s="1"/>
  <c r="C179" i="49"/>
  <c r="J178" i="49"/>
  <c r="J177" i="49"/>
  <c r="D176" i="49"/>
  <c r="E176" i="49" s="1"/>
  <c r="D175" i="49"/>
  <c r="E175" i="49" s="1"/>
  <c r="C174" i="49"/>
  <c r="D173" i="49"/>
  <c r="E173" i="49" s="1"/>
  <c r="D172" i="49"/>
  <c r="E172" i="49" s="1"/>
  <c r="E171" i="49" s="1"/>
  <c r="C171" i="49"/>
  <c r="C170" i="49" s="1"/>
  <c r="J170" i="49"/>
  <c r="E169" i="49"/>
  <c r="D169" i="49"/>
  <c r="D168" i="49"/>
  <c r="E168" i="49" s="1"/>
  <c r="E167" i="49" s="1"/>
  <c r="C167" i="49"/>
  <c r="D166" i="49"/>
  <c r="E166" i="49" s="1"/>
  <c r="D165" i="49"/>
  <c r="E165" i="49" s="1"/>
  <c r="E164" i="49" s="1"/>
  <c r="E163" i="49" s="1"/>
  <c r="C164" i="49"/>
  <c r="C163" i="49" s="1"/>
  <c r="J163" i="49"/>
  <c r="E162" i="49"/>
  <c r="D162" i="49"/>
  <c r="E161" i="49"/>
  <c r="E160" i="49" s="1"/>
  <c r="D161" i="49"/>
  <c r="D160" i="49"/>
  <c r="C160" i="49"/>
  <c r="D159" i="49"/>
  <c r="E159" i="49" s="1"/>
  <c r="D158" i="49"/>
  <c r="E158" i="49" s="1"/>
  <c r="C157" i="49"/>
  <c r="C153" i="49" s="1"/>
  <c r="C152" i="49" s="1"/>
  <c r="D156" i="49"/>
  <c r="E156" i="49" s="1"/>
  <c r="D155" i="49"/>
  <c r="D154" i="49" s="1"/>
  <c r="C154" i="49"/>
  <c r="J153" i="49"/>
  <c r="J152" i="49"/>
  <c r="E151" i="49"/>
  <c r="D151" i="49"/>
  <c r="D150" i="49"/>
  <c r="E150" i="49" s="1"/>
  <c r="E149" i="49" s="1"/>
  <c r="C149" i="49"/>
  <c r="D148" i="49"/>
  <c r="E148" i="49" s="1"/>
  <c r="D147" i="49"/>
  <c r="D146" i="49" s="1"/>
  <c r="C146" i="49"/>
  <c r="D145" i="49"/>
  <c r="E145" i="49" s="1"/>
  <c r="D144" i="49"/>
  <c r="E144" i="49" s="1"/>
  <c r="C143" i="49"/>
  <c r="D142" i="49"/>
  <c r="E142" i="49" s="1"/>
  <c r="D141" i="49"/>
  <c r="E141" i="49" s="1"/>
  <c r="E140" i="49" s="1"/>
  <c r="C140" i="49"/>
  <c r="D139" i="49"/>
  <c r="E139" i="49" s="1"/>
  <c r="D138" i="49"/>
  <c r="E138" i="49" s="1"/>
  <c r="D137" i="49"/>
  <c r="E137" i="49" s="1"/>
  <c r="C136" i="49"/>
  <c r="C135" i="49" s="1"/>
  <c r="J135" i="49"/>
  <c r="D134" i="49"/>
  <c r="E134" i="49" s="1"/>
  <c r="D133" i="49"/>
  <c r="E133" i="49" s="1"/>
  <c r="E132" i="49" s="1"/>
  <c r="C132" i="49"/>
  <c r="D131" i="49"/>
  <c r="E131" i="49" s="1"/>
  <c r="D130" i="49"/>
  <c r="E130" i="49" s="1"/>
  <c r="E129" i="49" s="1"/>
  <c r="C129" i="49"/>
  <c r="D128" i="49"/>
  <c r="E128" i="49" s="1"/>
  <c r="D127" i="49"/>
  <c r="E127" i="49" s="1"/>
  <c r="E126" i="49" s="1"/>
  <c r="C126" i="49"/>
  <c r="D125" i="49"/>
  <c r="E125" i="49" s="1"/>
  <c r="E124" i="49"/>
  <c r="D124" i="49"/>
  <c r="D123" i="49"/>
  <c r="C123" i="49"/>
  <c r="D122" i="49"/>
  <c r="E122" i="49" s="1"/>
  <c r="D121" i="49"/>
  <c r="E121" i="49" s="1"/>
  <c r="C120" i="49"/>
  <c r="E119" i="49"/>
  <c r="D119" i="49"/>
  <c r="E118" i="49"/>
  <c r="D118" i="49"/>
  <c r="D117" i="49"/>
  <c r="C117" i="49"/>
  <c r="J116" i="49"/>
  <c r="C116" i="49"/>
  <c r="J115" i="49"/>
  <c r="J114" i="49"/>
  <c r="E113" i="49"/>
  <c r="D113" i="49"/>
  <c r="D112" i="49"/>
  <c r="E112" i="49" s="1"/>
  <c r="D111" i="49"/>
  <c r="E111" i="49" s="1"/>
  <c r="D110" i="49"/>
  <c r="E110" i="49" s="1"/>
  <c r="E109" i="49"/>
  <c r="D109" i="49"/>
  <c r="D108" i="49"/>
  <c r="E108" i="49" s="1"/>
  <c r="D107" i="49"/>
  <c r="E107" i="49" s="1"/>
  <c r="D106" i="49"/>
  <c r="E106" i="49" s="1"/>
  <c r="E105" i="49"/>
  <c r="D105" i="49"/>
  <c r="D104" i="49"/>
  <c r="E104" i="49" s="1"/>
  <c r="D103" i="49"/>
  <c r="E103" i="49" s="1"/>
  <c r="D102" i="49"/>
  <c r="E102" i="49" s="1"/>
  <c r="E101" i="49"/>
  <c r="D101" i="49"/>
  <c r="D100" i="49"/>
  <c r="E100" i="49" s="1"/>
  <c r="D99" i="49"/>
  <c r="E99" i="49" s="1"/>
  <c r="D98" i="49"/>
  <c r="E98" i="49" s="1"/>
  <c r="J97" i="49"/>
  <c r="D97" i="49"/>
  <c r="C97" i="49"/>
  <c r="D96" i="49"/>
  <c r="E96" i="49" s="1"/>
  <c r="D95" i="49"/>
  <c r="E95" i="49" s="1"/>
  <c r="D94" i="49"/>
  <c r="E94" i="49" s="1"/>
  <c r="D93" i="49"/>
  <c r="E93" i="49" s="1"/>
  <c r="D92" i="49"/>
  <c r="E92" i="49" s="1"/>
  <c r="D91" i="49"/>
  <c r="E91" i="49" s="1"/>
  <c r="D90" i="49"/>
  <c r="E90" i="49" s="1"/>
  <c r="D89" i="49"/>
  <c r="E89" i="49" s="1"/>
  <c r="D88" i="49"/>
  <c r="E88" i="49" s="1"/>
  <c r="D87" i="49"/>
  <c r="E87" i="49" s="1"/>
  <c r="D86" i="49"/>
  <c r="E86" i="49" s="1"/>
  <c r="D85" i="49"/>
  <c r="E85" i="49" s="1"/>
  <c r="D84" i="49"/>
  <c r="E84" i="49" s="1"/>
  <c r="D83" i="49"/>
  <c r="E83" i="49" s="1"/>
  <c r="D82" i="49"/>
  <c r="E82" i="49" s="1"/>
  <c r="D81" i="49"/>
  <c r="E81" i="49" s="1"/>
  <c r="D80" i="49"/>
  <c r="E80" i="49" s="1"/>
  <c r="E79" i="49"/>
  <c r="D79" i="49"/>
  <c r="D78" i="49"/>
  <c r="E78" i="49" s="1"/>
  <c r="D77" i="49"/>
  <c r="E77" i="49" s="1"/>
  <c r="D76" i="49"/>
  <c r="E76" i="49" s="1"/>
  <c r="D75" i="49"/>
  <c r="E75" i="49" s="1"/>
  <c r="D74" i="49"/>
  <c r="E74" i="49" s="1"/>
  <c r="D73" i="49"/>
  <c r="E73" i="49" s="1"/>
  <c r="D72" i="49"/>
  <c r="E72" i="49" s="1"/>
  <c r="D71" i="49"/>
  <c r="E71" i="49" s="1"/>
  <c r="D70" i="49"/>
  <c r="E70" i="49" s="1"/>
  <c r="D69" i="49"/>
  <c r="E69" i="49" s="1"/>
  <c r="J68" i="49"/>
  <c r="D68" i="49"/>
  <c r="C68" i="49"/>
  <c r="J67" i="49"/>
  <c r="C67" i="49"/>
  <c r="D66" i="49"/>
  <c r="E66" i="49" s="1"/>
  <c r="D65" i="49"/>
  <c r="E65" i="49" s="1"/>
  <c r="D64" i="49"/>
  <c r="E64" i="49" s="1"/>
  <c r="D63" i="49"/>
  <c r="E63" i="49" s="1"/>
  <c r="D62" i="49"/>
  <c r="E62" i="49" s="1"/>
  <c r="J61" i="49"/>
  <c r="C61" i="49"/>
  <c r="D60" i="49"/>
  <c r="E60" i="49" s="1"/>
  <c r="D59" i="49"/>
  <c r="E59" i="49" s="1"/>
  <c r="D58" i="49"/>
  <c r="E58" i="49" s="1"/>
  <c r="D57" i="49"/>
  <c r="E57" i="49" s="1"/>
  <c r="D56" i="49"/>
  <c r="E56" i="49" s="1"/>
  <c r="E55" i="49"/>
  <c r="D55" i="49"/>
  <c r="E54" i="49"/>
  <c r="D54" i="49"/>
  <c r="E53" i="49"/>
  <c r="D53" i="49"/>
  <c r="D52" i="49"/>
  <c r="E52" i="49" s="1"/>
  <c r="D51" i="49"/>
  <c r="E51" i="49" s="1"/>
  <c r="D50" i="49"/>
  <c r="E50" i="49" s="1"/>
  <c r="E49" i="49"/>
  <c r="D49" i="49"/>
  <c r="E48" i="49"/>
  <c r="D48" i="49"/>
  <c r="E47" i="49"/>
  <c r="D47" i="49"/>
  <c r="D46" i="49"/>
  <c r="E46" i="49" s="1"/>
  <c r="D45" i="49"/>
  <c r="E45" i="49" s="1"/>
  <c r="D44" i="49"/>
  <c r="E44" i="49" s="1"/>
  <c r="D43" i="49"/>
  <c r="E43" i="49" s="1"/>
  <c r="D42" i="49"/>
  <c r="E42" i="49" s="1"/>
  <c r="D41" i="49"/>
  <c r="E41" i="49" s="1"/>
  <c r="E40" i="49"/>
  <c r="D40" i="49"/>
  <c r="D39" i="49"/>
  <c r="E39" i="49" s="1"/>
  <c r="J38" i="49"/>
  <c r="D38" i="49"/>
  <c r="C38" i="49"/>
  <c r="E37" i="49"/>
  <c r="D37" i="49"/>
  <c r="E36" i="49"/>
  <c r="D36" i="49"/>
  <c r="E35" i="49"/>
  <c r="D35" i="49"/>
  <c r="E34" i="49"/>
  <c r="D34" i="49"/>
  <c r="E33" i="49"/>
  <c r="D33" i="49"/>
  <c r="E32" i="49"/>
  <c r="D32" i="49"/>
  <c r="E31" i="49"/>
  <c r="D31" i="49"/>
  <c r="E30" i="49"/>
  <c r="D30" i="49"/>
  <c r="E29" i="49"/>
  <c r="D29" i="49"/>
  <c r="E28" i="49"/>
  <c r="D28" i="49"/>
  <c r="E27" i="49"/>
  <c r="D27" i="49"/>
  <c r="E26" i="49"/>
  <c r="D26" i="49"/>
  <c r="E25" i="49"/>
  <c r="D25" i="49"/>
  <c r="D24" i="49"/>
  <c r="E24" i="49" s="1"/>
  <c r="D23" i="49"/>
  <c r="E23" i="49" s="1"/>
  <c r="D22" i="49"/>
  <c r="E22" i="49" s="1"/>
  <c r="E21" i="49"/>
  <c r="D21" i="49"/>
  <c r="E20" i="49"/>
  <c r="D20" i="49"/>
  <c r="E19" i="49"/>
  <c r="D19" i="49"/>
  <c r="E18" i="49"/>
  <c r="D18" i="49"/>
  <c r="E17" i="49"/>
  <c r="D17" i="49"/>
  <c r="E16" i="49"/>
  <c r="D16" i="49"/>
  <c r="E15" i="49"/>
  <c r="D15" i="49"/>
  <c r="E14" i="49"/>
  <c r="D14" i="49"/>
  <c r="E13" i="49"/>
  <c r="D13" i="49"/>
  <c r="D12" i="49"/>
  <c r="E12" i="49" s="1"/>
  <c r="J11" i="49"/>
  <c r="D11" i="49"/>
  <c r="C11" i="49"/>
  <c r="D10" i="49"/>
  <c r="E10" i="49" s="1"/>
  <c r="D9" i="49"/>
  <c r="E9" i="49" s="1"/>
  <c r="D8" i="49"/>
  <c r="E8" i="49" s="1"/>
  <c r="E7" i="49"/>
  <c r="D7" i="49"/>
  <c r="D6" i="49"/>
  <c r="E6" i="49" s="1"/>
  <c r="D5" i="49"/>
  <c r="E5" i="49" s="1"/>
  <c r="J4" i="49"/>
  <c r="C4" i="49"/>
  <c r="C3" i="49" s="1"/>
  <c r="J3" i="49"/>
  <c r="J2" i="49"/>
  <c r="J1" i="49"/>
  <c r="D509" i="26"/>
  <c r="E509" i="26" s="1"/>
  <c r="D11" i="37"/>
  <c r="D9" i="37"/>
  <c r="C9" i="37"/>
  <c r="C11" i="37" s="1"/>
  <c r="B9" i="37"/>
  <c r="B11" i="37" s="1"/>
  <c r="D7" i="37"/>
  <c r="C7" i="37"/>
  <c r="B7" i="37"/>
  <c r="D5" i="37"/>
  <c r="C5" i="37"/>
  <c r="B5" i="37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 s="1"/>
  <c r="I70" i="35"/>
  <c r="H70" i="35"/>
  <c r="G70" i="35"/>
  <c r="F70" i="35"/>
  <c r="E70" i="35"/>
  <c r="D70" i="35"/>
  <c r="C70" i="35" s="1"/>
  <c r="I67" i="35"/>
  <c r="H67" i="35"/>
  <c r="G67" i="35"/>
  <c r="F67" i="35"/>
  <c r="E67" i="35"/>
  <c r="D67" i="35"/>
  <c r="I64" i="35"/>
  <c r="I63" i="35" s="1"/>
  <c r="H64" i="35"/>
  <c r="H63" i="35" s="1"/>
  <c r="G64" i="35"/>
  <c r="F64" i="35"/>
  <c r="E64" i="35"/>
  <c r="E63" i="35" s="1"/>
  <c r="D64" i="35"/>
  <c r="C64" i="35" s="1"/>
  <c r="D63" i="35"/>
  <c r="H60" i="35"/>
  <c r="G60" i="35"/>
  <c r="F60" i="35"/>
  <c r="E60" i="35"/>
  <c r="D60" i="35"/>
  <c r="I57" i="35"/>
  <c r="H57" i="35"/>
  <c r="G57" i="35"/>
  <c r="F57" i="35"/>
  <c r="E57" i="35"/>
  <c r="D57" i="35"/>
  <c r="I54" i="35"/>
  <c r="H54" i="35"/>
  <c r="G54" i="35"/>
  <c r="F54" i="35"/>
  <c r="E54" i="35"/>
  <c r="D54" i="35"/>
  <c r="I51" i="35"/>
  <c r="H51" i="35"/>
  <c r="G51" i="35"/>
  <c r="F51" i="35"/>
  <c r="E51" i="35"/>
  <c r="D51" i="35"/>
  <c r="I48" i="35"/>
  <c r="H48" i="35"/>
  <c r="G48" i="35"/>
  <c r="F48" i="35"/>
  <c r="E48" i="35"/>
  <c r="E32" i="35" s="1"/>
  <c r="D48" i="35"/>
  <c r="I33" i="35"/>
  <c r="H33" i="35"/>
  <c r="G33" i="35"/>
  <c r="F33" i="35"/>
  <c r="E33" i="35"/>
  <c r="D33" i="35"/>
  <c r="I32" i="35"/>
  <c r="I29" i="35"/>
  <c r="H29" i="35"/>
  <c r="G29" i="35"/>
  <c r="F29" i="35"/>
  <c r="F25" i="35" s="1"/>
  <c r="E29" i="35"/>
  <c r="D29" i="35"/>
  <c r="I26" i="35"/>
  <c r="I25" i="35" s="1"/>
  <c r="H26" i="35"/>
  <c r="G26" i="35"/>
  <c r="F26" i="35"/>
  <c r="E26" i="35"/>
  <c r="E25" i="35" s="1"/>
  <c r="D26" i="35"/>
  <c r="I22" i="35"/>
  <c r="H22" i="35"/>
  <c r="G22" i="35"/>
  <c r="F22" i="35"/>
  <c r="E22" i="35"/>
  <c r="D22" i="35"/>
  <c r="C22" i="35" s="1"/>
  <c r="I19" i="35"/>
  <c r="H19" i="35"/>
  <c r="G19" i="35"/>
  <c r="F19" i="35"/>
  <c r="E19" i="35"/>
  <c r="D19" i="35"/>
  <c r="I16" i="35"/>
  <c r="H16" i="35"/>
  <c r="G16" i="35"/>
  <c r="F16" i="35"/>
  <c r="E16" i="35"/>
  <c r="D16" i="35"/>
  <c r="C16" i="35" s="1"/>
  <c r="I13" i="35"/>
  <c r="H13" i="35"/>
  <c r="G13" i="35"/>
  <c r="F13" i="35"/>
  <c r="E13" i="35"/>
  <c r="D13" i="35"/>
  <c r="I10" i="35"/>
  <c r="H10" i="35"/>
  <c r="G10" i="35"/>
  <c r="F10" i="35"/>
  <c r="E10" i="35"/>
  <c r="D10" i="35"/>
  <c r="C10" i="35" s="1"/>
  <c r="I5" i="35"/>
  <c r="H5" i="35"/>
  <c r="G5" i="35"/>
  <c r="F5" i="35"/>
  <c r="E5" i="35"/>
  <c r="D5" i="35"/>
  <c r="C5" i="35"/>
  <c r="I74" i="34"/>
  <c r="H74" i="34"/>
  <c r="G74" i="34"/>
  <c r="F74" i="34"/>
  <c r="E74" i="34"/>
  <c r="D74" i="34"/>
  <c r="I71" i="34"/>
  <c r="H71" i="34"/>
  <c r="G71" i="34"/>
  <c r="F71" i="34"/>
  <c r="E71" i="34"/>
  <c r="D71" i="34"/>
  <c r="I68" i="34"/>
  <c r="H68" i="34"/>
  <c r="G68" i="34"/>
  <c r="F68" i="34"/>
  <c r="E68" i="34"/>
  <c r="D68" i="34"/>
  <c r="H64" i="34"/>
  <c r="G64" i="34"/>
  <c r="F64" i="34"/>
  <c r="E64" i="34"/>
  <c r="D64" i="34"/>
  <c r="I61" i="34"/>
  <c r="H61" i="34"/>
  <c r="G61" i="34"/>
  <c r="F61" i="34"/>
  <c r="E61" i="34"/>
  <c r="D61" i="34"/>
  <c r="I58" i="34"/>
  <c r="H58" i="34"/>
  <c r="G58" i="34"/>
  <c r="F58" i="34"/>
  <c r="E58" i="34"/>
  <c r="D58" i="34"/>
  <c r="I55" i="34"/>
  <c r="H55" i="34"/>
  <c r="G55" i="34"/>
  <c r="F55" i="34"/>
  <c r="E55" i="34"/>
  <c r="D55" i="34"/>
  <c r="I52" i="34"/>
  <c r="H52" i="34"/>
  <c r="G52" i="34"/>
  <c r="F52" i="34"/>
  <c r="E52" i="34"/>
  <c r="D52" i="34"/>
  <c r="I40" i="34"/>
  <c r="H40" i="34"/>
  <c r="G40" i="34"/>
  <c r="F40" i="34"/>
  <c r="E40" i="34"/>
  <c r="D40" i="34"/>
  <c r="I36" i="34"/>
  <c r="H36" i="34"/>
  <c r="G36" i="34"/>
  <c r="F36" i="34"/>
  <c r="E36" i="34"/>
  <c r="I33" i="34"/>
  <c r="H33" i="34"/>
  <c r="G33" i="34"/>
  <c r="F33" i="34"/>
  <c r="E33" i="34"/>
  <c r="D33" i="34"/>
  <c r="I29" i="34"/>
  <c r="H29" i="34"/>
  <c r="G29" i="34"/>
  <c r="F29" i="34"/>
  <c r="E29" i="34"/>
  <c r="D29" i="34"/>
  <c r="H26" i="34"/>
  <c r="G26" i="34"/>
  <c r="F26" i="34"/>
  <c r="E26" i="34"/>
  <c r="D26" i="34"/>
  <c r="I16" i="34"/>
  <c r="H16" i="34"/>
  <c r="G16" i="34"/>
  <c r="F16" i="34"/>
  <c r="E16" i="34"/>
  <c r="D16" i="34"/>
  <c r="I13" i="34"/>
  <c r="H13" i="34"/>
  <c r="G13" i="34"/>
  <c r="F13" i="34"/>
  <c r="E13" i="34"/>
  <c r="D13" i="34"/>
  <c r="I10" i="34"/>
  <c r="H10" i="34"/>
  <c r="G10" i="34"/>
  <c r="F10" i="34"/>
  <c r="E10" i="34"/>
  <c r="D10" i="34"/>
  <c r="H5" i="34"/>
  <c r="F5" i="34"/>
  <c r="E5" i="34"/>
  <c r="D5" i="34"/>
  <c r="C5" i="34"/>
  <c r="E67" i="34" l="1"/>
  <c r="I67" i="34"/>
  <c r="I39" i="34" s="1"/>
  <c r="G67" i="34"/>
  <c r="G32" i="34"/>
  <c r="D4" i="34"/>
  <c r="F4" i="35"/>
  <c r="C13" i="35"/>
  <c r="C26" i="35"/>
  <c r="C48" i="35"/>
  <c r="C54" i="35"/>
  <c r="C60" i="35"/>
  <c r="I4" i="35"/>
  <c r="D67" i="49"/>
  <c r="G4" i="34"/>
  <c r="E39" i="34"/>
  <c r="C19" i="35"/>
  <c r="D25" i="35"/>
  <c r="C33" i="35"/>
  <c r="C51" i="35"/>
  <c r="C57" i="35"/>
  <c r="F63" i="35"/>
  <c r="C63" i="35" s="1"/>
  <c r="C67" i="35"/>
  <c r="E117" i="49"/>
  <c r="C29" i="35"/>
  <c r="H32" i="34"/>
  <c r="H4" i="34" s="1"/>
  <c r="F32" i="34"/>
  <c r="F4" i="34" s="1"/>
  <c r="D67" i="34"/>
  <c r="D39" i="34" s="1"/>
  <c r="H67" i="34"/>
  <c r="H39" i="34" s="1"/>
  <c r="F67" i="34"/>
  <c r="F39" i="34" s="1"/>
  <c r="G25" i="35"/>
  <c r="E416" i="49"/>
  <c r="C561" i="49"/>
  <c r="C115" i="49"/>
  <c r="D223" i="49"/>
  <c r="D222" i="49" s="1"/>
  <c r="E463" i="49"/>
  <c r="E474" i="49"/>
  <c r="E762" i="49"/>
  <c r="E761" i="49" s="1"/>
  <c r="E611" i="49"/>
  <c r="E680" i="49"/>
  <c r="E61" i="49"/>
  <c r="D61" i="49"/>
  <c r="E123" i="49"/>
  <c r="D136" i="49"/>
  <c r="E143" i="49"/>
  <c r="E155" i="49"/>
  <c r="E154" i="49" s="1"/>
  <c r="E153" i="49" s="1"/>
  <c r="D157" i="49"/>
  <c r="E196" i="49"/>
  <c r="E195" i="49" s="1"/>
  <c r="C203" i="49"/>
  <c r="D213" i="49"/>
  <c r="D216" i="49"/>
  <c r="D215" i="49" s="1"/>
  <c r="E227" i="49"/>
  <c r="E223" i="49" s="1"/>
  <c r="E222" i="49" s="1"/>
  <c r="E229" i="49"/>
  <c r="E228" i="49" s="1"/>
  <c r="E239" i="49"/>
  <c r="E238" i="49" s="1"/>
  <c r="D244" i="49"/>
  <c r="D243" i="49" s="1"/>
  <c r="D265" i="49"/>
  <c r="D298" i="49"/>
  <c r="D305" i="49"/>
  <c r="C314" i="49"/>
  <c r="C259" i="49" s="1"/>
  <c r="E374" i="49"/>
  <c r="E373" i="49" s="1"/>
  <c r="D382" i="49"/>
  <c r="D392" i="49"/>
  <c r="D399" i="49"/>
  <c r="D404" i="49"/>
  <c r="C444" i="49"/>
  <c r="C339" i="49" s="1"/>
  <c r="D450" i="49"/>
  <c r="D459" i="49"/>
  <c r="D504" i="49"/>
  <c r="D523" i="49"/>
  <c r="E547" i="49"/>
  <c r="E548" i="49"/>
  <c r="D563" i="49"/>
  <c r="D570" i="49"/>
  <c r="E570" i="49"/>
  <c r="E578" i="49"/>
  <c r="E594" i="49"/>
  <c r="E605" i="49"/>
  <c r="D617" i="49"/>
  <c r="E648" i="49"/>
  <c r="E647" i="49" s="1"/>
  <c r="D654" i="49"/>
  <c r="E663" i="49"/>
  <c r="E662" i="49" s="1"/>
  <c r="D684" i="49"/>
  <c r="D701" i="49"/>
  <c r="D646" i="49" s="1"/>
  <c r="D728" i="49"/>
  <c r="D757" i="49"/>
  <c r="D756" i="49" s="1"/>
  <c r="D766" i="49"/>
  <c r="D773" i="49"/>
  <c r="D772" i="49" s="1"/>
  <c r="E11" i="49"/>
  <c r="E38" i="49"/>
  <c r="E68" i="49"/>
  <c r="D153" i="49"/>
  <c r="D211" i="49"/>
  <c r="D362" i="49"/>
  <c r="D455" i="49"/>
  <c r="D474" i="49"/>
  <c r="D596" i="49"/>
  <c r="D611" i="49"/>
  <c r="E688" i="49"/>
  <c r="C727" i="49"/>
  <c r="C726" i="49" s="1"/>
  <c r="C560" i="49" s="1"/>
  <c r="D4" i="49"/>
  <c r="D126" i="49"/>
  <c r="D129" i="49"/>
  <c r="D132" i="49"/>
  <c r="D149" i="49"/>
  <c r="D164" i="49"/>
  <c r="D167" i="49"/>
  <c r="D171" i="49"/>
  <c r="D174" i="49"/>
  <c r="C178" i="49"/>
  <c r="C177" i="49" s="1"/>
  <c r="D203" i="49"/>
  <c r="D229" i="49"/>
  <c r="D228" i="49" s="1"/>
  <c r="D239" i="49"/>
  <c r="D238" i="49" s="1"/>
  <c r="E244" i="49"/>
  <c r="E243" i="49" s="1"/>
  <c r="E260" i="49"/>
  <c r="E289" i="49"/>
  <c r="E316" i="49"/>
  <c r="E315" i="49" s="1"/>
  <c r="D331" i="49"/>
  <c r="E344" i="49"/>
  <c r="D348" i="49"/>
  <c r="E353" i="49"/>
  <c r="D378" i="49"/>
  <c r="E412" i="49"/>
  <c r="E430" i="49"/>
  <c r="E429" i="49" s="1"/>
  <c r="E446" i="49"/>
  <c r="E445" i="49" s="1"/>
  <c r="D491" i="49"/>
  <c r="D530" i="49"/>
  <c r="D529" i="49" s="1"/>
  <c r="E545" i="49"/>
  <c r="E539" i="49" s="1"/>
  <c r="D548" i="49"/>
  <c r="E630" i="49"/>
  <c r="E629" i="49" s="1"/>
  <c r="D666" i="49"/>
  <c r="E695" i="49"/>
  <c r="E719" i="49"/>
  <c r="D723" i="49"/>
  <c r="D752" i="49"/>
  <c r="D751" i="49" s="1"/>
  <c r="D120" i="49"/>
  <c r="D116" i="49" s="1"/>
  <c r="D188" i="49"/>
  <c r="D314" i="49"/>
  <c r="E362" i="49"/>
  <c r="E553" i="49"/>
  <c r="E552" i="49" s="1"/>
  <c r="E551" i="49" s="1"/>
  <c r="E757" i="49"/>
  <c r="E756" i="49" s="1"/>
  <c r="C114" i="49"/>
  <c r="C2" i="49"/>
  <c r="C4" i="34"/>
  <c r="E120" i="49"/>
  <c r="E357" i="49"/>
  <c r="E422" i="49"/>
  <c r="E450" i="49"/>
  <c r="E477" i="49"/>
  <c r="E494" i="49"/>
  <c r="E532" i="49"/>
  <c r="E529" i="49" s="1"/>
  <c r="E600" i="49"/>
  <c r="E735" i="49"/>
  <c r="E734" i="49" s="1"/>
  <c r="E97" i="49"/>
  <c r="E67" i="49" s="1"/>
  <c r="E136" i="49"/>
  <c r="E157" i="49"/>
  <c r="E392" i="49"/>
  <c r="E404" i="49"/>
  <c r="E563" i="49"/>
  <c r="E654" i="49"/>
  <c r="E684" i="49"/>
  <c r="E773" i="49"/>
  <c r="E772" i="49" s="1"/>
  <c r="E4" i="49"/>
  <c r="E3" i="49" s="1"/>
  <c r="E179" i="49"/>
  <c r="E388" i="49"/>
  <c r="E395" i="49"/>
  <c r="E455" i="49"/>
  <c r="E444" i="49" s="1"/>
  <c r="E582" i="49"/>
  <c r="E593" i="49"/>
  <c r="E596" i="49"/>
  <c r="E604" i="49"/>
  <c r="E677" i="49"/>
  <c r="E752" i="49"/>
  <c r="E751" i="49" s="1"/>
  <c r="E769" i="49"/>
  <c r="E768" i="49" s="1"/>
  <c r="E170" i="49"/>
  <c r="E174" i="49"/>
  <c r="E216" i="49"/>
  <c r="E215" i="49" s="1"/>
  <c r="E250" i="49"/>
  <c r="E265" i="49"/>
  <c r="E328" i="49"/>
  <c r="E331" i="49"/>
  <c r="E348" i="49"/>
  <c r="E378" i="49"/>
  <c r="E399" i="49"/>
  <c r="E491" i="49"/>
  <c r="E514" i="49"/>
  <c r="E510" i="49" s="1"/>
  <c r="E523" i="49"/>
  <c r="E588" i="49"/>
  <c r="E147" i="49"/>
  <c r="E146" i="49" s="1"/>
  <c r="E194" i="49"/>
  <c r="E193" i="49" s="1"/>
  <c r="E208" i="49"/>
  <c r="E207" i="49" s="1"/>
  <c r="E203" i="49" s="1"/>
  <c r="D250" i="49"/>
  <c r="D260" i="49"/>
  <c r="E326" i="49"/>
  <c r="E325" i="49" s="1"/>
  <c r="D494" i="49"/>
  <c r="D514" i="49"/>
  <c r="D510" i="49" s="1"/>
  <c r="D557" i="49"/>
  <c r="D552" i="49" s="1"/>
  <c r="D551" i="49" s="1"/>
  <c r="D582" i="49"/>
  <c r="D719" i="49"/>
  <c r="E724" i="49"/>
  <c r="E723" i="49" s="1"/>
  <c r="E718" i="49" s="1"/>
  <c r="E717" i="49" s="1"/>
  <c r="E741" i="49"/>
  <c r="E740" i="49" s="1"/>
  <c r="D769" i="49"/>
  <c r="D768" i="49" s="1"/>
  <c r="E779" i="49"/>
  <c r="E778" i="49" s="1"/>
  <c r="D140" i="49"/>
  <c r="D135" i="49" s="1"/>
  <c r="D497" i="49"/>
  <c r="D143" i="49"/>
  <c r="D180" i="49"/>
  <c r="D182" i="49"/>
  <c r="D185" i="49"/>
  <c r="D184" i="49" s="1"/>
  <c r="D357" i="49"/>
  <c r="D368" i="49"/>
  <c r="D395" i="49"/>
  <c r="D422" i="49"/>
  <c r="D468" i="49"/>
  <c r="D477" i="49"/>
  <c r="D745" i="49"/>
  <c r="D744" i="49" s="1"/>
  <c r="E4" i="35"/>
  <c r="G4" i="35"/>
  <c r="H25" i="35"/>
  <c r="H4" i="35" s="1"/>
  <c r="I74" i="35"/>
  <c r="G63" i="35"/>
  <c r="D32" i="35"/>
  <c r="H32" i="35"/>
  <c r="E74" i="35"/>
  <c r="E32" i="34"/>
  <c r="E4" i="34" s="1"/>
  <c r="I32" i="34"/>
  <c r="I4" i="34" s="1"/>
  <c r="F32" i="35"/>
  <c r="G32" i="35"/>
  <c r="G74" i="35"/>
  <c r="G39" i="34" l="1"/>
  <c r="C4" i="35"/>
  <c r="C25" i="35"/>
  <c r="D4" i="35"/>
  <c r="D74" i="35"/>
  <c r="C32" i="35"/>
  <c r="D727" i="49"/>
  <c r="D726" i="49" s="1"/>
  <c r="F78" i="34"/>
  <c r="F74" i="35"/>
  <c r="E116" i="49"/>
  <c r="D263" i="49"/>
  <c r="D259" i="49" s="1"/>
  <c r="D444" i="49"/>
  <c r="D562" i="49"/>
  <c r="D561" i="49" s="1"/>
  <c r="D560" i="49" s="1"/>
  <c r="E314" i="49"/>
  <c r="E188" i="49"/>
  <c r="D3" i="49"/>
  <c r="D2" i="49" s="1"/>
  <c r="E727" i="49"/>
  <c r="E726" i="49" s="1"/>
  <c r="E263" i="49"/>
  <c r="E259" i="49" s="1"/>
  <c r="E646" i="49"/>
  <c r="D163" i="49"/>
  <c r="C258" i="49"/>
  <c r="C257" i="49" s="1"/>
  <c r="D179" i="49"/>
  <c r="D178" i="49" s="1"/>
  <c r="D177" i="49" s="1"/>
  <c r="D718" i="49"/>
  <c r="D717" i="49" s="1"/>
  <c r="D484" i="49"/>
  <c r="D483" i="49" s="1"/>
  <c r="E484" i="49"/>
  <c r="E483" i="49" s="1"/>
  <c r="D170" i="49"/>
  <c r="D152" i="49" s="1"/>
  <c r="D115" i="49"/>
  <c r="E340" i="49"/>
  <c r="E339" i="49" s="1"/>
  <c r="E2" i="49"/>
  <c r="D340" i="49"/>
  <c r="E135" i="49"/>
  <c r="E152" i="49"/>
  <c r="E562" i="49"/>
  <c r="E561" i="49" s="1"/>
  <c r="E560" i="49" s="1"/>
  <c r="E178" i="49"/>
  <c r="E177" i="49" s="1"/>
  <c r="H74" i="35"/>
  <c r="D779" i="26"/>
  <c r="E779" i="26" s="1"/>
  <c r="E778" i="26" s="1"/>
  <c r="D777" i="26"/>
  <c r="E777" i="26" s="1"/>
  <c r="D776" i="26"/>
  <c r="E776" i="26" s="1"/>
  <c r="D775" i="26"/>
  <c r="E775" i="26" s="1"/>
  <c r="D774" i="26"/>
  <c r="D771" i="26"/>
  <c r="E771" i="26" s="1"/>
  <c r="D770" i="26"/>
  <c r="D767" i="26"/>
  <c r="E767" i="26" s="1"/>
  <c r="E766" i="26" s="1"/>
  <c r="D765" i="26"/>
  <c r="E765" i="26" s="1"/>
  <c r="D764" i="26"/>
  <c r="E764" i="26" s="1"/>
  <c r="D763" i="26"/>
  <c r="E763" i="26" s="1"/>
  <c r="D760" i="26"/>
  <c r="E760" i="26" s="1"/>
  <c r="D759" i="26"/>
  <c r="E759" i="26" s="1"/>
  <c r="D758" i="26"/>
  <c r="D755" i="26"/>
  <c r="E755" i="26" s="1"/>
  <c r="D754" i="26"/>
  <c r="E754" i="26" s="1"/>
  <c r="D753" i="26"/>
  <c r="E753" i="26" s="1"/>
  <c r="D750" i="26"/>
  <c r="E750" i="26" s="1"/>
  <c r="D749" i="26"/>
  <c r="E749" i="26" s="1"/>
  <c r="D748" i="26"/>
  <c r="D747" i="26" s="1"/>
  <c r="D746" i="26"/>
  <c r="D743" i="26"/>
  <c r="D742" i="26" s="1"/>
  <c r="D741" i="26"/>
  <c r="D740" i="26" s="1"/>
  <c r="D739" i="26"/>
  <c r="E739" i="26" s="1"/>
  <c r="D738" i="26"/>
  <c r="E738" i="26" s="1"/>
  <c r="D737" i="26"/>
  <c r="E737" i="26" s="1"/>
  <c r="D736" i="26"/>
  <c r="E736" i="26" s="1"/>
  <c r="D733" i="26"/>
  <c r="E733" i="26" s="1"/>
  <c r="E732" i="26" s="1"/>
  <c r="E731" i="26" s="1"/>
  <c r="D730" i="26"/>
  <c r="E730" i="26" s="1"/>
  <c r="D729" i="26"/>
  <c r="D725" i="26"/>
  <c r="E725" i="26" s="1"/>
  <c r="D724" i="26"/>
  <c r="D722" i="26"/>
  <c r="E722" i="26" s="1"/>
  <c r="D721" i="26"/>
  <c r="E721" i="26" s="1"/>
  <c r="D720" i="26"/>
  <c r="D716" i="26"/>
  <c r="E716" i="26" s="1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0" i="26"/>
  <c r="E700" i="26" s="1"/>
  <c r="D699" i="26"/>
  <c r="E699" i="26" s="1"/>
  <c r="D698" i="26"/>
  <c r="E698" i="26" s="1"/>
  <c r="D697" i="26"/>
  <c r="E697" i="26" s="1"/>
  <c r="D696" i="26"/>
  <c r="D694" i="26"/>
  <c r="E694" i="26" s="1"/>
  <c r="D693" i="26"/>
  <c r="E693" i="26" s="1"/>
  <c r="D692" i="26"/>
  <c r="E692" i="26" s="1"/>
  <c r="D691" i="26"/>
  <c r="E691" i="26" s="1"/>
  <c r="D690" i="26"/>
  <c r="E690" i="26" s="1"/>
  <c r="D689" i="26"/>
  <c r="D687" i="26"/>
  <c r="E687" i="26" s="1"/>
  <c r="D686" i="26"/>
  <c r="E686" i="26" s="1"/>
  <c r="D685" i="26"/>
  <c r="D683" i="26"/>
  <c r="E683" i="26" s="1"/>
  <c r="D682" i="26"/>
  <c r="E682" i="26" s="1"/>
  <c r="D681" i="26"/>
  <c r="E681" i="26" s="1"/>
  <c r="D679" i="26"/>
  <c r="E679" i="26" s="1"/>
  <c r="D678" i="26"/>
  <c r="E678" i="26" s="1"/>
  <c r="D676" i="26"/>
  <c r="E676" i="26" s="1"/>
  <c r="D675" i="26"/>
  <c r="E675" i="26" s="1"/>
  <c r="D674" i="26"/>
  <c r="E674" i="26" s="1"/>
  <c r="D673" i="26"/>
  <c r="E673" i="26" s="1"/>
  <c r="D671" i="26"/>
  <c r="E671" i="26" s="1"/>
  <c r="D670" i="26"/>
  <c r="E670" i="26" s="1"/>
  <c r="D669" i="26"/>
  <c r="E669" i="26" s="1"/>
  <c r="D668" i="26"/>
  <c r="E668" i="26" s="1"/>
  <c r="D667" i="26"/>
  <c r="E667" i="26" s="1"/>
  <c r="D665" i="26"/>
  <c r="E665" i="26" s="1"/>
  <c r="D664" i="26"/>
  <c r="E664" i="26" s="1"/>
  <c r="D663" i="26"/>
  <c r="E663" i="26" s="1"/>
  <c r="D661" i="26"/>
  <c r="E661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3" i="26"/>
  <c r="E653" i="26" s="1"/>
  <c r="D652" i="26"/>
  <c r="E652" i="26" s="1"/>
  <c r="D651" i="26"/>
  <c r="E651" i="26" s="1"/>
  <c r="D650" i="26"/>
  <c r="E650" i="26" s="1"/>
  <c r="D649" i="26"/>
  <c r="E649" i="26" s="1"/>
  <c r="D648" i="26"/>
  <c r="D645" i="26"/>
  <c r="E645" i="26" s="1"/>
  <c r="D644" i="26"/>
  <c r="D642" i="26"/>
  <c r="E642" i="26" s="1"/>
  <c r="D641" i="26"/>
  <c r="E641" i="26" s="1"/>
  <c r="D640" i="26"/>
  <c r="D638" i="26"/>
  <c r="E638" i="26" s="1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8" i="26"/>
  <c r="E628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D616" i="26"/>
  <c r="E616" i="26" s="1"/>
  <c r="D615" i="26"/>
  <c r="E615" i="26" s="1"/>
  <c r="D614" i="26"/>
  <c r="E614" i="26" s="1"/>
  <c r="D613" i="26"/>
  <c r="E613" i="26" s="1"/>
  <c r="D612" i="26"/>
  <c r="D610" i="26"/>
  <c r="E610" i="26" s="1"/>
  <c r="D609" i="26"/>
  <c r="E609" i="26" s="1"/>
  <c r="D608" i="26"/>
  <c r="E608" i="26" s="1"/>
  <c r="D607" i="26"/>
  <c r="E607" i="26" s="1"/>
  <c r="D606" i="26"/>
  <c r="E606" i="26" s="1"/>
  <c r="D605" i="26"/>
  <c r="E605" i="26" s="1"/>
  <c r="D603" i="26"/>
  <c r="E603" i="26" s="1"/>
  <c r="D602" i="26"/>
  <c r="E602" i="26" s="1"/>
  <c r="D601" i="26"/>
  <c r="E601" i="26" s="1"/>
  <c r="D599" i="26"/>
  <c r="E599" i="26" s="1"/>
  <c r="D598" i="26"/>
  <c r="E598" i="26" s="1"/>
  <c r="D597" i="26"/>
  <c r="E597" i="26" s="1"/>
  <c r="D595" i="26"/>
  <c r="E595" i="26" s="1"/>
  <c r="D594" i="26"/>
  <c r="D592" i="26"/>
  <c r="E592" i="26" s="1"/>
  <c r="D591" i="26"/>
  <c r="E591" i="26" s="1"/>
  <c r="D590" i="26"/>
  <c r="E590" i="26" s="1"/>
  <c r="D589" i="26"/>
  <c r="D587" i="26"/>
  <c r="E587" i="26" s="1"/>
  <c r="D586" i="26"/>
  <c r="E586" i="26" s="1"/>
  <c r="D585" i="26"/>
  <c r="E585" i="26" s="1"/>
  <c r="D584" i="26"/>
  <c r="E584" i="26" s="1"/>
  <c r="D583" i="26"/>
  <c r="E583" i="26" s="1"/>
  <c r="D581" i="26"/>
  <c r="E581" i="26" s="1"/>
  <c r="D580" i="26"/>
  <c r="E580" i="26" s="1"/>
  <c r="D579" i="26"/>
  <c r="D577" i="26"/>
  <c r="E577" i="26" s="1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D569" i="26"/>
  <c r="E569" i="26" s="1"/>
  <c r="D568" i="26"/>
  <c r="E568" i="26" s="1"/>
  <c r="D567" i="26"/>
  <c r="E567" i="26" s="1"/>
  <c r="D566" i="26"/>
  <c r="E566" i="26" s="1"/>
  <c r="D565" i="26"/>
  <c r="E565" i="26" s="1"/>
  <c r="D564" i="26"/>
  <c r="D559" i="26"/>
  <c r="E559" i="26" s="1"/>
  <c r="D558" i="26"/>
  <c r="D556" i="26"/>
  <c r="E556" i="26" s="1"/>
  <c r="D555" i="26"/>
  <c r="E555" i="26" s="1"/>
  <c r="D554" i="26"/>
  <c r="D550" i="26"/>
  <c r="E550" i="26" s="1"/>
  <c r="D549" i="26"/>
  <c r="E549" i="26" s="1"/>
  <c r="D547" i="26"/>
  <c r="E547" i="26" s="1"/>
  <c r="D546" i="26"/>
  <c r="D544" i="26"/>
  <c r="E544" i="26" s="1"/>
  <c r="D543" i="26"/>
  <c r="E543" i="26" s="1"/>
  <c r="D542" i="26"/>
  <c r="E542" i="26" s="1"/>
  <c r="D541" i="26"/>
  <c r="E541" i="26" s="1"/>
  <c r="D540" i="26"/>
  <c r="E540" i="26" s="1"/>
  <c r="D538" i="26"/>
  <c r="E538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1" i="26"/>
  <c r="E531" i="26" s="1"/>
  <c r="E530" i="26" s="1"/>
  <c r="D528" i="26"/>
  <c r="E528" i="26" s="1"/>
  <c r="D527" i="26"/>
  <c r="E527" i="26" s="1"/>
  <c r="D526" i="26"/>
  <c r="E526" i="26" s="1"/>
  <c r="D525" i="26"/>
  <c r="E525" i="26" s="1"/>
  <c r="D524" i="26"/>
  <c r="D522" i="26"/>
  <c r="E522" i="26" s="1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3" i="26"/>
  <c r="E513" i="26" s="1"/>
  <c r="D512" i="26"/>
  <c r="E512" i="26" s="1"/>
  <c r="D511" i="26"/>
  <c r="E511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D449" i="26"/>
  <c r="E449" i="26" s="1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D402" i="26"/>
  <c r="E402" i="26" s="1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3" i="26" s="1"/>
  <c r="D352" i="26"/>
  <c r="E352" i="26" s="1"/>
  <c r="E351" i="26"/>
  <c r="D351" i="26"/>
  <c r="D350" i="26"/>
  <c r="E350" i="26" s="1"/>
  <c r="D349" i="26"/>
  <c r="E347" i="26"/>
  <c r="D347" i="26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D321" i="26"/>
  <c r="E321" i="26" s="1"/>
  <c r="D320" i="26"/>
  <c r="E320" i="26" s="1"/>
  <c r="D319" i="26"/>
  <c r="E319" i="26" s="1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E190" i="26"/>
  <c r="D190" i="26"/>
  <c r="D187" i="26"/>
  <c r="E187" i="26" s="1"/>
  <c r="D186" i="26"/>
  <c r="E186" i="26" s="1"/>
  <c r="E183" i="26"/>
  <c r="E182" i="26" s="1"/>
  <c r="D183" i="26"/>
  <c r="D182" i="26" s="1"/>
  <c r="D181" i="26"/>
  <c r="D180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E161" i="26"/>
  <c r="D161" i="26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E115" i="49" l="1"/>
  <c r="E258" i="49"/>
  <c r="E257" i="49" s="1"/>
  <c r="D339" i="49"/>
  <c r="C74" i="35"/>
  <c r="D114" i="49"/>
  <c r="D258" i="49"/>
  <c r="D257" i="49" s="1"/>
  <c r="E114" i="49"/>
  <c r="D588" i="26"/>
  <c r="D171" i="26"/>
  <c r="D404" i="26"/>
  <c r="E140" i="26"/>
  <c r="D179" i="26"/>
  <c r="D296" i="26"/>
  <c r="E378" i="26"/>
  <c r="D494" i="26"/>
  <c r="D315" i="26"/>
  <c r="E382" i="26"/>
  <c r="E405" i="26"/>
  <c r="E589" i="26"/>
  <c r="E680" i="26"/>
  <c r="D236" i="26"/>
  <c r="D235" i="26" s="1"/>
  <c r="D149" i="26"/>
  <c r="D157" i="26"/>
  <c r="D174" i="26"/>
  <c r="E189" i="26"/>
  <c r="D204" i="26"/>
  <c r="D207" i="26"/>
  <c r="D373" i="26"/>
  <c r="D378" i="26"/>
  <c r="D382" i="26"/>
  <c r="D497" i="26"/>
  <c r="D578" i="26"/>
  <c r="D684" i="26"/>
  <c r="D728" i="26"/>
  <c r="D189" i="26"/>
  <c r="D198" i="26"/>
  <c r="D197" i="26" s="1"/>
  <c r="E388" i="26"/>
  <c r="E392" i="26"/>
  <c r="D468" i="26"/>
  <c r="E582" i="26"/>
  <c r="D688" i="26"/>
  <c r="D732" i="26"/>
  <c r="D731" i="26" s="1"/>
  <c r="D757" i="26"/>
  <c r="D756" i="26" s="1"/>
  <c r="D11" i="26"/>
  <c r="E181" i="26"/>
  <c r="E180" i="26" s="1"/>
  <c r="E316" i="26"/>
  <c r="D368" i="26"/>
  <c r="D388" i="26"/>
  <c r="D392" i="26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289" i="26"/>
  <c r="D298" i="26"/>
  <c r="D302" i="26"/>
  <c r="E404" i="26"/>
  <c r="D160" i="26"/>
  <c r="E168" i="26"/>
  <c r="D348" i="26"/>
  <c r="D474" i="26"/>
  <c r="E498" i="26"/>
  <c r="E497" i="26" s="1"/>
  <c r="E741" i="26"/>
  <c r="E740" i="26" s="1"/>
  <c r="E748" i="26"/>
  <c r="E747" i="26" s="1"/>
  <c r="E689" i="26"/>
  <c r="E688" i="26" s="1"/>
  <c r="D530" i="26"/>
  <c r="D570" i="26"/>
  <c r="D680" i="26"/>
  <c r="E548" i="26"/>
  <c r="E596" i="26"/>
  <c r="E758" i="26"/>
  <c r="E757" i="26" s="1"/>
  <c r="E756" i="26" s="1"/>
  <c r="E179" i="26"/>
  <c r="E123" i="26"/>
  <c r="E298" i="26"/>
  <c r="E302" i="26"/>
  <c r="E154" i="26"/>
  <c r="E629" i="26"/>
  <c r="E244" i="26"/>
  <c r="E243" i="26" s="1"/>
  <c r="E328" i="26"/>
  <c r="D523" i="26"/>
  <c r="E524" i="26"/>
  <c r="E523" i="26" s="1"/>
  <c r="D563" i="26"/>
  <c r="E564" i="26"/>
  <c r="E563" i="26" s="1"/>
  <c r="D611" i="26"/>
  <c r="E612" i="26"/>
  <c r="E611" i="26" s="1"/>
  <c r="D719" i="26"/>
  <c r="E720" i="26"/>
  <c r="E719" i="26" s="1"/>
  <c r="E12" i="26"/>
  <c r="E11" i="26" s="1"/>
  <c r="D4" i="26"/>
  <c r="E62" i="26"/>
  <c r="E61" i="26" s="1"/>
  <c r="D120" i="26"/>
  <c r="D123" i="26"/>
  <c r="D38" i="26"/>
  <c r="D68" i="26"/>
  <c r="E98" i="26"/>
  <c r="E97" i="26" s="1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48" i="26" s="1"/>
  <c r="E368" i="26"/>
  <c r="D416" i="26"/>
  <c r="E475" i="26"/>
  <c r="E474" i="26" s="1"/>
  <c r="E491" i="26"/>
  <c r="E571" i="26"/>
  <c r="E570" i="26" s="1"/>
  <c r="E579" i="26"/>
  <c r="E578" i="26" s="1"/>
  <c r="D582" i="26"/>
  <c r="D654" i="26"/>
  <c r="E662" i="26"/>
  <c r="E735" i="26"/>
  <c r="E734" i="26" s="1"/>
  <c r="E743" i="26"/>
  <c r="E742" i="26" s="1"/>
  <c r="E752" i="26"/>
  <c r="E751" i="26" s="1"/>
  <c r="E762" i="26"/>
  <c r="E761" i="26" s="1"/>
  <c r="E38" i="26"/>
  <c r="E164" i="26"/>
  <c r="E250" i="26"/>
  <c r="E412" i="26"/>
  <c r="E600" i="26"/>
  <c r="D643" i="26"/>
  <c r="E644" i="26"/>
  <c r="E643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7" i="26"/>
  <c r="E558" i="26"/>
  <c r="E557" i="26" s="1"/>
  <c r="D662" i="26"/>
  <c r="E677" i="26"/>
  <c r="E685" i="26"/>
  <c r="E684" i="26" s="1"/>
  <c r="D701" i="26"/>
  <c r="E729" i="26"/>
  <c r="E728" i="26" s="1"/>
  <c r="D766" i="26"/>
  <c r="E146" i="26"/>
  <c r="E167" i="26"/>
  <c r="E174" i="26"/>
  <c r="D185" i="26"/>
  <c r="D184" i="26" s="1"/>
  <c r="E315" i="26"/>
  <c r="E331" i="26"/>
  <c r="E344" i="26"/>
  <c r="E399" i="26"/>
  <c r="E416" i="26"/>
  <c r="E422" i="26"/>
  <c r="E429" i="26"/>
  <c r="E455" i="26"/>
  <c r="D463" i="26"/>
  <c r="E464" i="26"/>
  <c r="E463" i="26" s="1"/>
  <c r="E514" i="26"/>
  <c r="E510" i="26" s="1"/>
  <c r="D532" i="26"/>
  <c r="E588" i="26"/>
  <c r="D629" i="26"/>
  <c r="E701" i="26"/>
  <c r="D769" i="26"/>
  <c r="D768" i="26" s="1"/>
  <c r="E770" i="26"/>
  <c r="E769" i="26" s="1"/>
  <c r="E768" i="26" s="1"/>
  <c r="D778" i="26"/>
  <c r="E604" i="26"/>
  <c r="E666" i="26"/>
  <c r="D677" i="26"/>
  <c r="D735" i="26"/>
  <c r="D734" i="26" s="1"/>
  <c r="D305" i="26"/>
  <c r="E306" i="26"/>
  <c r="E305" i="26" s="1"/>
  <c r="D545" i="26"/>
  <c r="D539" i="26" s="1"/>
  <c r="E546" i="26"/>
  <c r="E545" i="26" s="1"/>
  <c r="E539" i="26" s="1"/>
  <c r="D723" i="26"/>
  <c r="D718" i="26" s="1"/>
  <c r="D717" i="26" s="1"/>
  <c r="E724" i="26"/>
  <c r="E723" i="26" s="1"/>
  <c r="D745" i="26"/>
  <c r="D744" i="26" s="1"/>
  <c r="E746" i="26"/>
  <c r="E745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4" i="26"/>
  <c r="D510" i="26" s="1"/>
  <c r="E5" i="26"/>
  <c r="E4" i="26" s="1"/>
  <c r="E136" i="26"/>
  <c r="D229" i="26"/>
  <c r="D228" i="26" s="1"/>
  <c r="E232" i="26"/>
  <c r="E229" i="26" s="1"/>
  <c r="D308" i="26"/>
  <c r="D325" i="26"/>
  <c r="E326" i="26"/>
  <c r="E325" i="26" s="1"/>
  <c r="D362" i="26"/>
  <c r="D409" i="26"/>
  <c r="E410" i="26"/>
  <c r="E409" i="26" s="1"/>
  <c r="D445" i="26"/>
  <c r="E446" i="26"/>
  <c r="E445" i="26" s="1"/>
  <c r="D491" i="26"/>
  <c r="E532" i="26"/>
  <c r="E529" i="26" s="1"/>
  <c r="D548" i="26"/>
  <c r="D553" i="26"/>
  <c r="E554" i="26"/>
  <c r="E553" i="26" s="1"/>
  <c r="D600" i="26"/>
  <c r="D639" i="26"/>
  <c r="E640" i="26"/>
  <c r="E639" i="26" s="1"/>
  <c r="D647" i="26"/>
  <c r="E648" i="26"/>
  <c r="E647" i="26" s="1"/>
  <c r="E654" i="26"/>
  <c r="D672" i="26"/>
  <c r="D752" i="26"/>
  <c r="D751" i="26" s="1"/>
  <c r="D265" i="26"/>
  <c r="E266" i="26"/>
  <c r="E265" i="26" s="1"/>
  <c r="D477" i="26"/>
  <c r="E478" i="26"/>
  <c r="E477" i="26" s="1"/>
  <c r="D695" i="26"/>
  <c r="E696" i="26"/>
  <c r="E695" i="26" s="1"/>
  <c r="D486" i="26"/>
  <c r="E487" i="26"/>
  <c r="E486" i="26" s="1"/>
  <c r="D504" i="26"/>
  <c r="E505" i="26"/>
  <c r="E504" i="26" s="1"/>
  <c r="D596" i="26"/>
  <c r="D604" i="26"/>
  <c r="D617" i="26"/>
  <c r="E618" i="26"/>
  <c r="E617" i="26" s="1"/>
  <c r="D762" i="26"/>
  <c r="D761" i="26" s="1"/>
  <c r="D773" i="26"/>
  <c r="D772" i="26" s="1"/>
  <c r="E774" i="26"/>
  <c r="E773" i="26" s="1"/>
  <c r="E772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E212" i="26"/>
  <c r="E211" i="26" s="1"/>
  <c r="D250" i="26"/>
  <c r="D260" i="26"/>
  <c r="E308" i="26"/>
  <c r="D328" i="26"/>
  <c r="D344" i="26"/>
  <c r="E362" i="26"/>
  <c r="D412" i="26"/>
  <c r="D459" i="26"/>
  <c r="E460" i="26"/>
  <c r="E459" i="26" s="1"/>
  <c r="D593" i="26"/>
  <c r="E594" i="26"/>
  <c r="E593" i="26" s="1"/>
  <c r="D666" i="26"/>
  <c r="E672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D203" i="26" l="1"/>
  <c r="D178" i="26" s="1"/>
  <c r="D177" i="26" s="1"/>
  <c r="D484" i="26"/>
  <c r="D552" i="26"/>
  <c r="D551" i="26" s="1"/>
  <c r="E228" i="26"/>
  <c r="D67" i="26"/>
  <c r="D170" i="26"/>
  <c r="D152" i="26" s="1"/>
  <c r="E203" i="26"/>
  <c r="E744" i="26"/>
  <c r="D529" i="26"/>
  <c r="E170" i="26"/>
  <c r="E163" i="26"/>
  <c r="D263" i="26"/>
  <c r="E484" i="26"/>
  <c r="E483" i="26" s="1"/>
  <c r="E314" i="26"/>
  <c r="E116" i="26"/>
  <c r="D727" i="26"/>
  <c r="D726" i="26" s="1"/>
  <c r="D314" i="26"/>
  <c r="E718" i="26"/>
  <c r="E717" i="26" s="1"/>
  <c r="E263" i="26"/>
  <c r="E727" i="26"/>
  <c r="E726" i="26" s="1"/>
  <c r="E153" i="26"/>
  <c r="D135" i="26"/>
  <c r="D562" i="26"/>
  <c r="E340" i="26"/>
  <c r="D116" i="26"/>
  <c r="D3" i="26"/>
  <c r="E3" i="26"/>
  <c r="E67" i="26"/>
  <c r="E552" i="26"/>
  <c r="E551" i="26" s="1"/>
  <c r="E188" i="26"/>
  <c r="E178" i="26" s="1"/>
  <c r="E177" i="26" s="1"/>
  <c r="D340" i="26"/>
  <c r="D339" i="26" s="1"/>
  <c r="E646" i="26"/>
  <c r="D444" i="26"/>
  <c r="E135" i="26"/>
  <c r="E115" i="26" s="1"/>
  <c r="E444" i="26"/>
  <c r="E562" i="26"/>
  <c r="D646" i="26"/>
  <c r="D561" i="26" s="1"/>
  <c r="D483" i="26" l="1"/>
  <c r="D115" i="26"/>
  <c r="D114" i="26" s="1"/>
  <c r="E339" i="26"/>
  <c r="E152" i="26"/>
  <c r="D2" i="26"/>
  <c r="D259" i="26"/>
  <c r="D258" i="26" s="1"/>
  <c r="D257" i="26" s="1"/>
  <c r="D560" i="26"/>
  <c r="E114" i="26"/>
  <c r="E2" i="26"/>
  <c r="E259" i="26"/>
  <c r="E258" i="26" s="1"/>
  <c r="E257" i="26" s="1"/>
  <c r="E561" i="26"/>
  <c r="E560" i="26" s="1"/>
  <c r="C778" i="26" l="1"/>
  <c r="C773" i="26"/>
  <c r="C772" i="26" s="1"/>
  <c r="C769" i="26"/>
  <c r="C768" i="26" s="1"/>
  <c r="C766" i="26"/>
  <c r="C762" i="26"/>
  <c r="C761" i="26" s="1"/>
  <c r="C757" i="26"/>
  <c r="C756" i="26" s="1"/>
  <c r="C752" i="26"/>
  <c r="C751" i="26" s="1"/>
  <c r="C747" i="26"/>
  <c r="C745" i="26"/>
  <c r="C742" i="26"/>
  <c r="C740" i="26"/>
  <c r="C735" i="26"/>
  <c r="C734" i="26" s="1"/>
  <c r="C732" i="26"/>
  <c r="C731" i="26" s="1"/>
  <c r="C728" i="26"/>
  <c r="J727" i="26"/>
  <c r="J726" i="26"/>
  <c r="C723" i="26"/>
  <c r="C719" i="26"/>
  <c r="J718" i="26"/>
  <c r="J717" i="26"/>
  <c r="C701" i="26"/>
  <c r="C695" i="26"/>
  <c r="C688" i="26"/>
  <c r="C684" i="26"/>
  <c r="C680" i="26"/>
  <c r="C677" i="26"/>
  <c r="C672" i="26"/>
  <c r="C666" i="26"/>
  <c r="C662" i="26"/>
  <c r="C654" i="26"/>
  <c r="C647" i="26"/>
  <c r="J646" i="26"/>
  <c r="J643" i="26"/>
  <c r="C643" i="26"/>
  <c r="J639" i="26"/>
  <c r="C639" i="26"/>
  <c r="C629" i="26"/>
  <c r="C617" i="26"/>
  <c r="C611" i="26"/>
  <c r="C604" i="26"/>
  <c r="C600" i="26"/>
  <c r="C596" i="26"/>
  <c r="C593" i="26"/>
  <c r="C588" i="26"/>
  <c r="C582" i="26"/>
  <c r="C578" i="26"/>
  <c r="C570" i="26"/>
  <c r="C563" i="26"/>
  <c r="J562" i="26"/>
  <c r="J561" i="26"/>
  <c r="J560" i="26"/>
  <c r="C557" i="26"/>
  <c r="C553" i="26"/>
  <c r="J552" i="26"/>
  <c r="J551" i="26"/>
  <c r="J548" i="26"/>
  <c r="C548" i="26"/>
  <c r="C545" i="26"/>
  <c r="C539" i="26" s="1"/>
  <c r="C532" i="26"/>
  <c r="C530" i="26"/>
  <c r="C523" i="26"/>
  <c r="C514" i="26"/>
  <c r="C510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67" i="26" l="1"/>
  <c r="C744" i="26"/>
  <c r="C727" i="26" s="1"/>
  <c r="C726" i="26" s="1"/>
  <c r="C170" i="26"/>
  <c r="C228" i="26"/>
  <c r="C135" i="26"/>
  <c r="C163" i="26"/>
  <c r="C552" i="26"/>
  <c r="C551" i="26" s="1"/>
  <c r="C3" i="26"/>
  <c r="C562" i="26"/>
  <c r="C718" i="26"/>
  <c r="C717" i="26" s="1"/>
  <c r="C340" i="26"/>
  <c r="C314" i="26"/>
  <c r="C444" i="26"/>
  <c r="C153" i="26"/>
  <c r="C188" i="26"/>
  <c r="C484" i="26"/>
  <c r="C116" i="26"/>
  <c r="C215" i="26"/>
  <c r="C646" i="26"/>
  <c r="C529" i="26"/>
  <c r="C203" i="26"/>
  <c r="C263" i="26"/>
  <c r="C9" i="4"/>
  <c r="C12" i="4"/>
  <c r="C19" i="4"/>
  <c r="C17" i="4"/>
  <c r="C15" i="4"/>
  <c r="C2" i="26" l="1"/>
  <c r="C561" i="26"/>
  <c r="C483" i="26"/>
  <c r="C152" i="26"/>
  <c r="C115" i="26"/>
  <c r="C560" i="26"/>
  <c r="C339" i="26"/>
  <c r="C259" i="26"/>
  <c r="C178" i="26"/>
  <c r="C177" i="26" s="1"/>
  <c r="C6" i="4"/>
  <c r="C114" i="26" l="1"/>
  <c r="C258" i="26"/>
  <c r="C257" i="26" s="1"/>
  <c r="H58" i="16"/>
  <c r="G58" i="16"/>
  <c r="I58" i="16" l="1"/>
  <c r="H68" i="16" l="1"/>
  <c r="G68" i="16"/>
  <c r="H66" i="16"/>
  <c r="G66" i="16"/>
  <c r="H63" i="16"/>
  <c r="G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I47" i="16" l="1"/>
  <c r="I35" i="16"/>
  <c r="I2" i="16"/>
  <c r="I45" i="16"/>
  <c r="I71" i="16"/>
  <c r="I49" i="16"/>
  <c r="I38" i="16"/>
  <c r="I32" i="16"/>
  <c r="I23" i="16"/>
  <c r="I9" i="16"/>
</calcChain>
</file>

<file path=xl/comments1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<sst xmlns="http://schemas.openxmlformats.org/spreadsheetml/2006/main" count="6433" uniqueCount="1034">
  <si>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</si>
  <si>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</si>
  <si>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</si>
  <si>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</si>
  <si>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</si>
  <si>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</si>
  <si>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</si>
  <si>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</si>
  <si>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</si>
  <si>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</si>
  <si>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</si>
  <si>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</si>
  <si>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</si>
  <si>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</si>
  <si>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</si>
  <si>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</si>
  <si>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</si>
  <si>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</si>
  <si>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</si>
  <si>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</si>
  <si>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</si>
  <si>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</si>
  <si>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</si>
  <si>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</si>
  <si>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</si>
  <si>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</si>
  <si>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</si>
  <si>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</si>
  <si>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</si>
  <si>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</si>
  <si>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</si>
  <si>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</si>
  <si>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</si>
  <si>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</si>
  <si>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</si>
  <si>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</si>
  <si>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</si>
  <si>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</si>
  <si>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</si>
  <si>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</si>
  <si>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</si>
  <si>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</si>
  <si>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</si>
  <si>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</si>
  <si>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</si>
  <si>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</si>
  <si>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</si>
  <si>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</si>
  <si>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</si>
  <si>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</si>
  <si>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</si>
  <si>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</si>
  <si>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</si>
  <si>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</si>
  <si>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</si>
  <si>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</si>
  <si>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</si>
  <si>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</si>
  <si>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</si>
  <si>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</si>
  <si>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</si>
  <si>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</si>
  <si>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</si>
  <si>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</si>
  <si>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</si>
  <si>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</si>
  <si>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</si>
  <si>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</si>
  <si>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</si>
  <si>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</si>
  <si>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</si>
  <si>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</si>
  <si>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</si>
  <si>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</si>
  <si>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</si>
  <si>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</si>
  <si>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</si>
  <si>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</si>
  <si>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</si>
  <si>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</si>
  <si>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</si>
  <si>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</si>
  <si>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</si>
  <si>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</si>
  <si>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</si>
  <si>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</si>
  <si>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</si>
  <si>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</si>
  <si>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</si>
  <si>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</si>
  <si>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</si>
  <si>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</si>
  <si>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</si>
  <si>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</si>
  <si>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</si>
  <si>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</si>
  <si>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</si>
  <si>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</si>
  <si>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</si>
  <si>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</si>
  <si>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</si>
  <si>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</si>
  <si>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</si>
  <si>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</si>
  <si>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</si>
  <si>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</si>
  <si>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</si>
  <si>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</si>
  <si>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</si>
  <si>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</si>
  <si>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</si>
  <si>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</si>
  <si>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</si>
  <si>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</si>
  <si>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</si>
  <si>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</si>
  <si>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</si>
  <si>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</si>
  <si>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</si>
  <si>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</si>
  <si>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</si>
  <si>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</si>
  <si>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</si>
  <si>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</si>
  <si>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</si>
  <si>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</si>
  <si>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</si>
  <si>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</si>
  <si>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</si>
  <si>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</si>
  <si>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</si>
  <si>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</si>
  <si>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</si>
  <si>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</si>
  <si>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</si>
  <si>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</si>
  <si>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</si>
  <si>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</si>
  <si>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</si>
  <si>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</si>
  <si>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</si>
  <si>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</si>
  <si>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</si>
  <si>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</si>
  <si>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</si>
  <si>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</si>
  <si>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</si>
  <si>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</si>
  <si>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</si>
  <si>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</si>
  <si>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</si>
  <si>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</si>
  <si>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</si>
  <si>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</si>
  <si>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</si>
  <si>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</si>
  <si>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</si>
  <si>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</si>
  <si>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</si>
  <si>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</si>
  <si>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</si>
  <si>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</si>
  <si>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</si>
  <si>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</si>
  <si>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</si>
  <si>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</si>
  <si>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</si>
  <si>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</si>
  <si>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</si>
  <si>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</si>
  <si>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</si>
  <si>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</si>
  <si>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</si>
  <si>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</si>
  <si>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</si>
  <si>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</si>
  <si>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</si>
  <si>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</si>
  <si>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</si>
  <si>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</si>
  <si>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</si>
  <si>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</si>
  <si>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</si>
  <si>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</si>
  <si>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</si>
  <si>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</si>
  <si>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</si>
  <si>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</si>
  <si>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</si>
  <si>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</si>
  <si>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</si>
  <si>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</si>
  <si>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</si>
  <si>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</si>
  <si>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</si>
  <si>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</si>
  <si>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</si>
  <si>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</si>
  <si>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</si>
  <si>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</si>
  <si>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</si>
  <si>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</si>
  <si>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</si>
  <si>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</si>
  <si>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</si>
  <si>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</si>
  <si>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</si>
  <si>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</si>
  <si>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</si>
  <si>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</si>
  <si>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</si>
  <si>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</si>
  <si>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</si>
  <si>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</si>
  <si>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</si>
  <si>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</si>
  <si>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</si>
  <si>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</si>
  <si>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</si>
  <si>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</si>
  <si>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</si>
  <si>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</si>
  <si>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</si>
  <si>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</si>
  <si>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</si>
  <si>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</si>
  <si>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</si>
  <si>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</si>
  <si>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</si>
  <si>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</si>
  <si>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</si>
  <si>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</si>
  <si>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</si>
  <si>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</si>
  <si>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</si>
  <si>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</si>
  <si>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</si>
  <si>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</si>
  <si>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</si>
  <si>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</si>
  <si>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</si>
  <si>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</si>
  <si>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</si>
  <si>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</si>
  <si>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</si>
  <si>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</si>
  <si>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</si>
  <si>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</si>
  <si>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</si>
  <si>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</si>
  <si>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</si>
  <si>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</si>
  <si>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</si>
  <si>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</si>
  <si>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</si>
  <si>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</si>
  <si>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</si>
  <si>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</si>
  <si>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</si>
  <si>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</si>
  <si>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</si>
  <si>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</si>
  <si>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</si>
  <si>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</si>
  <si>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</si>
  <si>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</si>
  <si>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</si>
  <si>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</si>
  <si>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</si>
  <si>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</si>
  <si>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</si>
  <si>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</si>
  <si>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</si>
  <si>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</si>
  <si>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</si>
  <si>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</si>
  <si>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</si>
  <si>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</si>
  <si>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</si>
  <si>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</si>
  <si>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</si>
  <si>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</si>
  <si>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</si>
  <si>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</si>
  <si>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</si>
  <si>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</si>
  <si>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</si>
  <si>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</si>
  <si>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</si>
  <si>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</si>
  <si>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</si>
  <si>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</si>
  <si>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</si>
  <si>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</si>
  <si>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</si>
  <si>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</si>
  <si>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</si>
  <si>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</si>
  <si>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</si>
  <si>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</si>
  <si>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</si>
  <si>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</si>
  <si>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</si>
  <si>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</si>
  <si>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</si>
  <si>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</si>
  <si>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</si>
  <si>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</si>
  <si>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</si>
  <si>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</si>
  <si>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</si>
  <si>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</si>
  <si>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</si>
  <si>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</si>
  <si>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</si>
  <si>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</si>
  <si>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</si>
  <si>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</si>
  <si>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</si>
  <si>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</si>
  <si>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</si>
  <si>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</si>
  <si>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</si>
  <si>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</si>
  <si>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</si>
  <si>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</si>
  <si>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</si>
  <si>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</si>
  <si>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</si>
  <si>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</si>
  <si>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</si>
  <si>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</si>
  <si>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</si>
  <si>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</si>
  <si>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</si>
  <si>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</si>
  <si>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</si>
  <si>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</si>
  <si>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</si>
  <si>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</si>
  <si>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</si>
  <si>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</si>
  <si>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</si>
  <si>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</si>
  <si>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</si>
  <si>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</si>
  <si>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</si>
  <si>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</si>
  <si>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</si>
  <si>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</si>
  <si>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</si>
  <si>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</si>
  <si>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</si>
  <si>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</si>
  <si>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</si>
  <si>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</si>
  <si>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</si>
  <si>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</si>
  <si>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</si>
  <si>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</si>
  <si>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</si>
  <si>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</si>
  <si>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</si>
  <si>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</si>
  <si>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</si>
  <si>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</si>
  <si>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</si>
  <si>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</si>
  <si>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</si>
  <si>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</si>
  <si>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</si>
  <si>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</si>
  <si>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</si>
  <si>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</si>
  <si>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</si>
  <si>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</si>
  <si>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</si>
  <si>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</si>
  <si>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</si>
  <si>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</si>
  <si>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</si>
  <si>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</si>
  <si>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</si>
  <si>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</si>
  <si>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</si>
  <si>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</si>
  <si>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</si>
  <si>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</si>
  <si>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</si>
  <si>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</si>
  <si>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</si>
  <si>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</si>
  <si>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</si>
  <si>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</si>
  <si>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</si>
  <si>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</si>
  <si>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</si>
  <si>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</si>
  <si>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</si>
  <si>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</si>
  <si>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</si>
  <si>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</si>
  <si>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</si>
  <si>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</si>
  <si>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</si>
  <si>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</si>
  <si>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</si>
  <si>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</si>
  <si>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</si>
  <si>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</si>
  <si>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</si>
  <si>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</si>
  <si>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</si>
  <si>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</si>
  <si>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</si>
  <si>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</si>
  <si>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</si>
  <si>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</si>
  <si>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</si>
  <si>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</si>
  <si>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</si>
  <si>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</si>
  <si>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</si>
  <si>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</si>
  <si>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</si>
  <si>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</si>
  <si>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</si>
  <si>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</si>
  <si>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</si>
  <si>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</si>
  <si>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</si>
  <si>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</si>
  <si>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</si>
  <si>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</si>
  <si>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</si>
  <si>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</si>
  <si>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</si>
  <si>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</si>
  <si>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</si>
  <si>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</si>
  <si>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</si>
  <si>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</si>
  <si>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</si>
  <si>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</si>
  <si>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</si>
  <si>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</si>
  <si>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</si>
  <si>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</si>
  <si>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</si>
  <si>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</si>
  <si>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</si>
  <si>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</si>
  <si>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</si>
  <si>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</si>
  <si>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</si>
  <si>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</si>
  <si>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</si>
  <si>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</si>
  <si>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</si>
  <si>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</si>
  <si>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</si>
  <si>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</si>
  <si>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</si>
  <si>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</si>
  <si>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</si>
  <si>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</si>
  <si>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</si>
  <si>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</si>
  <si>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</si>
  <si>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</si>
  <si>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</si>
  <si>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</si>
  <si>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</si>
  <si>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</si>
  <si>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</si>
  <si>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</si>
  <si>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</si>
  <si>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</si>
  <si>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</si>
  <si>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</si>
  <si>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</si>
  <si>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</si>
  <si>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</si>
  <si>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</si>
  <si>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</si>
  <si>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</si>
  <si>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</si>
  <si>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</si>
  <si>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</si>
  <si>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</si>
  <si>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</si>
  <si>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</si>
  <si>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</si>
  <si>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</si>
  <si>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</si>
  <si>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</si>
  <si>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</si>
  <si>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</si>
  <si>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</si>
  <si>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</si>
  <si>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</si>
  <si>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</si>
  <si>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</si>
  <si>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</si>
  <si>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</si>
  <si>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</si>
  <si>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</si>
  <si>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</si>
  <si>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</si>
  <si>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</si>
  <si>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</si>
  <si>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</si>
  <si>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</si>
  <si>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</si>
  <si>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</si>
  <si>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</si>
  <si>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</si>
  <si>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</si>
  <si>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</si>
  <si>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</si>
  <si>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</si>
  <si>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</si>
  <si>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</si>
  <si>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</si>
  <si>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</si>
  <si>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</si>
  <si>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</si>
  <si>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</si>
  <si>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</si>
  <si>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</si>
  <si>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</si>
  <si>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</si>
  <si>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</si>
  <si>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</si>
  <si>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</si>
  <si>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</si>
  <si>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</si>
  <si>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</si>
  <si>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</si>
  <si>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</si>
  <si>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</si>
  <si>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</si>
  <si>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</si>
  <si>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</si>
  <si>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</si>
  <si>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</si>
  <si>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</si>
  <si>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</si>
  <si>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</si>
  <si>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</si>
  <si>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</si>
  <si>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</si>
  <si>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</si>
  <si>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</si>
  <si>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</si>
  <si>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</si>
  <si>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</si>
  <si>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</si>
  <si>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</si>
  <si>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</si>
  <si>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</si>
  <si>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</si>
  <si>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</si>
  <si>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</si>
  <si>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</si>
  <si>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</si>
  <si>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</si>
  <si>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</si>
  <si>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</si>
  <si>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</si>
  <si>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</si>
  <si>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</si>
  <si>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</si>
  <si>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</si>
  <si>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</si>
  <si>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</si>
  <si>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</si>
  <si>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</si>
  <si>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</si>
  <si>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</si>
  <si>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</si>
  <si>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</si>
  <si>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</si>
  <si>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</si>
  <si>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</si>
  <si>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</si>
  <si>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</si>
  <si>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</si>
  <si>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</si>
  <si>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</si>
  <si>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</si>
  <si>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</si>
  <si>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</si>
  <si>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</si>
  <si>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</si>
  <si>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</si>
  <si>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</si>
  <si>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</si>
  <si>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</si>
  <si>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</si>
  <si>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</si>
  <si>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</si>
  <si>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</si>
  <si>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</si>
  <si>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</si>
  <si>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</si>
  <si>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</si>
  <si>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</si>
  <si>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</si>
  <si>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</si>
  <si>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</si>
  <si>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</si>
  <si>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</si>
  <si>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</si>
  <si>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</si>
  <si>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</si>
  <si>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</si>
  <si>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</si>
  <si>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</si>
  <si>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</si>
  <si>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</si>
  <si>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</si>
  <si>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</si>
  <si>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</si>
  <si>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</si>
  <si>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</si>
  <si>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</si>
  <si>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</si>
  <si>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</si>
  <si>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</si>
  <si>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</si>
  <si>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</si>
  <si>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</si>
  <si>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</si>
  <si>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</si>
  <si>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</si>
  <si>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</si>
  <si>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</si>
  <si>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</si>
  <si>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</si>
  <si>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</si>
  <si>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</si>
  <si>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</si>
  <si>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</si>
  <si>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</si>
  <si>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</si>
  <si>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</si>
  <si>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</si>
  <si>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</si>
  <si>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</si>
  <si>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</si>
  <si>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</si>
  <si>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</si>
  <si>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</si>
  <si>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</si>
  <si>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</si>
  <si>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</si>
  <si>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</si>
  <si>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</si>
  <si>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</si>
  <si>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</si>
  <si>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</si>
  <si>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</si>
  <si>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</si>
  <si>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</si>
  <si>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</si>
  <si>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</si>
  <si>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</si>
  <si>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</si>
  <si>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</si>
  <si>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</si>
  <si>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</si>
  <si>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</si>
  <si>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</si>
  <si>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</si>
  <si>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</si>
  <si>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</si>
  <si>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</si>
  <si>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</si>
  <si>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</si>
  <si>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</si>
  <si>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</si>
  <si>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</si>
  <si>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</si>
  <si>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</si>
  <si>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</si>
  <si>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</si>
  <si>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</si>
  <si>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</si>
  <si>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</si>
  <si>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</si>
  <si>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</si>
  <si>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</si>
  <si>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</si>
  <si>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</si>
  <si>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</si>
  <si>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</si>
  <si>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</si>
  <si>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</si>
  <si>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</si>
  <si>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</si>
  <si>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</si>
  <si>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</si>
  <si>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</si>
  <si>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</si>
  <si>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</si>
  <si>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</si>
  <si>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</si>
  <si>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</si>
  <si>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</si>
  <si>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</si>
  <si>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</si>
  <si>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</si>
  <si>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</si>
  <si>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</si>
  <si>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</si>
  <si>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</si>
  <si>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</si>
  <si>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</si>
  <si>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</si>
  <si>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</si>
  <si>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</si>
  <si>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</si>
  <si>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</si>
  <si>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</si>
  <si>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</si>
  <si>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</si>
  <si>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</si>
  <si>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</si>
  <si>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</si>
  <si>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</si>
  <si>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</si>
  <si>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</si>
  <si>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</si>
  <si>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</si>
  <si>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</si>
  <si>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</si>
  <si>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</si>
  <si>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</si>
  <si>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</si>
  <si>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</si>
  <si>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</si>
  <si>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</si>
  <si>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</si>
  <si>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</si>
  <si>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</si>
  <si>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</si>
  <si>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</si>
  <si>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</si>
  <si>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</si>
  <si>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</si>
  <si>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</si>
  <si>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</si>
  <si>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</si>
  <si>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</si>
  <si>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</si>
  <si>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</si>
  <si>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</si>
  <si>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</si>
  <si>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</si>
  <si>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</si>
  <si>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</si>
  <si>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</si>
  <si>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</si>
  <si>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</si>
  <si>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</si>
  <si>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</si>
  <si>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</si>
  <si>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</si>
  <si>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</si>
  <si>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</si>
  <si>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</si>
  <si>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</si>
  <si>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</si>
  <si>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</si>
  <si>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</si>
  <si>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</si>
  <si>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</si>
  <si>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</si>
  <si>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</si>
  <si>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</si>
  <si>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</si>
  <si>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</si>
  <si>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</si>
  <si>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</si>
  <si>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</si>
  <si>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</si>
  <si>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</si>
  <si>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</si>
  <si>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</si>
  <si>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</si>
  <si>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</si>
  <si>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</si>
  <si>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</si>
  <si>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</si>
  <si>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</si>
  <si>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</si>
  <si>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</si>
  <si>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</si>
  <si>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</si>
  <si>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</si>
  <si>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</si>
  <si>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</si>
  <si>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</si>
  <si>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</si>
  <si>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</si>
  <si>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</si>
  <si>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</si>
  <si>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</si>
  <si>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</si>
  <si>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</si>
  <si>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</si>
  <si>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</si>
  <si>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</si>
  <si>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</si>
  <si>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</si>
  <si>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</si>
  <si>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</si>
  <si>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</si>
  <si>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</si>
  <si>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</si>
  <si>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</si>
  <si>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</si>
  <si>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</si>
  <si>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</si>
  <si>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</si>
  <si>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</si>
  <si>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</si>
  <si>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</si>
  <si>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</si>
  <si>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</si>
  <si>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</si>
  <si>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</si>
  <si>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</si>
  <si>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</si>
  <si>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</si>
  <si>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</si>
  <si>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</si>
  <si>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</si>
  <si>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</si>
  <si>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</si>
  <si>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</si>
  <si>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</si>
  <si>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</si>
  <si>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</si>
  <si>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</si>
  <si>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</si>
  <si>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</si>
  <si>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</si>
  <si>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</si>
  <si>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</si>
  <si>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</si>
  <si>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</si>
  <si>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</si>
  <si>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</si>
  <si>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</si>
  <si>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</si>
  <si>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</si>
  <si>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</si>
  <si>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</si>
  <si>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</si>
  <si>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</si>
  <si>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</si>
  <si>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</si>
  <si>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</si>
  <si>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</si>
  <si>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</si>
  <si>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</si>
  <si>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</si>
  <si>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</si>
  <si>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</si>
  <si>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</si>
  <si>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</si>
  <si>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</si>
  <si>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</si>
  <si>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</si>
  <si>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</si>
  <si>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</si>
  <si>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</si>
  <si>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</si>
  <si>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</si>
  <si>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</si>
  <si>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</si>
  <si>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</si>
  <si>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</si>
  <si>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</si>
  <si>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</si>
  <si>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</si>
  <si>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</si>
  <si>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</si>
  <si>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</si>
  <si>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</si>
  <si>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</si>
  <si>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</si>
  <si>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</si>
  <si>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</si>
  <si>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</si>
  <si>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</si>
  <si>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</si>
  <si>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</si>
  <si>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</si>
  <si>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</si>
  <si>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</si>
  <si>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</si>
  <si>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</si>
  <si>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</si>
  <si>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</si>
  <si>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</si>
  <si>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</si>
  <si>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</si>
  <si>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</si>
  <si>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</si>
  <si>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</si>
  <si>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</si>
  <si>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</si>
  <si>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</si>
  <si>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</si>
  <si>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</si>
  <si>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</si>
  <si>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</si>
  <si>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</si>
  <si>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</si>
  <si>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</si>
  <si>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</si>
  <si>
    <t xml:space="preserve">الكتابة العامة </t>
  </si>
  <si>
    <t>القسم الاداري و المالي</t>
  </si>
  <si>
    <t>قسم الحالة المدنية و شؤون الانتخابات</t>
  </si>
  <si>
    <t>القسم الفني</t>
  </si>
  <si>
    <t>مكتب الضبط المركزي</t>
  </si>
  <si>
    <t>قسم الشؤون الاجتماعية و الثقافية</t>
  </si>
  <si>
    <t>قسم مراقبة التراتيب</t>
  </si>
  <si>
    <t>قسم التنظيم و الاعلامية</t>
  </si>
  <si>
    <t>خلية العلاقات العامة</t>
  </si>
  <si>
    <t xml:space="preserve">زهرة شويخة </t>
  </si>
  <si>
    <t>مهرية لخضر</t>
  </si>
  <si>
    <t>حليمة السويسي</t>
  </si>
  <si>
    <t>سالم النايلي</t>
  </si>
  <si>
    <t>عثمان دغيم</t>
  </si>
  <si>
    <t>فوزي الصويعي</t>
  </si>
  <si>
    <t>محمد العاتي</t>
  </si>
  <si>
    <t>ايمن الواعر</t>
  </si>
  <si>
    <t>محمد الذهبي</t>
  </si>
  <si>
    <t>احمد الدرويش</t>
  </si>
  <si>
    <t>جلال بدر الدين</t>
  </si>
  <si>
    <t>انس عطية</t>
  </si>
  <si>
    <t>حامد الواعر</t>
  </si>
  <si>
    <t>علي  التاجوري</t>
  </si>
  <si>
    <t>معز عمار</t>
  </si>
  <si>
    <t>علي عجيمي</t>
  </si>
  <si>
    <t>سالم العيساوي</t>
  </si>
  <si>
    <t>نهاد بن حمودة</t>
  </si>
  <si>
    <t>معز بن الفقيه</t>
  </si>
  <si>
    <t>شبيل المصلي</t>
  </si>
  <si>
    <t>منير بن ابراهيم</t>
  </si>
  <si>
    <t>ملحق ادارة</t>
  </si>
  <si>
    <t>عمار القيزاني</t>
  </si>
  <si>
    <t>تقني اول</t>
  </si>
  <si>
    <t>رمزي العجيمي</t>
  </si>
  <si>
    <t xml:space="preserve">تقني </t>
  </si>
  <si>
    <t>الحي القديم بالمصدور</t>
  </si>
  <si>
    <t>الحي الجديد بالمصدور</t>
  </si>
  <si>
    <t>حي السبالة بالمصدور</t>
  </si>
  <si>
    <t>حي ورشفانة بالمصدور</t>
  </si>
  <si>
    <t>الحي الجديد بمنزل حرب</t>
  </si>
  <si>
    <t>الحي القديم بمنزل حرب</t>
  </si>
  <si>
    <t>دائرة منزل حرب</t>
  </si>
  <si>
    <t>مقر بلدية المصدور</t>
  </si>
  <si>
    <t xml:space="preserve">مستودع بلدي </t>
  </si>
  <si>
    <t>طريق المنطقة الصناعية بالمصدور</t>
  </si>
  <si>
    <t>وسط المدينة المصدور صغير الحجم</t>
  </si>
  <si>
    <t>ملعب بلدي بالمصدور</t>
  </si>
  <si>
    <t>مسلخ بلدي بالمصدور</t>
  </si>
  <si>
    <t>مقبرة سيدي اللبان بالمصدور</t>
  </si>
  <si>
    <t>دائرة بلدية بمنزل حرب</t>
  </si>
  <si>
    <t>مقبرةمنزل حرب</t>
  </si>
  <si>
    <t>بطحاء السوق بالمصدور</t>
  </si>
  <si>
    <t>ساحة بورقيبة بالمصدور</t>
  </si>
  <si>
    <t>ساحة الارض بالمصدور</t>
  </si>
  <si>
    <t>المنطقة الخضراء السبالة بالمصدور</t>
  </si>
  <si>
    <t>ساحة الصفصاف بمنزل حرب</t>
  </si>
  <si>
    <t>بطحاء 18 جانفي بمنزل حرب</t>
  </si>
  <si>
    <t xml:space="preserve">المنطقة الخضراء </t>
  </si>
  <si>
    <t>طريق سوسة منزل حرب</t>
  </si>
  <si>
    <t>شارع بورقيبة</t>
  </si>
  <si>
    <t>مركز صحة اساسية بالمصدور</t>
  </si>
  <si>
    <t>مركز صحة اساسية بمنزل حرب</t>
  </si>
  <si>
    <t>مدرسة ابتدائية بالمصدور</t>
  </si>
  <si>
    <t>مدرسة ابتدائية بمنزل حرب</t>
  </si>
  <si>
    <t>مركز بريد بالمصدور</t>
  </si>
  <si>
    <t>مركز بريد بمنزل حرب</t>
  </si>
  <si>
    <t>نادي اطفال بالمصدور</t>
  </si>
  <si>
    <t>نادي اطفال بمنزل حرب</t>
  </si>
  <si>
    <t>دار شباب بالمصدور</t>
  </si>
  <si>
    <t>خلية الاشعاع الفلاحي بالمصدور</t>
  </si>
  <si>
    <t>مركز اتصالات تونس بالمصدور</t>
  </si>
  <si>
    <t>محول كهربائي بمنزل حرب</t>
  </si>
  <si>
    <t>peugeot 301</t>
  </si>
  <si>
    <t>ford</t>
  </si>
  <si>
    <t>شاحنة بغرفتين</t>
  </si>
  <si>
    <t>isuzu</t>
  </si>
  <si>
    <t>شاحنة بغرفة واحدة</t>
  </si>
  <si>
    <t>NEW HOLLAND</t>
  </si>
  <si>
    <t>الة شحن صغيرة</t>
  </si>
  <si>
    <t>IVECO</t>
  </si>
  <si>
    <t>شاحنة مجهزة بسلم</t>
  </si>
  <si>
    <t>جرار فلاحي</t>
  </si>
  <si>
    <t>TEREX</t>
  </si>
  <si>
    <t>الة جرف</t>
  </si>
  <si>
    <t>B110</t>
  </si>
  <si>
    <t>شاحنة نظافة</t>
  </si>
  <si>
    <t>SAM</t>
  </si>
  <si>
    <t>محمد العجيمي</t>
  </si>
  <si>
    <t>لجنة تبتيت</t>
  </si>
  <si>
    <t>حمادي شبيلي</t>
  </si>
  <si>
    <t>محمود العجيمي</t>
  </si>
  <si>
    <t>رياض سعد</t>
  </si>
  <si>
    <t>لطيفة عطية</t>
  </si>
  <si>
    <t>سالم العجيمي</t>
  </si>
  <si>
    <t>محمد السعيدي</t>
  </si>
  <si>
    <t>جمال جويرو</t>
  </si>
  <si>
    <t>35520لسنة 2013</t>
  </si>
  <si>
    <t>28/02/2014
7/3/2014</t>
  </si>
  <si>
    <t>30/5/2014
6/6/2014</t>
  </si>
  <si>
    <t>31/07/2014
22/8/2014</t>
  </si>
  <si>
    <t>8/12/2014
12/12/2014</t>
  </si>
  <si>
    <t>الطرقات و الارصفة</t>
  </si>
  <si>
    <t>تعهد و صيانة البنية الاساسية</t>
  </si>
  <si>
    <t>تجميل المدينة</t>
  </si>
  <si>
    <t>تعهد و صيانة المنشات البلدية</t>
  </si>
  <si>
    <t>تعبيد وترصيف</t>
  </si>
  <si>
    <t>اقتناء معدات نظافة</t>
  </si>
  <si>
    <t>تجميل</t>
  </si>
  <si>
    <t>تعبيد</t>
  </si>
  <si>
    <t>اقتناء مباني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</si>
</sst>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65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9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0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7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7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4" borderId="10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0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0" xfId="0" applyFont="1" applyFill="1" applyBorder="1" applyAlignment="1">
      <alignment horizontal="center" vertical="center"/>
    </xf>
    <xf numFmtId="0" fontId="2" fillId="23" borderId="9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0" xfId="0" applyFont="1" applyFill="1" applyBorder="1" applyAlignment="1">
      <alignment horizontal="center" vertical="center" wrapText="1"/>
    </xf>
    <xf numFmtId="0" fontId="2" fillId="23" borderId="9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0" xfId="0" applyFont="1" applyFill="1" applyBorder="1" applyAlignment="1">
      <alignment horizontal="center" vertical="center"/>
    </xf>
    <xf numFmtId="0" fontId="20" fillId="15" borderId="9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2" xfId="0" applyFont="1" applyFill="1" applyBorder="1" applyAlignment="1">
      <alignment horizontal="center" vertical="center"/>
    </xf>
    <xf numFmtId="0" fontId="18" fillId="15" borderId="13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8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wrapText="1"/>
    </xf>
    <xf numFmtId="0" fontId="0" fillId="17" borderId="9" xfId="0" applyFont="1" applyFill="1" applyBorder="1" applyAlignment="1">
      <alignment horizontal="center" vertical="center" readingOrder="2"/>
    </xf>
    <xf numFmtId="166" fontId="1" fillId="17" borderId="10" xfId="1" applyNumberFormat="1" applyFont="1" applyFill="1" applyBorder="1" applyAlignment="1">
      <alignment horizontal="center" vertical="center" readingOrder="2"/>
    </xf>
    <xf numFmtId="0" fontId="2" fillId="15" borderId="18" xfId="0" applyFont="1" applyFill="1" applyBorder="1" applyAlignment="1">
      <alignment horizontal="center" vertical="center" readingOrder="2"/>
    </xf>
    <xf numFmtId="0" fontId="0" fillId="17" borderId="1" xfId="0" applyFont="1" applyFill="1" applyBorder="1" applyAlignment="1">
      <alignment horizontal="center" vertical="center" readingOrder="2"/>
    </xf>
    <xf numFmtId="0" fontId="0" fillId="17" borderId="4" xfId="0" applyFont="1" applyFill="1" applyBorder="1" applyAlignment="1">
      <alignment horizontal="center" vertical="center" readingOrder="2"/>
    </xf>
    <xf numFmtId="0" fontId="2" fillId="15" borderId="10" xfId="0" applyFont="1" applyFill="1" applyBorder="1" applyAlignment="1">
      <alignment horizontal="center" vertical="center" readingOrder="2"/>
    </xf>
    <xf numFmtId="0" fontId="2" fillId="15" borderId="1" xfId="0" applyFont="1" applyFill="1" applyBorder="1" applyAlignment="1">
      <alignment horizontal="center" vertical="center" readingOrder="2"/>
    </xf>
    <xf numFmtId="166" fontId="2" fillId="15" borderId="10" xfId="1" applyNumberFormat="1" applyFont="1" applyFill="1" applyBorder="1" applyAlignment="1">
      <alignment horizontal="center" vertical="center" readingOrder="2"/>
    </xf>
    <xf numFmtId="166" fontId="8" fillId="15" borderId="10" xfId="0" applyNumberFormat="1" applyFont="1" applyFill="1" applyBorder="1" applyAlignment="1">
      <alignment horizontal="center" vertical="center" wrapText="1"/>
    </xf>
    <xf numFmtId="166" fontId="8" fillId="15" borderId="1" xfId="0" applyNumberFormat="1" applyFont="1" applyFill="1" applyBorder="1" applyAlignment="1">
      <alignment horizontal="center" vertical="center" wrapText="1"/>
    </xf>
    <xf numFmtId="14" fontId="2" fillId="15" borderId="10" xfId="0" applyNumberFormat="1" applyFont="1" applyFill="1" applyBorder="1" applyAlignment="1">
      <alignment horizontal="center" vertical="center" wrapText="1"/>
    </xf>
    <xf numFmtId="0" fontId="2" fillId="15" borderId="10" xfId="0" applyFont="1" applyFill="1" applyBorder="1" applyAlignment="1">
      <alignment horizontal="center" vertical="center" wrapText="1"/>
    </xf>
    <xf numFmtId="9" fontId="2" fillId="15" borderId="10" xfId="2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4" fontId="2" fillId="15" borderId="19" xfId="2" applyNumberFormat="1" applyFont="1" applyFill="1" applyBorder="1" applyAlignment="1">
      <alignment horizontal="center" vertical="center" readingOrder="2"/>
    </xf>
    <xf numFmtId="166" fontId="2" fillId="15" borderId="1" xfId="1" applyNumberFormat="1" applyFont="1" applyFill="1" applyBorder="1" applyAlignment="1">
      <alignment horizontal="center" vertical="center" readingOrder="2"/>
    </xf>
    <xf numFmtId="14" fontId="2" fillId="15" borderId="1" xfId="0" applyNumberFormat="1" applyFont="1" applyFill="1" applyBorder="1" applyAlignment="1">
      <alignment horizontal="center" vertical="center" wrapText="1"/>
    </xf>
    <xf numFmtId="14" fontId="0" fillId="17" borderId="1" xfId="0" applyNumberFormat="1" applyFont="1" applyFill="1" applyBorder="1" applyAlignment="1">
      <alignment horizontal="center" vertical="center" wrapText="1"/>
    </xf>
    <xf numFmtId="0" fontId="0" fillId="17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 wrapText="1"/>
    </xf>
    <xf numFmtId="9" fontId="2" fillId="17" borderId="1" xfId="2" applyFont="1" applyFill="1" applyBorder="1" applyAlignment="1">
      <alignment horizontal="center" vertical="center" readingOrder="2"/>
    </xf>
    <xf numFmtId="14" fontId="2" fillId="15" borderId="1" xfId="2" applyNumberFormat="1" applyFont="1" applyFill="1" applyBorder="1" applyAlignment="1">
      <alignment horizontal="center" vertical="center" readingOrder="2"/>
    </xf>
    <xf numFmtId="0" fontId="0" fillId="0" borderId="0" xfId="0" applyBorder="1"/>
    <xf numFmtId="0" fontId="9" fillId="0" borderId="0" xfId="0" applyFont="1" applyBorder="1"/>
    <xf numFmtId="14" fontId="0" fillId="0" borderId="1" xfId="2" applyNumberFormat="1" applyFont="1" applyBorder="1" applyAlignment="1">
      <alignment vertical="center" readingOrder="2"/>
    </xf>
  </cellXfs>
  <cellStyles count="4">
    <cellStyle name="Comma" xfId="1" builtinId="3"/>
    <cellStyle name="MS_Arabe" xfId="3"/>
    <cellStyle name="Normal" xfId="0" builtinId="0"/>
    <cellStyle name="Percent" xfId="2" builtinId="5"/>
  </cellStyles>
  <dxfs count="6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isie%20Mise%20&#224;%20jour%20(Afef)/&#1608;&#1604;&#1575;&#1610;&#1577;%20&#1575;&#1604;&#1605;&#1606;&#1587;&#1578;&#1610;&#1585;/&#1575;&#1604;&#1605;&#1589;&#1583;&#1608;&#1585;%20&#1605;&#1606;&#1586;&#1604;%20&#1581;&#1585;&#15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ميزانية 2016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5" t="s">
        <v>30</v>
      </c>
      <c r="B1" s="175"/>
      <c r="C1" s="175"/>
      <c r="D1" s="119" t="s">
        <v>853</v>
      </c>
      <c r="E1" s="119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3" t="s">
        <v>60</v>
      </c>
      <c r="B2" s="18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0" t="s">
        <v>578</v>
      </c>
      <c r="B3" s="180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6" t="s">
        <v>124</v>
      </c>
      <c r="B4" s="17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6" t="s">
        <v>125</v>
      </c>
      <c r="B11" s="17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6" t="s">
        <v>145</v>
      </c>
      <c r="B38" s="17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6" t="s">
        <v>158</v>
      </c>
      <c r="B61" s="17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0" t="s">
        <v>579</v>
      </c>
      <c r="B67" s="180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6" t="s">
        <v>163</v>
      </c>
      <c r="B68" s="17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1" t="s">
        <v>62</v>
      </c>
      <c r="B114" s="18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8" t="s">
        <v>580</v>
      </c>
      <c r="B115" s="17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6" t="s">
        <v>195</v>
      </c>
      <c r="B116" s="17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27"/>
      <c r="B118" s="126" t="s">
        <v>855</v>
      </c>
      <c r="C118" s="125"/>
      <c r="D118" s="125">
        <f>C118</f>
        <v>0</v>
      </c>
      <c r="E118" s="125">
        <f>D118</f>
        <v>0</v>
      </c>
    </row>
    <row r="119" spans="1:10" ht="15" customHeight="1" outlineLevel="2">
      <c r="A119" s="127"/>
      <c r="B119" s="126" t="s">
        <v>860</v>
      </c>
      <c r="C119" s="125"/>
      <c r="D119" s="125">
        <f>C119</f>
        <v>0</v>
      </c>
      <c r="E119" s="125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27"/>
      <c r="B121" s="126" t="s">
        <v>855</v>
      </c>
      <c r="C121" s="125"/>
      <c r="D121" s="125">
        <f>C121</f>
        <v>0</v>
      </c>
      <c r="E121" s="125">
        <f>D121</f>
        <v>0</v>
      </c>
    </row>
    <row r="122" spans="1:10" ht="15" customHeight="1" outlineLevel="2">
      <c r="A122" s="127"/>
      <c r="B122" s="126" t="s">
        <v>860</v>
      </c>
      <c r="C122" s="125"/>
      <c r="D122" s="125">
        <f>C122</f>
        <v>0</v>
      </c>
      <c r="E122" s="125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27"/>
      <c r="B124" s="126" t="s">
        <v>855</v>
      </c>
      <c r="C124" s="125"/>
      <c r="D124" s="125">
        <f>C124</f>
        <v>0</v>
      </c>
      <c r="E124" s="125">
        <f>D124</f>
        <v>0</v>
      </c>
    </row>
    <row r="125" spans="1:10" ht="15" customHeight="1" outlineLevel="2">
      <c r="A125" s="127"/>
      <c r="B125" s="126" t="s">
        <v>860</v>
      </c>
      <c r="C125" s="125"/>
      <c r="D125" s="125">
        <f>C125</f>
        <v>0</v>
      </c>
      <c r="E125" s="125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27"/>
      <c r="B127" s="126" t="s">
        <v>855</v>
      </c>
      <c r="C127" s="125"/>
      <c r="D127" s="125">
        <f>C127</f>
        <v>0</v>
      </c>
      <c r="E127" s="125">
        <f>D127</f>
        <v>0</v>
      </c>
    </row>
    <row r="128" spans="1:10" ht="15" customHeight="1" outlineLevel="2">
      <c r="A128" s="127"/>
      <c r="B128" s="126" t="s">
        <v>860</v>
      </c>
      <c r="C128" s="125"/>
      <c r="D128" s="125">
        <f>C128</f>
        <v>0</v>
      </c>
      <c r="E128" s="125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27"/>
      <c r="B130" s="126" t="s">
        <v>855</v>
      </c>
      <c r="C130" s="125"/>
      <c r="D130" s="125">
        <f>C130</f>
        <v>0</v>
      </c>
      <c r="E130" s="125">
        <f>D130</f>
        <v>0</v>
      </c>
    </row>
    <row r="131" spans="1:10" ht="15" customHeight="1" outlineLevel="2">
      <c r="A131" s="127"/>
      <c r="B131" s="126" t="s">
        <v>860</v>
      </c>
      <c r="C131" s="125"/>
      <c r="D131" s="125">
        <f>C131</f>
        <v>0</v>
      </c>
      <c r="E131" s="125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27"/>
      <c r="B133" s="126" t="s">
        <v>855</v>
      </c>
      <c r="C133" s="125"/>
      <c r="D133" s="125">
        <f>C133</f>
        <v>0</v>
      </c>
      <c r="E133" s="125">
        <f>D133</f>
        <v>0</v>
      </c>
    </row>
    <row r="134" spans="1:10" ht="15" customHeight="1" outlineLevel="2">
      <c r="A134" s="127"/>
      <c r="B134" s="126" t="s">
        <v>860</v>
      </c>
      <c r="C134" s="125"/>
      <c r="D134" s="125">
        <f>C134</f>
        <v>0</v>
      </c>
      <c r="E134" s="125">
        <f>D134</f>
        <v>0</v>
      </c>
    </row>
    <row r="135" spans="1:10">
      <c r="A135" s="176" t="s">
        <v>202</v>
      </c>
      <c r="B135" s="17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27"/>
      <c r="B137" s="126" t="s">
        <v>855</v>
      </c>
      <c r="C137" s="125"/>
      <c r="D137" s="125">
        <f>C137</f>
        <v>0</v>
      </c>
      <c r="E137" s="125">
        <f>D137</f>
        <v>0</v>
      </c>
    </row>
    <row r="138" spans="1:10" ht="15" customHeight="1" outlineLevel="2">
      <c r="A138" s="127"/>
      <c r="B138" s="126" t="s">
        <v>862</v>
      </c>
      <c r="C138" s="125"/>
      <c r="D138" s="125">
        <f t="shared" ref="D138:E139" si="9">C138</f>
        <v>0</v>
      </c>
      <c r="E138" s="125">
        <f t="shared" si="9"/>
        <v>0</v>
      </c>
    </row>
    <row r="139" spans="1:10" ht="15" customHeight="1" outlineLevel="2">
      <c r="A139" s="127"/>
      <c r="B139" s="126" t="s">
        <v>861</v>
      </c>
      <c r="C139" s="125"/>
      <c r="D139" s="125">
        <f t="shared" si="9"/>
        <v>0</v>
      </c>
      <c r="E139" s="125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27"/>
      <c r="B141" s="126" t="s">
        <v>855</v>
      </c>
      <c r="C141" s="125"/>
      <c r="D141" s="125">
        <f>C141</f>
        <v>0</v>
      </c>
      <c r="E141" s="125">
        <f>D141</f>
        <v>0</v>
      </c>
    </row>
    <row r="142" spans="1:10" ht="15" customHeight="1" outlineLevel="2">
      <c r="A142" s="127"/>
      <c r="B142" s="126" t="s">
        <v>860</v>
      </c>
      <c r="C142" s="125"/>
      <c r="D142" s="125">
        <f>C142</f>
        <v>0</v>
      </c>
      <c r="E142" s="125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27"/>
      <c r="B144" s="126" t="s">
        <v>855</v>
      </c>
      <c r="C144" s="125"/>
      <c r="D144" s="125">
        <f>C144</f>
        <v>0</v>
      </c>
      <c r="E144" s="125">
        <f>D144</f>
        <v>0</v>
      </c>
    </row>
    <row r="145" spans="1:10" ht="15" customHeight="1" outlineLevel="2">
      <c r="A145" s="127"/>
      <c r="B145" s="126" t="s">
        <v>860</v>
      </c>
      <c r="C145" s="125"/>
      <c r="D145" s="125">
        <f>C145</f>
        <v>0</v>
      </c>
      <c r="E145" s="125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27"/>
      <c r="B147" s="126" t="s">
        <v>855</v>
      </c>
      <c r="C147" s="125"/>
      <c r="D147" s="125">
        <f>C147</f>
        <v>0</v>
      </c>
      <c r="E147" s="125">
        <f>D147</f>
        <v>0</v>
      </c>
    </row>
    <row r="148" spans="1:10" ht="15" customHeight="1" outlineLevel="2">
      <c r="A148" s="127"/>
      <c r="B148" s="126" t="s">
        <v>860</v>
      </c>
      <c r="C148" s="125"/>
      <c r="D148" s="125">
        <f>C148</f>
        <v>0</v>
      </c>
      <c r="E148" s="125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27"/>
      <c r="B150" s="126" t="s">
        <v>855</v>
      </c>
      <c r="C150" s="125"/>
      <c r="D150" s="125">
        <f>C150</f>
        <v>0</v>
      </c>
      <c r="E150" s="125">
        <f>D150</f>
        <v>0</v>
      </c>
    </row>
    <row r="151" spans="1:10" ht="15" customHeight="1" outlineLevel="2">
      <c r="A151" s="127"/>
      <c r="B151" s="126" t="s">
        <v>860</v>
      </c>
      <c r="C151" s="125"/>
      <c r="D151" s="125">
        <f>C151</f>
        <v>0</v>
      </c>
      <c r="E151" s="125">
        <f>D151</f>
        <v>0</v>
      </c>
    </row>
    <row r="152" spans="1:10">
      <c r="A152" s="178" t="s">
        <v>581</v>
      </c>
      <c r="B152" s="17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6" t="s">
        <v>208</v>
      </c>
      <c r="B153" s="17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27"/>
      <c r="B155" s="126" t="s">
        <v>855</v>
      </c>
      <c r="C155" s="125"/>
      <c r="D155" s="125">
        <f>C155</f>
        <v>0</v>
      </c>
      <c r="E155" s="125">
        <f>D155</f>
        <v>0</v>
      </c>
    </row>
    <row r="156" spans="1:10" ht="15" customHeight="1" outlineLevel="2">
      <c r="A156" s="127"/>
      <c r="B156" s="126" t="s">
        <v>860</v>
      </c>
      <c r="C156" s="125"/>
      <c r="D156" s="125">
        <f>C156</f>
        <v>0</v>
      </c>
      <c r="E156" s="125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27"/>
      <c r="B158" s="126" t="s">
        <v>855</v>
      </c>
      <c r="C158" s="125"/>
      <c r="D158" s="125">
        <f>C158</f>
        <v>0</v>
      </c>
      <c r="E158" s="125">
        <f>D158</f>
        <v>0</v>
      </c>
    </row>
    <row r="159" spans="1:10" ht="15" customHeight="1" outlineLevel="2">
      <c r="A159" s="127"/>
      <c r="B159" s="126" t="s">
        <v>860</v>
      </c>
      <c r="C159" s="125"/>
      <c r="D159" s="125">
        <f>C159</f>
        <v>0</v>
      </c>
      <c r="E159" s="125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27"/>
      <c r="B161" s="126" t="s">
        <v>855</v>
      </c>
      <c r="C161" s="125"/>
      <c r="D161" s="125">
        <f>C161</f>
        <v>0</v>
      </c>
      <c r="E161" s="125">
        <f>D161</f>
        <v>0</v>
      </c>
    </row>
    <row r="162" spans="1:10" ht="15" customHeight="1" outlineLevel="2">
      <c r="A162" s="127"/>
      <c r="B162" s="126" t="s">
        <v>860</v>
      </c>
      <c r="C162" s="125"/>
      <c r="D162" s="125">
        <f>C162</f>
        <v>0</v>
      </c>
      <c r="E162" s="125">
        <f>D162</f>
        <v>0</v>
      </c>
    </row>
    <row r="163" spans="1:10">
      <c r="A163" s="176" t="s">
        <v>212</v>
      </c>
      <c r="B163" s="17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27"/>
      <c r="B165" s="126" t="s">
        <v>855</v>
      </c>
      <c r="C165" s="125"/>
      <c r="D165" s="125">
        <f>C165</f>
        <v>0</v>
      </c>
      <c r="E165" s="125">
        <f>D165</f>
        <v>0</v>
      </c>
    </row>
    <row r="166" spans="1:10" ht="15" customHeight="1" outlineLevel="2">
      <c r="A166" s="127"/>
      <c r="B166" s="126" t="s">
        <v>860</v>
      </c>
      <c r="C166" s="125"/>
      <c r="D166" s="125">
        <f>C166</f>
        <v>0</v>
      </c>
      <c r="E166" s="125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27"/>
      <c r="B168" s="126" t="s">
        <v>855</v>
      </c>
      <c r="C168" s="125"/>
      <c r="D168" s="125">
        <f>C168</f>
        <v>0</v>
      </c>
      <c r="E168" s="125">
        <f>D168</f>
        <v>0</v>
      </c>
    </row>
    <row r="169" spans="1:10" ht="15" customHeight="1" outlineLevel="2">
      <c r="A169" s="127"/>
      <c r="B169" s="126" t="s">
        <v>860</v>
      </c>
      <c r="C169" s="125"/>
      <c r="D169" s="125">
        <f>C169</f>
        <v>0</v>
      </c>
      <c r="E169" s="125">
        <f>D169</f>
        <v>0</v>
      </c>
    </row>
    <row r="170" spans="1:10">
      <c r="A170" s="176" t="s">
        <v>214</v>
      </c>
      <c r="B170" s="17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27"/>
      <c r="B172" s="126" t="s">
        <v>855</v>
      </c>
      <c r="C172" s="125"/>
      <c r="D172" s="125">
        <f>C172</f>
        <v>0</v>
      </c>
      <c r="E172" s="125">
        <f>D172</f>
        <v>0</v>
      </c>
    </row>
    <row r="173" spans="1:10" ht="15" customHeight="1" outlineLevel="2">
      <c r="A173" s="127"/>
      <c r="B173" s="126" t="s">
        <v>860</v>
      </c>
      <c r="C173" s="125"/>
      <c r="D173" s="125">
        <f>C173</f>
        <v>0</v>
      </c>
      <c r="E173" s="125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27"/>
      <c r="B175" s="126" t="s">
        <v>855</v>
      </c>
      <c r="C175" s="125"/>
      <c r="D175" s="125">
        <f>C175</f>
        <v>0</v>
      </c>
      <c r="E175" s="125">
        <f>D175</f>
        <v>0</v>
      </c>
    </row>
    <row r="176" spans="1:10" ht="15" customHeight="1" outlineLevel="2">
      <c r="A176" s="127"/>
      <c r="B176" s="126" t="s">
        <v>860</v>
      </c>
      <c r="C176" s="125"/>
      <c r="D176" s="125">
        <f>C176</f>
        <v>0</v>
      </c>
      <c r="E176" s="125">
        <f>D176</f>
        <v>0</v>
      </c>
    </row>
    <row r="177" spans="1:10">
      <c r="A177" s="178" t="s">
        <v>582</v>
      </c>
      <c r="B177" s="17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6" t="s">
        <v>217</v>
      </c>
      <c r="B178" s="17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7">
        <v>3</v>
      </c>
      <c r="B180" s="126" t="s">
        <v>857</v>
      </c>
      <c r="C180" s="125"/>
      <c r="D180" s="125">
        <f>D181</f>
        <v>0</v>
      </c>
      <c r="E180" s="125">
        <f>E181</f>
        <v>0</v>
      </c>
    </row>
    <row r="181" spans="1:10" outlineLevel="2">
      <c r="A181" s="89"/>
      <c r="B181" s="88" t="s">
        <v>855</v>
      </c>
      <c r="C181" s="124"/>
      <c r="D181" s="124">
        <f>C181</f>
        <v>0</v>
      </c>
      <c r="E181" s="124">
        <f>D181</f>
        <v>0</v>
      </c>
    </row>
    <row r="182" spans="1:10" outlineLevel="2">
      <c r="A182" s="127">
        <v>4</v>
      </c>
      <c r="B182" s="126" t="s">
        <v>858</v>
      </c>
      <c r="C182" s="125"/>
      <c r="D182" s="125">
        <f>D183</f>
        <v>0</v>
      </c>
      <c r="E182" s="125">
        <f>E183</f>
        <v>0</v>
      </c>
    </row>
    <row r="183" spans="1:10" outlineLevel="2">
      <c r="A183" s="89"/>
      <c r="B183" s="88" t="s">
        <v>855</v>
      </c>
      <c r="C183" s="124"/>
      <c r="D183" s="124">
        <f>C183</f>
        <v>0</v>
      </c>
      <c r="E183" s="124">
        <f>D183</f>
        <v>0</v>
      </c>
    </row>
    <row r="184" spans="1:10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7">
        <v>2</v>
      </c>
      <c r="B185" s="126" t="s">
        <v>856</v>
      </c>
      <c r="C185" s="125">
        <f>C186+C187</f>
        <v>0</v>
      </c>
      <c r="D185" s="125">
        <f>D186+D187</f>
        <v>0</v>
      </c>
      <c r="E185" s="125">
        <f>E186+E187</f>
        <v>0</v>
      </c>
    </row>
    <row r="186" spans="1:10" outlineLevel="3">
      <c r="A186" s="89"/>
      <c r="B186" s="88" t="s">
        <v>855</v>
      </c>
      <c r="C186" s="124"/>
      <c r="D186" s="124">
        <f>C186</f>
        <v>0</v>
      </c>
      <c r="E186" s="124">
        <f>D186</f>
        <v>0</v>
      </c>
    </row>
    <row r="187" spans="1:10" outlineLevel="3">
      <c r="A187" s="89"/>
      <c r="B187" s="88" t="s">
        <v>847</v>
      </c>
      <c r="C187" s="124"/>
      <c r="D187" s="124">
        <f>C187</f>
        <v>0</v>
      </c>
      <c r="E187" s="124">
        <f>D187</f>
        <v>0</v>
      </c>
    </row>
    <row r="188" spans="1:10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7">
        <v>1</v>
      </c>
      <c r="B189" s="126" t="s">
        <v>859</v>
      </c>
      <c r="C189" s="125">
        <f>C190+C191+C192</f>
        <v>0</v>
      </c>
      <c r="D189" s="125">
        <f>D190+D191+D192</f>
        <v>0</v>
      </c>
      <c r="E189" s="125">
        <f>E190+E191+E192</f>
        <v>0</v>
      </c>
    </row>
    <row r="190" spans="1:10" outlineLevel="3">
      <c r="A190" s="89"/>
      <c r="B190" s="88" t="s">
        <v>855</v>
      </c>
      <c r="C190" s="124">
        <v>0</v>
      </c>
      <c r="D190" s="124">
        <f t="shared" ref="D190:E192" si="10">C190</f>
        <v>0</v>
      </c>
      <c r="E190" s="124">
        <f t="shared" si="10"/>
        <v>0</v>
      </c>
    </row>
    <row r="191" spans="1:10" outlineLevel="3">
      <c r="A191" s="89"/>
      <c r="B191" s="88" t="s">
        <v>845</v>
      </c>
      <c r="C191" s="124">
        <v>0</v>
      </c>
      <c r="D191" s="124">
        <f t="shared" si="10"/>
        <v>0</v>
      </c>
      <c r="E191" s="124">
        <f t="shared" si="10"/>
        <v>0</v>
      </c>
    </row>
    <row r="192" spans="1:10" outlineLevel="3">
      <c r="A192" s="89"/>
      <c r="B192" s="88" t="s">
        <v>844</v>
      </c>
      <c r="C192" s="124">
        <v>0</v>
      </c>
      <c r="D192" s="124">
        <f t="shared" si="10"/>
        <v>0</v>
      </c>
      <c r="E192" s="124">
        <f t="shared" si="10"/>
        <v>0</v>
      </c>
    </row>
    <row r="193" spans="1:5" outlineLevel="2">
      <c r="A193" s="127">
        <v>3</v>
      </c>
      <c r="B193" s="126" t="s">
        <v>857</v>
      </c>
      <c r="C193" s="125">
        <f>C194</f>
        <v>0</v>
      </c>
      <c r="D193" s="125">
        <f>D194</f>
        <v>0</v>
      </c>
      <c r="E193" s="125">
        <f>E194</f>
        <v>0</v>
      </c>
    </row>
    <row r="194" spans="1:5" outlineLevel="3">
      <c r="A194" s="89"/>
      <c r="B194" s="88" t="s">
        <v>855</v>
      </c>
      <c r="C194" s="124">
        <v>0</v>
      </c>
      <c r="D194" s="124">
        <f>C194</f>
        <v>0</v>
      </c>
      <c r="E194" s="124">
        <f>D194</f>
        <v>0</v>
      </c>
    </row>
    <row r="195" spans="1:5" outlineLevel="2">
      <c r="A195" s="127">
        <v>4</v>
      </c>
      <c r="B195" s="126" t="s">
        <v>858</v>
      </c>
      <c r="C195" s="125">
        <f>C196</f>
        <v>0</v>
      </c>
      <c r="D195" s="125">
        <f>D196</f>
        <v>0</v>
      </c>
      <c r="E195" s="125">
        <f>E196</f>
        <v>0</v>
      </c>
    </row>
    <row r="196" spans="1:5" outlineLevel="3">
      <c r="A196" s="89"/>
      <c r="B196" s="88" t="s">
        <v>855</v>
      </c>
      <c r="C196" s="124">
        <v>0</v>
      </c>
      <c r="D196" s="124">
        <f>C196</f>
        <v>0</v>
      </c>
      <c r="E196" s="124">
        <f>D196</f>
        <v>0</v>
      </c>
    </row>
    <row r="197" spans="1:5" outlineLevel="1">
      <c r="A197" s="173" t="s">
        <v>843</v>
      </c>
      <c r="B197" s="17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27">
        <v>4</v>
      </c>
      <c r="B198" s="126" t="s">
        <v>858</v>
      </c>
      <c r="C198" s="125">
        <f t="shared" si="11"/>
        <v>0</v>
      </c>
      <c r="D198" s="125">
        <f t="shared" si="11"/>
        <v>0</v>
      </c>
      <c r="E198" s="125">
        <f t="shared" si="11"/>
        <v>0</v>
      </c>
    </row>
    <row r="199" spans="1:5" outlineLevel="3">
      <c r="A199" s="89"/>
      <c r="B199" s="88" t="s">
        <v>855</v>
      </c>
      <c r="C199" s="124">
        <v>0</v>
      </c>
      <c r="D199" s="124">
        <f>C199</f>
        <v>0</v>
      </c>
      <c r="E199" s="124">
        <f>D199</f>
        <v>0</v>
      </c>
    </row>
    <row r="200" spans="1:5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7">
        <v>3</v>
      </c>
      <c r="B201" s="126" t="s">
        <v>857</v>
      </c>
      <c r="C201" s="125">
        <f>C202</f>
        <v>0</v>
      </c>
      <c r="D201" s="125">
        <f>D202</f>
        <v>0</v>
      </c>
      <c r="E201" s="125">
        <f>E202</f>
        <v>0</v>
      </c>
    </row>
    <row r="202" spans="1:5" outlineLevel="3">
      <c r="A202" s="89"/>
      <c r="B202" s="88" t="s">
        <v>855</v>
      </c>
      <c r="C202" s="124">
        <v>0</v>
      </c>
      <c r="D202" s="124">
        <f>C202</f>
        <v>0</v>
      </c>
      <c r="E202" s="124">
        <f>D202</f>
        <v>0</v>
      </c>
    </row>
    <row r="203" spans="1:5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7">
        <v>1</v>
      </c>
      <c r="B204" s="126" t="s">
        <v>859</v>
      </c>
      <c r="C204" s="125">
        <f>C205+C206</f>
        <v>0</v>
      </c>
      <c r="D204" s="125">
        <f>D205+D206</f>
        <v>0</v>
      </c>
      <c r="E204" s="125">
        <f>E205+E206</f>
        <v>0</v>
      </c>
    </row>
    <row r="205" spans="1:5" outlineLevel="3">
      <c r="A205" s="89"/>
      <c r="B205" s="88" t="s">
        <v>855</v>
      </c>
      <c r="C205" s="124">
        <v>0</v>
      </c>
      <c r="D205" s="124">
        <f>C205</f>
        <v>0</v>
      </c>
      <c r="E205" s="124">
        <f>D205</f>
        <v>0</v>
      </c>
    </row>
    <row r="206" spans="1:5" outlineLevel="3">
      <c r="A206" s="89"/>
      <c r="B206" s="88" t="s">
        <v>839</v>
      </c>
      <c r="C206" s="124">
        <v>0</v>
      </c>
      <c r="D206" s="124">
        <f>C206</f>
        <v>0</v>
      </c>
      <c r="E206" s="124">
        <f>D206</f>
        <v>0</v>
      </c>
    </row>
    <row r="207" spans="1:5" outlineLevel="2">
      <c r="A207" s="127">
        <v>2</v>
      </c>
      <c r="B207" s="126" t="s">
        <v>856</v>
      </c>
      <c r="C207" s="125">
        <f>C209+C208+C210</f>
        <v>0</v>
      </c>
      <c r="D207" s="125">
        <f>D209+D208+D210</f>
        <v>0</v>
      </c>
      <c r="E207" s="125">
        <f>E209+E208+E210</f>
        <v>0</v>
      </c>
    </row>
    <row r="208" spans="1:5" outlineLevel="3">
      <c r="A208" s="89"/>
      <c r="B208" s="88" t="s">
        <v>855</v>
      </c>
      <c r="C208" s="124">
        <v>0</v>
      </c>
      <c r="D208" s="124">
        <f t="shared" ref="D208:E210" si="12">C208</f>
        <v>0</v>
      </c>
      <c r="E208" s="124">
        <f t="shared" si="12"/>
        <v>0</v>
      </c>
    </row>
    <row r="209" spans="1:5" outlineLevel="3">
      <c r="A209" s="89"/>
      <c r="B209" s="88" t="s">
        <v>838</v>
      </c>
      <c r="C209" s="124"/>
      <c r="D209" s="124">
        <f t="shared" si="12"/>
        <v>0</v>
      </c>
      <c r="E209" s="124">
        <f t="shared" si="12"/>
        <v>0</v>
      </c>
    </row>
    <row r="210" spans="1:5" outlineLevel="3">
      <c r="A210" s="89"/>
      <c r="B210" s="88" t="s">
        <v>855</v>
      </c>
      <c r="C210" s="124">
        <v>0</v>
      </c>
      <c r="D210" s="124">
        <f t="shared" si="12"/>
        <v>0</v>
      </c>
      <c r="E210" s="124">
        <f t="shared" si="12"/>
        <v>0</v>
      </c>
    </row>
    <row r="211" spans="1:5" outlineLevel="2">
      <c r="A211" s="127">
        <v>3</v>
      </c>
      <c r="B211" s="126" t="s">
        <v>857</v>
      </c>
      <c r="C211" s="125">
        <f>C212</f>
        <v>0</v>
      </c>
      <c r="D211" s="125">
        <f>D212</f>
        <v>0</v>
      </c>
      <c r="E211" s="125">
        <f>E212</f>
        <v>0</v>
      </c>
    </row>
    <row r="212" spans="1:5" outlineLevel="3">
      <c r="A212" s="89"/>
      <c r="B212" s="88" t="s">
        <v>855</v>
      </c>
      <c r="C212" s="124">
        <v>0</v>
      </c>
      <c r="D212" s="124">
        <f>C212</f>
        <v>0</v>
      </c>
      <c r="E212" s="124">
        <f>D212</f>
        <v>0</v>
      </c>
    </row>
    <row r="213" spans="1:5" outlineLevel="2">
      <c r="A213" s="127">
        <v>4</v>
      </c>
      <c r="B213" s="126" t="s">
        <v>858</v>
      </c>
      <c r="C213" s="125">
        <f>C214</f>
        <v>0</v>
      </c>
      <c r="D213" s="125">
        <f>D214</f>
        <v>0</v>
      </c>
      <c r="E213" s="125">
        <f>E214</f>
        <v>0</v>
      </c>
    </row>
    <row r="214" spans="1:5" outlineLevel="3">
      <c r="A214" s="89"/>
      <c r="B214" s="88" t="s">
        <v>855</v>
      </c>
      <c r="C214" s="124">
        <v>0</v>
      </c>
      <c r="D214" s="124">
        <f>C214</f>
        <v>0</v>
      </c>
      <c r="E214" s="124">
        <f>D214</f>
        <v>0</v>
      </c>
    </row>
    <row r="215" spans="1:5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7">
        <v>2</v>
      </c>
      <c r="B216" s="126" t="s">
        <v>856</v>
      </c>
      <c r="C216" s="125">
        <f>C219+C218+C217</f>
        <v>0</v>
      </c>
      <c r="D216" s="125">
        <f>D219+D218+D217</f>
        <v>0</v>
      </c>
      <c r="E216" s="125">
        <f>E219+E218+E217</f>
        <v>0</v>
      </c>
    </row>
    <row r="217" spans="1:5" outlineLevel="3">
      <c r="A217" s="89"/>
      <c r="B217" s="88" t="s">
        <v>855</v>
      </c>
      <c r="C217" s="124">
        <v>0</v>
      </c>
      <c r="D217" s="124">
        <f t="shared" ref="D217:E219" si="13">C217</f>
        <v>0</v>
      </c>
      <c r="E217" s="124">
        <f t="shared" si="13"/>
        <v>0</v>
      </c>
    </row>
    <row r="218" spans="1:5" s="120" customFormat="1" outlineLevel="3">
      <c r="A218" s="130"/>
      <c r="B218" s="129" t="s">
        <v>835</v>
      </c>
      <c r="C218" s="128"/>
      <c r="D218" s="128">
        <f t="shared" si="13"/>
        <v>0</v>
      </c>
      <c r="E218" s="128">
        <f t="shared" si="13"/>
        <v>0</v>
      </c>
    </row>
    <row r="219" spans="1:5" s="120" customFormat="1" outlineLevel="3">
      <c r="A219" s="130"/>
      <c r="B219" s="129" t="s">
        <v>821</v>
      </c>
      <c r="C219" s="128"/>
      <c r="D219" s="128">
        <f t="shared" si="13"/>
        <v>0</v>
      </c>
      <c r="E219" s="128">
        <f t="shared" si="13"/>
        <v>0</v>
      </c>
    </row>
    <row r="220" spans="1:5" outlineLevel="2">
      <c r="A220" s="127">
        <v>3</v>
      </c>
      <c r="B220" s="126" t="s">
        <v>857</v>
      </c>
      <c r="C220" s="125">
        <f>C221</f>
        <v>0</v>
      </c>
      <c r="D220" s="125">
        <f>D221</f>
        <v>0</v>
      </c>
      <c r="E220" s="125">
        <f>E221</f>
        <v>0</v>
      </c>
    </row>
    <row r="221" spans="1:5" outlineLevel="3">
      <c r="A221" s="89"/>
      <c r="B221" s="88" t="s">
        <v>855</v>
      </c>
      <c r="C221" s="124">
        <v>0</v>
      </c>
      <c r="D221" s="124">
        <f>C221</f>
        <v>0</v>
      </c>
      <c r="E221" s="124">
        <f>D221</f>
        <v>0</v>
      </c>
    </row>
    <row r="222" spans="1:5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7">
        <v>2</v>
      </c>
      <c r="B223" s="126" t="s">
        <v>856</v>
      </c>
      <c r="C223" s="125">
        <f>C225+C226+C227+C224</f>
        <v>0</v>
      </c>
      <c r="D223" s="125">
        <f>D225+D226+D227+D224</f>
        <v>0</v>
      </c>
      <c r="E223" s="125">
        <f>E225+E226+E227+E224</f>
        <v>0</v>
      </c>
    </row>
    <row r="224" spans="1:5" outlineLevel="3">
      <c r="A224" s="89"/>
      <c r="B224" s="88" t="s">
        <v>855</v>
      </c>
      <c r="C224" s="124">
        <v>0</v>
      </c>
      <c r="D224" s="124">
        <f>C224</f>
        <v>0</v>
      </c>
      <c r="E224" s="124">
        <f>D224</f>
        <v>0</v>
      </c>
    </row>
    <row r="225" spans="1:5" outlineLevel="3">
      <c r="A225" s="89"/>
      <c r="B225" s="88" t="s">
        <v>833</v>
      </c>
      <c r="C225" s="124"/>
      <c r="D225" s="124">
        <f t="shared" ref="D225:E227" si="14">C225</f>
        <v>0</v>
      </c>
      <c r="E225" s="124">
        <f t="shared" si="14"/>
        <v>0</v>
      </c>
    </row>
    <row r="226" spans="1:5" outlineLevel="3">
      <c r="A226" s="89"/>
      <c r="B226" s="88" t="s">
        <v>832</v>
      </c>
      <c r="C226" s="124"/>
      <c r="D226" s="124">
        <f t="shared" si="14"/>
        <v>0</v>
      </c>
      <c r="E226" s="124">
        <f t="shared" si="14"/>
        <v>0</v>
      </c>
    </row>
    <row r="227" spans="1:5" outlineLevel="3">
      <c r="A227" s="89"/>
      <c r="B227" s="88" t="s">
        <v>831</v>
      </c>
      <c r="C227" s="124"/>
      <c r="D227" s="124">
        <f t="shared" si="14"/>
        <v>0</v>
      </c>
      <c r="E227" s="124">
        <f t="shared" si="14"/>
        <v>0</v>
      </c>
    </row>
    <row r="228" spans="1:5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7">
        <v>2</v>
      </c>
      <c r="B229" s="126" t="s">
        <v>856</v>
      </c>
      <c r="C229" s="125">
        <f>C231+C232+C230</f>
        <v>0</v>
      </c>
      <c r="D229" s="125">
        <f>D231+D232+D230</f>
        <v>0</v>
      </c>
      <c r="E229" s="125">
        <f>E231+E232+E230</f>
        <v>0</v>
      </c>
    </row>
    <row r="230" spans="1:5" outlineLevel="3">
      <c r="A230" s="89"/>
      <c r="B230" s="88" t="s">
        <v>855</v>
      </c>
      <c r="C230" s="124">
        <v>0</v>
      </c>
      <c r="D230" s="124">
        <f>C230</f>
        <v>0</v>
      </c>
      <c r="E230" s="124">
        <f>D230</f>
        <v>0</v>
      </c>
    </row>
    <row r="231" spans="1:5" outlineLevel="3">
      <c r="A231" s="89"/>
      <c r="B231" s="88" t="s">
        <v>829</v>
      </c>
      <c r="C231" s="124">
        <v>0</v>
      </c>
      <c r="D231" s="124">
        <f t="shared" ref="D231:E232" si="15">C231</f>
        <v>0</v>
      </c>
      <c r="E231" s="124">
        <f t="shared" si="15"/>
        <v>0</v>
      </c>
    </row>
    <row r="232" spans="1:5" outlineLevel="3">
      <c r="A232" s="89"/>
      <c r="B232" s="88" t="s">
        <v>819</v>
      </c>
      <c r="C232" s="124"/>
      <c r="D232" s="124">
        <f t="shared" si="15"/>
        <v>0</v>
      </c>
      <c r="E232" s="124">
        <f t="shared" si="15"/>
        <v>0</v>
      </c>
    </row>
    <row r="233" spans="1:5" outlineLevel="2">
      <c r="A233" s="127">
        <v>3</v>
      </c>
      <c r="B233" s="126" t="s">
        <v>857</v>
      </c>
      <c r="C233" s="125">
        <f>C234</f>
        <v>0</v>
      </c>
      <c r="D233" s="125">
        <f>D234</f>
        <v>0</v>
      </c>
      <c r="E233" s="125">
        <f>E234</f>
        <v>0</v>
      </c>
    </row>
    <row r="234" spans="1:5" outlineLevel="3">
      <c r="A234" s="89"/>
      <c r="B234" s="88" t="s">
        <v>855</v>
      </c>
      <c r="C234" s="124">
        <v>0</v>
      </c>
      <c r="D234" s="124">
        <f>C234</f>
        <v>0</v>
      </c>
      <c r="E234" s="124">
        <f>D234</f>
        <v>0</v>
      </c>
    </row>
    <row r="235" spans="1:5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7">
        <v>3</v>
      </c>
      <c r="B236" s="126" t="s">
        <v>857</v>
      </c>
      <c r="C236" s="125">
        <f>C237</f>
        <v>0</v>
      </c>
      <c r="D236" s="125">
        <f>D237</f>
        <v>0</v>
      </c>
      <c r="E236" s="125">
        <f>E237</f>
        <v>0</v>
      </c>
    </row>
    <row r="237" spans="1:5" outlineLevel="3">
      <c r="A237" s="89"/>
      <c r="B237" s="88" t="s">
        <v>855</v>
      </c>
      <c r="C237" s="124">
        <v>0</v>
      </c>
      <c r="D237" s="124">
        <f>C237</f>
        <v>0</v>
      </c>
      <c r="E237" s="124">
        <f>D237</f>
        <v>0</v>
      </c>
    </row>
    <row r="238" spans="1:5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7">
        <v>2</v>
      </c>
      <c r="B239" s="126" t="s">
        <v>856</v>
      </c>
      <c r="C239" s="125">
        <f>C241+C242+C240</f>
        <v>0</v>
      </c>
      <c r="D239" s="125">
        <f>D241+D242+D240</f>
        <v>0</v>
      </c>
      <c r="E239" s="125">
        <f>E241+E242+E240</f>
        <v>0</v>
      </c>
    </row>
    <row r="240" spans="1:5" outlineLevel="3">
      <c r="A240" s="89"/>
      <c r="B240" s="88" t="s">
        <v>855</v>
      </c>
      <c r="C240" s="124">
        <v>0</v>
      </c>
      <c r="D240" s="124">
        <f>C240</f>
        <v>0</v>
      </c>
      <c r="E240" s="124">
        <f>D240</f>
        <v>0</v>
      </c>
    </row>
    <row r="241" spans="1:10" outlineLevel="3">
      <c r="A241" s="89"/>
      <c r="B241" s="88" t="s">
        <v>825</v>
      </c>
      <c r="C241" s="124"/>
      <c r="D241" s="124">
        <f t="shared" ref="D241:E242" si="16">C241</f>
        <v>0</v>
      </c>
      <c r="E241" s="124">
        <f t="shared" si="16"/>
        <v>0</v>
      </c>
    </row>
    <row r="242" spans="1:10" outlineLevel="3">
      <c r="A242" s="89"/>
      <c r="B242" s="88" t="s">
        <v>824</v>
      </c>
      <c r="C242" s="124"/>
      <c r="D242" s="124">
        <f t="shared" si="16"/>
        <v>0</v>
      </c>
      <c r="E242" s="124">
        <f t="shared" si="16"/>
        <v>0</v>
      </c>
    </row>
    <row r="243" spans="1:10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7">
        <v>2</v>
      </c>
      <c r="B244" s="126" t="s">
        <v>856</v>
      </c>
      <c r="C244" s="125">
        <f>C246+C247+C248+C249+C245</f>
        <v>0</v>
      </c>
      <c r="D244" s="125">
        <f>D246+D247+D248+D249+D245</f>
        <v>0</v>
      </c>
      <c r="E244" s="125">
        <f>E246+E247+E248+E249+E245</f>
        <v>0</v>
      </c>
    </row>
    <row r="245" spans="1:10" outlineLevel="3">
      <c r="A245" s="89"/>
      <c r="B245" s="88" t="s">
        <v>855</v>
      </c>
      <c r="C245" s="124">
        <v>0</v>
      </c>
      <c r="D245" s="124">
        <f>C245</f>
        <v>0</v>
      </c>
      <c r="E245" s="124">
        <f>D245</f>
        <v>0</v>
      </c>
    </row>
    <row r="246" spans="1:10" outlineLevel="3">
      <c r="A246" s="89"/>
      <c r="B246" s="88" t="s">
        <v>821</v>
      </c>
      <c r="C246" s="124"/>
      <c r="D246" s="124">
        <f t="shared" ref="D246:E249" si="17">C246</f>
        <v>0</v>
      </c>
      <c r="E246" s="124">
        <f t="shared" si="17"/>
        <v>0</v>
      </c>
    </row>
    <row r="247" spans="1:10" outlineLevel="3">
      <c r="A247" s="89"/>
      <c r="B247" s="88" t="s">
        <v>820</v>
      </c>
      <c r="C247" s="124"/>
      <c r="D247" s="124">
        <f t="shared" si="17"/>
        <v>0</v>
      </c>
      <c r="E247" s="124">
        <f t="shared" si="17"/>
        <v>0</v>
      </c>
    </row>
    <row r="248" spans="1:10" outlineLevel="3">
      <c r="A248" s="89"/>
      <c r="B248" s="88" t="s">
        <v>819</v>
      </c>
      <c r="C248" s="124"/>
      <c r="D248" s="124">
        <f t="shared" si="17"/>
        <v>0</v>
      </c>
      <c r="E248" s="124">
        <f t="shared" si="17"/>
        <v>0</v>
      </c>
    </row>
    <row r="249" spans="1:10" outlineLevel="3">
      <c r="A249" s="89"/>
      <c r="B249" s="88" t="s">
        <v>818</v>
      </c>
      <c r="C249" s="124"/>
      <c r="D249" s="124">
        <f t="shared" si="17"/>
        <v>0</v>
      </c>
      <c r="E249" s="124">
        <f t="shared" si="17"/>
        <v>0</v>
      </c>
    </row>
    <row r="250" spans="1:10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4">
        <v>0</v>
      </c>
      <c r="D251" s="124">
        <f>C251</f>
        <v>0</v>
      </c>
      <c r="E251" s="124">
        <f>D251</f>
        <v>0</v>
      </c>
    </row>
    <row r="252" spans="1:10" outlineLevel="3">
      <c r="A252" s="89"/>
      <c r="B252" s="88" t="s">
        <v>854</v>
      </c>
      <c r="C252" s="124">
        <v>0</v>
      </c>
      <c r="D252" s="124">
        <f>C252</f>
        <v>0</v>
      </c>
      <c r="E252" s="124">
        <f>D252</f>
        <v>0</v>
      </c>
    </row>
    <row r="256" spans="1:10" ht="18.75">
      <c r="A256" s="175" t="s">
        <v>67</v>
      </c>
      <c r="B256" s="175"/>
      <c r="C256" s="175"/>
      <c r="D256" s="119" t="s">
        <v>853</v>
      </c>
      <c r="E256" s="119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67" t="s">
        <v>60</v>
      </c>
      <c r="B257" s="168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3" t="s">
        <v>266</v>
      </c>
      <c r="B258" s="164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1" t="s">
        <v>267</v>
      </c>
      <c r="B259" s="162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5" t="s">
        <v>268</v>
      </c>
      <c r="B260" s="166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5" t="s">
        <v>269</v>
      </c>
      <c r="B263" s="16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5" t="s">
        <v>601</v>
      </c>
      <c r="B314" s="16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1" t="s">
        <v>270</v>
      </c>
      <c r="B339" s="162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5" t="s">
        <v>271</v>
      </c>
      <c r="B340" s="166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5" t="s">
        <v>357</v>
      </c>
      <c r="B444" s="16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5" t="s">
        <v>388</v>
      </c>
      <c r="B482" s="166"/>
      <c r="C482" s="32">
        <v>0</v>
      </c>
      <c r="D482" s="32">
        <v>0</v>
      </c>
      <c r="E482" s="32">
        <v>0</v>
      </c>
    </row>
    <row r="483" spans="1:10">
      <c r="A483" s="171" t="s">
        <v>389</v>
      </c>
      <c r="B483" s="172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5" t="s">
        <v>390</v>
      </c>
      <c r="B484" s="16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5" t="s">
        <v>410</v>
      </c>
      <c r="B504" s="166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5" t="s">
        <v>923</v>
      </c>
      <c r="B509" s="166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65" t="s">
        <v>414</v>
      </c>
      <c r="B510" s="166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5" t="s">
        <v>426</v>
      </c>
      <c r="B523" s="166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5" t="s">
        <v>432</v>
      </c>
      <c r="B529" s="166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5" t="s">
        <v>441</v>
      </c>
      <c r="B539" s="166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69" t="s">
        <v>449</v>
      </c>
      <c r="B548" s="170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5" t="s">
        <v>450</v>
      </c>
      <c r="B549" s="166"/>
      <c r="C549" s="32"/>
      <c r="D549" s="32">
        <f>C549</f>
        <v>0</v>
      </c>
      <c r="E549" s="32">
        <f>D549</f>
        <v>0</v>
      </c>
    </row>
    <row r="550" spans="1:10" outlineLevel="1">
      <c r="A550" s="165" t="s">
        <v>451</v>
      </c>
      <c r="B550" s="166"/>
      <c r="C550" s="32">
        <v>0</v>
      </c>
      <c r="D550" s="32">
        <f>C550</f>
        <v>0</v>
      </c>
      <c r="E550" s="32">
        <f>D550</f>
        <v>0</v>
      </c>
    </row>
    <row r="551" spans="1:10">
      <c r="A551" s="163" t="s">
        <v>455</v>
      </c>
      <c r="B551" s="164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1" t="s">
        <v>456</v>
      </c>
      <c r="B552" s="162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5" t="s">
        <v>457</v>
      </c>
      <c r="B553" s="166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5" t="s">
        <v>461</v>
      </c>
      <c r="B557" s="166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67" t="s">
        <v>62</v>
      </c>
      <c r="B560" s="168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3" t="s">
        <v>464</v>
      </c>
      <c r="B561" s="164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1" t="s">
        <v>465</v>
      </c>
      <c r="B562" s="162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5" t="s">
        <v>466</v>
      </c>
      <c r="B563" s="166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65" t="s">
        <v>467</v>
      </c>
      <c r="B568" s="166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5" t="s">
        <v>472</v>
      </c>
      <c r="B569" s="166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5" t="s">
        <v>473</v>
      </c>
      <c r="B570" s="166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5" t="s">
        <v>480</v>
      </c>
      <c r="B577" s="166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5" t="s">
        <v>481</v>
      </c>
      <c r="B578" s="166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65" t="s">
        <v>485</v>
      </c>
      <c r="B582" s="166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65" t="s">
        <v>488</v>
      </c>
      <c r="B585" s="166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5" t="s">
        <v>489</v>
      </c>
      <c r="B586" s="166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65" t="s">
        <v>490</v>
      </c>
      <c r="B587" s="166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5" t="s">
        <v>491</v>
      </c>
      <c r="B588" s="166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5" t="s">
        <v>498</v>
      </c>
      <c r="B593" s="166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5" t="s">
        <v>502</v>
      </c>
      <c r="B596" s="166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5" t="s">
        <v>503</v>
      </c>
      <c r="B600" s="166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65" t="s">
        <v>506</v>
      </c>
      <c r="B604" s="166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5" t="s">
        <v>513</v>
      </c>
      <c r="B611" s="166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5" t="s">
        <v>519</v>
      </c>
      <c r="B617" s="166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65" t="s">
        <v>531</v>
      </c>
      <c r="B629" s="166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1" t="s">
        <v>541</v>
      </c>
      <c r="B639" s="162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5" t="s">
        <v>542</v>
      </c>
      <c r="B640" s="166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5" t="s">
        <v>543</v>
      </c>
      <c r="B641" s="166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5" t="s">
        <v>544</v>
      </c>
      <c r="B642" s="166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1" t="s">
        <v>545</v>
      </c>
      <c r="B643" s="162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5" t="s">
        <v>546</v>
      </c>
      <c r="B644" s="166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5" t="s">
        <v>547</v>
      </c>
      <c r="B645" s="166"/>
      <c r="C645" s="32">
        <v>0</v>
      </c>
      <c r="D645" s="32">
        <f>C645</f>
        <v>0</v>
      </c>
      <c r="E645" s="32">
        <f>D645</f>
        <v>0</v>
      </c>
    </row>
    <row r="646" spans="1:10">
      <c r="A646" s="161" t="s">
        <v>548</v>
      </c>
      <c r="B646" s="162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5" t="s">
        <v>549</v>
      </c>
      <c r="B647" s="166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5" t="s">
        <v>550</v>
      </c>
      <c r="B652" s="166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5" t="s">
        <v>551</v>
      </c>
      <c r="B653" s="166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5" t="s">
        <v>552</v>
      </c>
      <c r="B654" s="166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5" t="s">
        <v>553</v>
      </c>
      <c r="B661" s="166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5" t="s">
        <v>554</v>
      </c>
      <c r="B662" s="166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5" t="s">
        <v>555</v>
      </c>
      <c r="B666" s="166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5" t="s">
        <v>556</v>
      </c>
      <c r="B669" s="166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5" t="s">
        <v>557</v>
      </c>
      <c r="B670" s="166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5" t="s">
        <v>558</v>
      </c>
      <c r="B671" s="166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5" t="s">
        <v>559</v>
      </c>
      <c r="B672" s="166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5" t="s">
        <v>560</v>
      </c>
      <c r="B677" s="166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5" t="s">
        <v>561</v>
      </c>
      <c r="B680" s="166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5" t="s">
        <v>562</v>
      </c>
      <c r="B684" s="166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5" t="s">
        <v>563</v>
      </c>
      <c r="B688" s="166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5" t="s">
        <v>564</v>
      </c>
      <c r="B695" s="166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5" t="s">
        <v>565</v>
      </c>
      <c r="B701" s="166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5" t="s">
        <v>566</v>
      </c>
      <c r="B713" s="166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5" t="s">
        <v>567</v>
      </c>
      <c r="B714" s="166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5" t="s">
        <v>568</v>
      </c>
      <c r="B715" s="166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5" t="s">
        <v>569</v>
      </c>
      <c r="B716" s="166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3" t="s">
        <v>570</v>
      </c>
      <c r="B717" s="164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1" t="s">
        <v>571</v>
      </c>
      <c r="B718" s="162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59" t="s">
        <v>851</v>
      </c>
      <c r="B719" s="160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59" t="s">
        <v>850</v>
      </c>
      <c r="B723" s="160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3" t="s">
        <v>577</v>
      </c>
      <c r="B726" s="164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1" t="s">
        <v>588</v>
      </c>
      <c r="B727" s="162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59" t="s">
        <v>849</v>
      </c>
      <c r="B728" s="160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59" t="s">
        <v>848</v>
      </c>
      <c r="B731" s="160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59" t="s">
        <v>846</v>
      </c>
      <c r="B734" s="160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59" t="s">
        <v>843</v>
      </c>
      <c r="B740" s="160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59" t="s">
        <v>842</v>
      </c>
      <c r="B742" s="160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59" t="s">
        <v>841</v>
      </c>
      <c r="B744" s="160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59" t="s">
        <v>836</v>
      </c>
      <c r="B751" s="160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0" customFormat="1" outlineLevel="3">
      <c r="A753" s="123"/>
      <c r="B753" s="122" t="s">
        <v>835</v>
      </c>
      <c r="C753" s="121"/>
      <c r="D753" s="121">
        <f t="shared" ref="D753:E755" si="87">C753</f>
        <v>0</v>
      </c>
      <c r="E753" s="121">
        <f t="shared" si="87"/>
        <v>0</v>
      </c>
    </row>
    <row r="754" spans="1:5" s="120" customFormat="1" outlineLevel="3">
      <c r="A754" s="123"/>
      <c r="B754" s="122" t="s">
        <v>821</v>
      </c>
      <c r="C754" s="121"/>
      <c r="D754" s="121">
        <f t="shared" si="87"/>
        <v>0</v>
      </c>
      <c r="E754" s="121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59" t="s">
        <v>834</v>
      </c>
      <c r="B756" s="160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59" t="s">
        <v>830</v>
      </c>
      <c r="B761" s="160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59" t="s">
        <v>828</v>
      </c>
      <c r="B766" s="160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59" t="s">
        <v>826</v>
      </c>
      <c r="B768" s="160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59" t="s">
        <v>823</v>
      </c>
      <c r="B772" s="160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59" t="s">
        <v>817</v>
      </c>
      <c r="B778" s="160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workbookViewId="0">
      <selection activeCell="D4" sqref="D4"/>
    </sheetView>
  </sheetViews>
  <sheetFormatPr defaultColWidth="9.140625" defaultRowHeight="15"/>
  <cols>
    <col min="1" max="1" width="31.140625" customWidth="1"/>
    <col min="2" max="2" width="23.140625" customWidth="1"/>
    <col min="3" max="3" width="35.140625" customWidth="1"/>
    <col min="4" max="4" width="30.7109375" customWidth="1"/>
    <col min="5" max="5" width="24.7109375" customWidth="1"/>
  </cols>
  <sheetData>
    <row r="1" spans="1:5">
      <c r="A1" s="143" t="s">
        <v>900</v>
      </c>
      <c r="B1" s="143" t="s">
        <v>901</v>
      </c>
      <c r="C1" s="143" t="s">
        <v>922</v>
      </c>
      <c r="D1" s="143" t="s">
        <v>902</v>
      </c>
      <c r="E1" s="143" t="s">
        <v>903</v>
      </c>
    </row>
    <row r="2" spans="1:5">
      <c r="A2" s="194" t="s">
        <v>904</v>
      </c>
      <c r="B2" s="144">
        <v>2011</v>
      </c>
      <c r="C2" s="145"/>
      <c r="D2" s="145"/>
      <c r="E2" s="145"/>
    </row>
    <row r="3" spans="1:5">
      <c r="A3" s="195"/>
      <c r="B3" s="144">
        <v>2012</v>
      </c>
      <c r="C3" s="145"/>
      <c r="D3" s="145"/>
      <c r="E3" s="145"/>
    </row>
    <row r="4" spans="1:5">
      <c r="A4" s="195"/>
      <c r="B4" s="144">
        <v>2013</v>
      </c>
      <c r="C4" s="145"/>
      <c r="D4" s="145"/>
      <c r="E4" s="145"/>
    </row>
    <row r="5" spans="1:5">
      <c r="A5" s="195"/>
      <c r="B5" s="144">
        <v>2014</v>
      </c>
      <c r="C5" s="145"/>
      <c r="D5" s="145"/>
      <c r="E5" s="145"/>
    </row>
    <row r="6" spans="1:5">
      <c r="A6" s="195"/>
      <c r="B6" s="144">
        <v>2015</v>
      </c>
      <c r="C6" s="145"/>
      <c r="D6" s="145"/>
      <c r="E6" s="145"/>
    </row>
    <row r="7" spans="1:5">
      <c r="A7" s="196"/>
      <c r="B7" s="144">
        <v>2016</v>
      </c>
      <c r="C7" s="145"/>
      <c r="D7" s="145"/>
      <c r="E7" s="145"/>
    </row>
    <row r="8" spans="1:5">
      <c r="A8" s="197" t="s">
        <v>905</v>
      </c>
      <c r="B8" s="146">
        <v>2011</v>
      </c>
      <c r="C8" s="147"/>
      <c r="D8" s="147"/>
      <c r="E8" s="147"/>
    </row>
    <row r="9" spans="1:5">
      <c r="A9" s="198"/>
      <c r="B9" s="146">
        <v>2012</v>
      </c>
      <c r="C9" s="147"/>
      <c r="D9" s="147"/>
      <c r="E9" s="147"/>
    </row>
    <row r="10" spans="1:5">
      <c r="A10" s="198"/>
      <c r="B10" s="146">
        <v>2013</v>
      </c>
      <c r="C10" s="147"/>
      <c r="D10" s="147"/>
      <c r="E10" s="147"/>
    </row>
    <row r="11" spans="1:5">
      <c r="A11" s="198"/>
      <c r="B11" s="146">
        <v>2014</v>
      </c>
      <c r="C11" s="147"/>
      <c r="D11" s="147"/>
      <c r="E11" s="147"/>
    </row>
    <row r="12" spans="1:5">
      <c r="A12" s="198"/>
      <c r="B12" s="146">
        <v>2015</v>
      </c>
      <c r="C12" s="147"/>
      <c r="D12" s="147"/>
      <c r="E12" s="147"/>
    </row>
    <row r="13" spans="1:5">
      <c r="A13" s="199"/>
      <c r="B13" s="146">
        <v>2016</v>
      </c>
      <c r="C13" s="147"/>
      <c r="D13" s="147"/>
      <c r="E13" s="147"/>
    </row>
    <row r="14" spans="1:5">
      <c r="A14" s="194" t="s">
        <v>123</v>
      </c>
      <c r="B14" s="144">
        <v>2011</v>
      </c>
      <c r="C14" s="145"/>
      <c r="D14" s="145"/>
      <c r="E14" s="145"/>
    </row>
    <row r="15" spans="1:5">
      <c r="A15" s="195"/>
      <c r="B15" s="144">
        <v>2012</v>
      </c>
      <c r="C15" s="145"/>
      <c r="D15" s="145"/>
      <c r="E15" s="145"/>
    </row>
    <row r="16" spans="1:5">
      <c r="A16" s="195"/>
      <c r="B16" s="144">
        <v>2013</v>
      </c>
      <c r="C16" s="145"/>
      <c r="D16" s="145"/>
      <c r="E16" s="145"/>
    </row>
    <row r="17" spans="1:5">
      <c r="A17" s="195"/>
      <c r="B17" s="144">
        <v>2014</v>
      </c>
      <c r="C17" s="145"/>
      <c r="D17" s="145"/>
      <c r="E17" s="145"/>
    </row>
    <row r="18" spans="1:5">
      <c r="A18" s="195"/>
      <c r="B18" s="144">
        <v>2015</v>
      </c>
      <c r="C18" s="145"/>
      <c r="D18" s="145"/>
      <c r="E18" s="145"/>
    </row>
    <row r="19" spans="1:5">
      <c r="A19" s="196"/>
      <c r="B19" s="144">
        <v>2016</v>
      </c>
      <c r="C19" s="145"/>
      <c r="D19" s="145"/>
      <c r="E19" s="145"/>
    </row>
    <row r="20" spans="1:5">
      <c r="A20" s="200" t="s">
        <v>906</v>
      </c>
      <c r="B20" s="146">
        <v>2011</v>
      </c>
      <c r="C20" s="147"/>
      <c r="D20" s="147"/>
      <c r="E20" s="147"/>
    </row>
    <row r="21" spans="1:5">
      <c r="A21" s="201"/>
      <c r="B21" s="146">
        <v>2012</v>
      </c>
      <c r="C21" s="147"/>
      <c r="D21" s="147"/>
      <c r="E21" s="147"/>
    </row>
    <row r="22" spans="1:5">
      <c r="A22" s="201"/>
      <c r="B22" s="146">
        <v>2013</v>
      </c>
      <c r="C22" s="147"/>
      <c r="D22" s="147"/>
      <c r="E22" s="147"/>
    </row>
    <row r="23" spans="1:5">
      <c r="A23" s="201"/>
      <c r="B23" s="146">
        <v>2014</v>
      </c>
      <c r="C23" s="147"/>
      <c r="D23" s="147"/>
      <c r="E23" s="147"/>
    </row>
    <row r="24" spans="1:5">
      <c r="A24" s="201"/>
      <c r="B24" s="146">
        <v>2015</v>
      </c>
      <c r="C24" s="147"/>
      <c r="D24" s="147"/>
      <c r="E24" s="147"/>
    </row>
    <row r="25" spans="1:5">
      <c r="A25" s="202"/>
      <c r="B25" s="146">
        <v>2016</v>
      </c>
      <c r="C25" s="147"/>
      <c r="D25" s="147"/>
      <c r="E25" s="147"/>
    </row>
    <row r="26" spans="1:5">
      <c r="A26" s="203" t="s">
        <v>907</v>
      </c>
      <c r="B26" s="144">
        <v>2011</v>
      </c>
      <c r="C26" s="145">
        <f>C20+C14+C8+C2</f>
        <v>0</v>
      </c>
      <c r="D26" s="145">
        <f>D20+D14+D8+D2</f>
        <v>0</v>
      </c>
      <c r="E26" s="145">
        <f>E20+E14+E8+E2</f>
        <v>0</v>
      </c>
    </row>
    <row r="27" spans="1:5">
      <c r="A27" s="204"/>
      <c r="B27" s="144">
        <v>2012</v>
      </c>
      <c r="C27" s="145">
        <f>C21+C26+C15+C9+C3</f>
        <v>0</v>
      </c>
      <c r="D27" s="145">
        <f t="shared" ref="D27:E31" si="0">D21+D15+D9+D3</f>
        <v>0</v>
      </c>
      <c r="E27" s="145">
        <f t="shared" si="0"/>
        <v>0</v>
      </c>
    </row>
    <row r="28" spans="1:5">
      <c r="A28" s="204"/>
      <c r="B28" s="144">
        <v>2013</v>
      </c>
      <c r="C28" s="145">
        <f>C22+C16+C10+C4</f>
        <v>0</v>
      </c>
      <c r="D28" s="145">
        <f t="shared" si="0"/>
        <v>0</v>
      </c>
      <c r="E28" s="145">
        <f t="shared" si="0"/>
        <v>0</v>
      </c>
    </row>
    <row r="29" spans="1:5">
      <c r="A29" s="204"/>
      <c r="B29" s="144">
        <v>2014</v>
      </c>
      <c r="C29" s="145">
        <f>C23+C17+C11+C5</f>
        <v>0</v>
      </c>
      <c r="D29" s="145">
        <f t="shared" si="0"/>
        <v>0</v>
      </c>
      <c r="E29" s="145">
        <f t="shared" si="0"/>
        <v>0</v>
      </c>
    </row>
    <row r="30" spans="1:5">
      <c r="A30" s="204"/>
      <c r="B30" s="144">
        <v>2015</v>
      </c>
      <c r="C30" s="145">
        <f>C24+C18+C12+C6</f>
        <v>0</v>
      </c>
      <c r="D30" s="145">
        <f t="shared" si="0"/>
        <v>0</v>
      </c>
      <c r="E30" s="145">
        <f t="shared" si="0"/>
        <v>0</v>
      </c>
    </row>
    <row r="31" spans="1:5">
      <c r="A31" s="205"/>
      <c r="B31" s="144">
        <v>2016</v>
      </c>
      <c r="C31" s="145">
        <f>C25+C19+C13+C7</f>
        <v>0</v>
      </c>
      <c r="D31" s="145">
        <f t="shared" si="0"/>
        <v>0</v>
      </c>
      <c r="E31" s="145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rightToLeft="1" workbookViewId="0">
      <selection activeCell="A5" sqref="A5"/>
    </sheetView>
  </sheetViews>
  <sheetFormatPr defaultColWidth="9.140625" defaultRowHeight="15"/>
  <cols>
    <col min="1" max="1" width="53.5703125" customWidth="1"/>
    <col min="2" max="2" width="36.42578125" customWidth="1"/>
    <col min="3" max="3" width="50.140625" bestFit="1" customWidth="1"/>
    <col min="4" max="4" width="31.42578125" customWidth="1"/>
  </cols>
  <sheetData>
    <row r="1" spans="1:4">
      <c r="A1" s="206" t="s">
        <v>908</v>
      </c>
      <c r="B1" s="207"/>
      <c r="C1" s="207"/>
      <c r="D1" s="208"/>
    </row>
    <row r="2" spans="1:4">
      <c r="A2" s="209"/>
      <c r="B2" s="210"/>
      <c r="C2" s="210"/>
      <c r="D2" s="211"/>
    </row>
    <row r="3" spans="1:4">
      <c r="A3" s="148"/>
      <c r="B3" s="149" t="s">
        <v>909</v>
      </c>
      <c r="C3" s="150" t="s">
        <v>910</v>
      </c>
      <c r="D3" s="212" t="s">
        <v>911</v>
      </c>
    </row>
    <row r="4" spans="1:4">
      <c r="A4" s="151" t="s">
        <v>912</v>
      </c>
      <c r="B4" s="143" t="s">
        <v>913</v>
      </c>
      <c r="C4" s="143" t="s">
        <v>914</v>
      </c>
      <c r="D4" s="213"/>
    </row>
    <row r="5" spans="1:4">
      <c r="A5" s="143" t="s">
        <v>915</v>
      </c>
      <c r="B5" s="28">
        <f>B6</f>
        <v>0</v>
      </c>
      <c r="C5" s="28">
        <f>C6</f>
        <v>0</v>
      </c>
      <c r="D5" s="28">
        <f>D6</f>
        <v>0</v>
      </c>
    </row>
    <row r="6" spans="1:4">
      <c r="A6" s="152" t="s">
        <v>916</v>
      </c>
      <c r="B6" s="10"/>
      <c r="C6" s="10"/>
      <c r="D6" s="10"/>
    </row>
    <row r="7" spans="1:4">
      <c r="A7" s="143" t="s">
        <v>917</v>
      </c>
      <c r="B7" s="28">
        <f>B8</f>
        <v>0</v>
      </c>
      <c r="C7" s="28">
        <f>C8</f>
        <v>0</v>
      </c>
      <c r="D7" s="28">
        <f>D8</f>
        <v>0</v>
      </c>
    </row>
    <row r="8" spans="1:4">
      <c r="A8" s="152" t="s">
        <v>918</v>
      </c>
      <c r="B8" s="10"/>
      <c r="C8" s="10"/>
      <c r="D8" s="10"/>
    </row>
    <row r="9" spans="1:4">
      <c r="A9" s="143" t="s">
        <v>919</v>
      </c>
      <c r="B9" s="153">
        <f>B8+B6</f>
        <v>0</v>
      </c>
      <c r="C9" s="153">
        <f>C8+C6</f>
        <v>0</v>
      </c>
      <c r="D9" s="153">
        <f>D8+D6</f>
        <v>0</v>
      </c>
    </row>
    <row r="10" spans="1:4">
      <c r="A10" s="152" t="s">
        <v>920</v>
      </c>
      <c r="B10" s="10"/>
      <c r="C10" s="10"/>
      <c r="D10" s="10"/>
    </row>
    <row r="11" spans="1:4">
      <c r="A11" s="143" t="s">
        <v>921</v>
      </c>
      <c r="B11" s="28">
        <f>B10+B9</f>
        <v>0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rightToLeft="1" zoomScale="130" zoomScaleNormal="130" workbookViewId="0">
      <selection activeCell="B5" sqref="B5"/>
    </sheetView>
  </sheetViews>
  <sheetFormatPr defaultColWidth="9.140625" defaultRowHeight="15"/>
  <cols>
    <col min="1" max="1" width="22.5703125" style="113" customWidth="1"/>
    <col min="2" max="2" width="28.28515625" style="113" customWidth="1"/>
    <col min="3" max="3" width="15" style="113" customWidth="1"/>
    <col min="4" max="4" width="15.28515625" style="113" customWidth="1"/>
    <col min="5" max="25" width="9.140625" style="113"/>
  </cols>
  <sheetData>
    <row r="1" spans="1:4" customFormat="1">
      <c r="A1" s="157" t="s">
        <v>788</v>
      </c>
      <c r="B1" s="157" t="s">
        <v>789</v>
      </c>
      <c r="C1" s="157" t="s">
        <v>790</v>
      </c>
      <c r="D1" s="157" t="s">
        <v>791</v>
      </c>
    </row>
    <row r="2" spans="1:4" customFormat="1">
      <c r="A2" s="100" t="s">
        <v>924</v>
      </c>
      <c r="B2" s="131" t="s">
        <v>925</v>
      </c>
      <c r="C2" s="94"/>
      <c r="D2" s="94"/>
    </row>
    <row r="3" spans="1:4" customFormat="1">
      <c r="A3" s="100"/>
      <c r="B3" s="131" t="s">
        <v>926</v>
      </c>
      <c r="C3" s="94"/>
      <c r="D3" s="94"/>
    </row>
    <row r="4" spans="1:4" customFormat="1">
      <c r="A4" s="100"/>
      <c r="B4" s="131" t="s">
        <v>927</v>
      </c>
      <c r="C4" s="94"/>
      <c r="D4" s="94"/>
    </row>
    <row r="5" spans="1:4" customFormat="1">
      <c r="A5" s="103"/>
      <c r="B5" s="131"/>
      <c r="C5" s="103"/>
      <c r="D5" s="103"/>
    </row>
    <row r="6" spans="1:4" customFormat="1">
      <c r="A6" s="132" t="s">
        <v>928</v>
      </c>
      <c r="B6" s="104"/>
      <c r="C6" s="94"/>
      <c r="D6" s="94"/>
    </row>
    <row r="7" spans="1:4" customFormat="1">
      <c r="A7" s="103" t="s">
        <v>929</v>
      </c>
      <c r="B7" s="100"/>
      <c r="C7" s="94"/>
      <c r="D7" s="94"/>
    </row>
    <row r="8" spans="1:4" customFormat="1">
      <c r="A8" s="100" t="s">
        <v>930</v>
      </c>
      <c r="B8" s="100"/>
      <c r="C8" s="94"/>
      <c r="D8" s="94"/>
    </row>
    <row r="9" spans="1:4" customFormat="1">
      <c r="A9" s="100" t="s">
        <v>931</v>
      </c>
      <c r="B9" s="100"/>
      <c r="C9" s="103"/>
      <c r="D9" s="94"/>
    </row>
    <row r="10" spans="1:4" customFormat="1">
      <c r="A10" s="103" t="s">
        <v>932</v>
      </c>
      <c r="B10" s="132"/>
      <c r="C10" s="94"/>
      <c r="D10" s="94"/>
    </row>
    <row r="11" spans="1:4" customFormat="1">
      <c r="A11" s="132"/>
      <c r="B11" s="100"/>
      <c r="C11" s="94"/>
      <c r="D11" s="94"/>
    </row>
    <row r="12" spans="1:4" customFormat="1">
      <c r="A12" s="103"/>
      <c r="B12" s="132"/>
      <c r="C12" s="94"/>
      <c r="D12" s="94"/>
    </row>
    <row r="13" spans="1:4" customFormat="1">
      <c r="A13" s="103"/>
      <c r="B13" s="100"/>
      <c r="C13" s="94"/>
      <c r="D13" s="94"/>
    </row>
    <row r="14" spans="1:4" customFormat="1">
      <c r="A14" s="100"/>
      <c r="B14" s="103"/>
      <c r="C14" s="94"/>
      <c r="D14" s="94"/>
    </row>
    <row r="15" spans="1:4" customFormat="1">
      <c r="A15" s="103"/>
      <c r="B15" s="100"/>
      <c r="C15" s="94"/>
      <c r="D15" s="94"/>
    </row>
    <row r="16" spans="1:4" customFormat="1">
      <c r="A16" s="103"/>
      <c r="B16" s="103"/>
      <c r="C16" s="94"/>
      <c r="D16" s="94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</sheetData>
  <protectedRanges>
    <protectedRange password="CC3D" sqref="A2:D16" name="Range1"/>
  </protectedRanges>
  <conditionalFormatting sqref="A2:D16">
    <cfRule type="cellIs" dxfId="67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workbookViewId="0">
      <selection activeCell="A2" sqref="A2"/>
    </sheetView>
  </sheetViews>
  <sheetFormatPr defaultColWidth="9.140625" defaultRowHeight="15"/>
  <cols>
    <col min="1" max="1" width="31" style="10" customWidth="1"/>
    <col min="2" max="34" width="9.140625" style="113"/>
  </cols>
  <sheetData>
    <row r="1" spans="1:1">
      <c r="A1" s="10" t="s">
        <v>965</v>
      </c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6" sqref="B6"/>
    </sheetView>
  </sheetViews>
  <sheetFormatPr defaultColWidth="9.140625" defaultRowHeight="15"/>
  <cols>
    <col min="1" max="1" width="24.85546875" style="96" customWidth="1"/>
    <col min="2" max="4" width="15" style="96" customWidth="1"/>
    <col min="5" max="5" width="21.7109375" style="96" customWidth="1"/>
    <col min="6" max="6" width="23.5703125" style="93" bestFit="1" customWidth="1"/>
    <col min="7" max="7" width="18.5703125" style="93" customWidth="1"/>
    <col min="8" max="8" width="17.85546875" style="93" customWidth="1"/>
    <col min="9" max="9" width="15" style="96" customWidth="1"/>
    <col min="10" max="43" width="9.140625" style="111"/>
    <col min="44" max="16384" width="9.140625" style="93"/>
  </cols>
  <sheetData>
    <row r="1" spans="1:9" s="111" customFormat="1" ht="26.25" customHeight="1">
      <c r="A1" s="214" t="s">
        <v>68</v>
      </c>
      <c r="B1" s="214" t="s">
        <v>793</v>
      </c>
      <c r="C1" s="214" t="s">
        <v>794</v>
      </c>
      <c r="D1" s="215" t="s">
        <v>792</v>
      </c>
      <c r="E1" s="236" t="s">
        <v>739</v>
      </c>
      <c r="F1" s="237"/>
      <c r="G1" s="237"/>
      <c r="H1" s="238"/>
      <c r="I1" s="214" t="s">
        <v>799</v>
      </c>
    </row>
    <row r="2" spans="1:9" s="111" customFormat="1" ht="23.25" customHeight="1">
      <c r="A2" s="214"/>
      <c r="B2" s="214"/>
      <c r="C2" s="214"/>
      <c r="D2" s="216"/>
      <c r="E2" s="157" t="s">
        <v>788</v>
      </c>
      <c r="F2" s="157" t="s">
        <v>789</v>
      </c>
      <c r="G2" s="157" t="s">
        <v>790</v>
      </c>
      <c r="H2" s="157" t="s">
        <v>791</v>
      </c>
      <c r="I2" s="214"/>
    </row>
    <row r="3" spans="1:9" s="111" customFormat="1">
      <c r="A3" s="133" t="s">
        <v>952</v>
      </c>
      <c r="B3" s="133" t="s">
        <v>672</v>
      </c>
      <c r="C3" s="99"/>
      <c r="D3" s="99"/>
      <c r="E3" s="100"/>
      <c r="F3" s="94"/>
      <c r="G3" s="94"/>
      <c r="H3" s="94"/>
      <c r="I3" s="99"/>
    </row>
    <row r="4" spans="1:9" s="111" customFormat="1">
      <c r="A4" s="101" t="s">
        <v>953</v>
      </c>
      <c r="B4" s="133" t="s">
        <v>954</v>
      </c>
      <c r="C4" s="101"/>
      <c r="D4" s="101"/>
      <c r="E4" s="100"/>
      <c r="F4" s="94"/>
      <c r="G4" s="94"/>
      <c r="H4" s="94"/>
      <c r="I4" s="101"/>
    </row>
    <row r="5" spans="1:9" s="111" customFormat="1">
      <c r="A5" s="101" t="s">
        <v>955</v>
      </c>
      <c r="B5" s="133" t="s">
        <v>956</v>
      </c>
      <c r="C5" s="101"/>
      <c r="D5" s="101"/>
      <c r="E5" s="100"/>
      <c r="F5" s="94"/>
      <c r="G5" s="94"/>
      <c r="H5" s="94"/>
      <c r="I5" s="101"/>
    </row>
    <row r="6" spans="1:9" s="111" customFormat="1">
      <c r="A6" s="102" t="s">
        <v>957</v>
      </c>
      <c r="B6" s="133" t="s">
        <v>958</v>
      </c>
      <c r="C6" s="102"/>
      <c r="D6" s="102"/>
      <c r="E6" s="103"/>
      <c r="F6" s="94"/>
      <c r="G6" s="103"/>
      <c r="H6" s="103"/>
      <c r="I6" s="102"/>
    </row>
    <row r="7" spans="1:9" s="111" customFormat="1">
      <c r="A7" s="102"/>
      <c r="B7" s="133"/>
      <c r="C7" s="102"/>
      <c r="D7" s="102"/>
      <c r="E7" s="103"/>
      <c r="F7" s="104"/>
      <c r="G7" s="94"/>
      <c r="H7" s="94"/>
      <c r="I7" s="102"/>
    </row>
    <row r="8" spans="1:9" s="111" customFormat="1">
      <c r="A8" s="101"/>
      <c r="B8" s="133"/>
      <c r="C8" s="101"/>
      <c r="D8" s="101"/>
      <c r="E8" s="103"/>
      <c r="F8" s="100"/>
      <c r="G8" s="94"/>
      <c r="H8" s="94"/>
      <c r="I8" s="101"/>
    </row>
    <row r="9" spans="1:9" s="111" customFormat="1">
      <c r="A9" s="101"/>
      <c r="B9" s="133"/>
      <c r="C9" s="101"/>
      <c r="D9" s="101"/>
      <c r="E9" s="100"/>
      <c r="F9" s="100"/>
      <c r="G9" s="94"/>
      <c r="H9" s="94"/>
      <c r="I9" s="101"/>
    </row>
    <row r="10" spans="1:9" s="111" customFormat="1">
      <c r="A10" s="101"/>
      <c r="B10" s="133"/>
      <c r="C10" s="101"/>
      <c r="D10" s="101"/>
      <c r="E10" s="100"/>
      <c r="F10" s="100"/>
      <c r="G10" s="103"/>
      <c r="H10" s="94"/>
      <c r="I10" s="101"/>
    </row>
    <row r="11" spans="1:9" s="111" customFormat="1">
      <c r="A11" s="101"/>
      <c r="B11" s="133"/>
      <c r="C11" s="101"/>
      <c r="D11" s="101"/>
      <c r="E11" s="103"/>
      <c r="F11" s="103"/>
      <c r="G11" s="94"/>
      <c r="H11" s="94"/>
      <c r="I11" s="101"/>
    </row>
    <row r="12" spans="1:9" s="111" customFormat="1">
      <c r="A12" s="101"/>
      <c r="B12" s="133"/>
      <c r="C12" s="101"/>
      <c r="D12" s="101"/>
      <c r="E12" s="103"/>
      <c r="F12" s="100"/>
      <c r="G12" s="94"/>
      <c r="H12" s="94"/>
      <c r="I12" s="101"/>
    </row>
    <row r="13" spans="1:9" s="111" customFormat="1">
      <c r="A13" s="101"/>
      <c r="B13" s="133"/>
      <c r="C13" s="101"/>
      <c r="D13" s="101"/>
      <c r="E13" s="103"/>
      <c r="F13" s="103"/>
      <c r="G13" s="94"/>
      <c r="H13" s="94"/>
      <c r="I13" s="101"/>
    </row>
    <row r="14" spans="1:9" s="111" customFormat="1">
      <c r="A14" s="101"/>
      <c r="B14" s="133"/>
      <c r="C14" s="101"/>
      <c r="D14" s="101"/>
      <c r="E14" s="103"/>
      <c r="F14" s="100"/>
      <c r="G14" s="94"/>
      <c r="H14" s="94"/>
      <c r="I14" s="101"/>
    </row>
    <row r="15" spans="1:9" s="111" customFormat="1">
      <c r="A15" s="101"/>
      <c r="B15" s="133"/>
      <c r="C15" s="101"/>
      <c r="D15" s="101"/>
      <c r="E15" s="100"/>
      <c r="F15" s="103"/>
      <c r="G15" s="94"/>
      <c r="H15" s="94"/>
      <c r="I15" s="101"/>
    </row>
    <row r="16" spans="1:9" s="111" customFormat="1">
      <c r="A16" s="101"/>
      <c r="B16" s="133"/>
      <c r="C16" s="101"/>
      <c r="D16" s="101"/>
      <c r="E16" s="103"/>
      <c r="F16" s="100"/>
      <c r="G16" s="94"/>
      <c r="H16" s="94"/>
      <c r="I16" s="101"/>
    </row>
    <row r="17" spans="1:9" s="111" customFormat="1">
      <c r="A17" s="101"/>
      <c r="B17" s="133"/>
      <c r="C17" s="101"/>
      <c r="D17" s="101"/>
      <c r="E17" s="103"/>
      <c r="F17" s="103"/>
      <c r="G17" s="94"/>
      <c r="H17" s="94"/>
      <c r="I17" s="101"/>
    </row>
    <row r="18" spans="1:9" s="111" customFormat="1">
      <c r="A18" s="101"/>
      <c r="B18" s="101"/>
      <c r="C18" s="101"/>
      <c r="D18" s="101"/>
      <c r="E18" s="103"/>
      <c r="F18" s="103"/>
      <c r="G18" s="94"/>
      <c r="H18" s="94"/>
      <c r="I18" s="101"/>
    </row>
    <row r="19" spans="1:9" s="111" customFormat="1">
      <c r="A19" s="101"/>
      <c r="B19" s="101"/>
      <c r="C19" s="101"/>
      <c r="D19" s="101"/>
      <c r="E19" s="103"/>
      <c r="F19" s="103"/>
      <c r="G19" s="94"/>
      <c r="H19" s="94"/>
      <c r="I19" s="101"/>
    </row>
    <row r="20" spans="1:9" s="111" customFormat="1">
      <c r="A20" s="101"/>
      <c r="B20" s="101"/>
      <c r="C20" s="101"/>
      <c r="D20" s="101"/>
      <c r="E20" s="103"/>
      <c r="F20" s="103"/>
      <c r="G20" s="94"/>
      <c r="H20" s="94"/>
      <c r="I20" s="101"/>
    </row>
    <row r="21" spans="1:9" s="111" customFormat="1">
      <c r="A21" s="101"/>
      <c r="B21" s="101"/>
      <c r="C21" s="101"/>
      <c r="D21" s="101"/>
      <c r="E21" s="103"/>
      <c r="F21" s="103"/>
      <c r="G21" s="94"/>
      <c r="H21" s="94"/>
      <c r="I21" s="101"/>
    </row>
    <row r="22" spans="1:9" s="111" customFormat="1">
      <c r="A22" s="101"/>
      <c r="B22" s="101"/>
      <c r="C22" s="101"/>
      <c r="D22" s="101"/>
      <c r="E22" s="103"/>
      <c r="F22" s="103"/>
      <c r="G22" s="94"/>
      <c r="H22" s="94"/>
      <c r="I22" s="101"/>
    </row>
    <row r="23" spans="1:9" s="111" customFormat="1">
      <c r="A23" s="101"/>
      <c r="B23" s="101"/>
      <c r="C23" s="101"/>
      <c r="D23" s="101"/>
      <c r="E23" s="103"/>
      <c r="F23" s="103"/>
      <c r="G23" s="94"/>
      <c r="H23" s="94"/>
      <c r="I23" s="101"/>
    </row>
    <row r="24" spans="1:9" s="111" customFormat="1">
      <c r="A24" s="101"/>
      <c r="B24" s="101"/>
      <c r="C24" s="101"/>
      <c r="D24" s="101"/>
      <c r="E24" s="100"/>
      <c r="F24" s="94"/>
      <c r="G24" s="94"/>
      <c r="H24" s="94"/>
      <c r="I24" s="101"/>
    </row>
    <row r="25" spans="1:9" s="111" customFormat="1">
      <c r="A25" s="101"/>
      <c r="B25" s="101"/>
      <c r="C25" s="101"/>
      <c r="D25" s="101"/>
      <c r="E25" s="100"/>
      <c r="F25" s="94"/>
      <c r="G25" s="94"/>
      <c r="H25" s="94"/>
      <c r="I25" s="101"/>
    </row>
    <row r="26" spans="1:9" s="111" customFormat="1">
      <c r="A26" s="101"/>
      <c r="B26" s="101"/>
      <c r="C26" s="101"/>
      <c r="D26" s="101"/>
      <c r="E26" s="100"/>
      <c r="F26" s="94"/>
      <c r="G26" s="94"/>
      <c r="H26" s="94"/>
      <c r="I26" s="101"/>
    </row>
    <row r="27" spans="1:9" s="111" customFormat="1">
      <c r="A27" s="105"/>
      <c r="B27" s="105"/>
      <c r="C27" s="105"/>
      <c r="D27" s="105"/>
      <c r="E27" s="100"/>
      <c r="F27" s="94"/>
      <c r="G27" s="94"/>
      <c r="H27" s="94"/>
      <c r="I27" s="105"/>
    </row>
    <row r="28" spans="1:9" s="111" customFormat="1">
      <c r="A28" s="97"/>
      <c r="B28" s="98"/>
      <c r="C28" s="98"/>
      <c r="D28" s="98"/>
      <c r="E28" s="103"/>
      <c r="F28" s="94"/>
      <c r="G28" s="94"/>
      <c r="H28" s="94"/>
      <c r="I28" s="98"/>
    </row>
    <row r="29" spans="1:9" s="111" customFormat="1">
      <c r="A29" s="97"/>
      <c r="B29" s="98"/>
      <c r="C29" s="98"/>
      <c r="D29" s="98"/>
      <c r="E29" s="100"/>
      <c r="F29" s="94"/>
      <c r="G29" s="94"/>
      <c r="H29" s="94"/>
      <c r="I29" s="98"/>
    </row>
    <row r="30" spans="1:9" s="111" customFormat="1">
      <c r="A30" s="97"/>
      <c r="B30" s="98"/>
      <c r="C30" s="98"/>
      <c r="D30" s="98"/>
      <c r="E30" s="103"/>
      <c r="F30" s="94"/>
      <c r="G30" s="94"/>
      <c r="H30" s="94"/>
      <c r="I30" s="98"/>
    </row>
    <row r="31" spans="1:9" s="111" customFormat="1">
      <c r="A31" s="97"/>
      <c r="B31" s="98"/>
      <c r="C31" s="98"/>
      <c r="D31" s="98"/>
      <c r="E31" s="100"/>
      <c r="F31" s="94"/>
      <c r="G31" s="94"/>
      <c r="H31" s="94"/>
      <c r="I31" s="98"/>
    </row>
    <row r="32" spans="1:9" s="111" customFormat="1">
      <c r="A32" s="97"/>
      <c r="B32" s="98"/>
      <c r="C32" s="98"/>
      <c r="D32" s="98"/>
      <c r="E32" s="103"/>
      <c r="F32" s="94"/>
      <c r="G32" s="94"/>
      <c r="H32" s="94"/>
      <c r="I32" s="98"/>
    </row>
    <row r="33" spans="1:9" s="111" customFormat="1">
      <c r="A33" s="97"/>
      <c r="B33" s="98"/>
      <c r="C33" s="98"/>
      <c r="D33" s="98"/>
      <c r="E33" s="103"/>
      <c r="F33" s="94"/>
      <c r="G33" s="94"/>
      <c r="H33" s="94"/>
      <c r="I33" s="98"/>
    </row>
    <row r="34" spans="1:9" s="111" customFormat="1">
      <c r="A34" s="97"/>
      <c r="B34" s="98"/>
      <c r="C34" s="98"/>
      <c r="D34" s="98"/>
      <c r="E34" s="100"/>
      <c r="F34" s="94"/>
      <c r="G34" s="94"/>
      <c r="H34" s="94"/>
      <c r="I34" s="98"/>
    </row>
    <row r="35" spans="1:9" s="111" customFormat="1">
      <c r="A35" s="97"/>
      <c r="B35" s="98"/>
      <c r="C35" s="98"/>
      <c r="D35" s="98"/>
      <c r="E35" s="103"/>
      <c r="F35" s="94"/>
      <c r="G35" s="94"/>
      <c r="H35" s="94"/>
      <c r="I35" s="98"/>
    </row>
    <row r="36" spans="1:9" s="111" customFormat="1">
      <c r="A36" s="97"/>
      <c r="B36" s="98"/>
      <c r="C36" s="98"/>
      <c r="D36" s="98"/>
      <c r="E36" s="103"/>
      <c r="F36" s="94"/>
      <c r="G36" s="94"/>
      <c r="H36" s="94"/>
      <c r="I36" s="98"/>
    </row>
    <row r="37" spans="1:9" s="111" customFormat="1">
      <c r="A37" s="97"/>
      <c r="B37" s="98"/>
      <c r="C37" s="98"/>
      <c r="D37" s="98"/>
      <c r="E37" s="94"/>
      <c r="F37" s="94"/>
      <c r="G37" s="94"/>
      <c r="H37" s="94"/>
      <c r="I37" s="98"/>
    </row>
    <row r="38" spans="1:9" s="111" customFormat="1">
      <c r="A38" s="97"/>
      <c r="B38" s="98"/>
      <c r="C38" s="98"/>
      <c r="D38" s="98"/>
      <c r="E38" s="100"/>
      <c r="F38" s="94"/>
      <c r="G38" s="94"/>
      <c r="H38" s="94"/>
      <c r="I38" s="98"/>
    </row>
    <row r="39" spans="1:9" s="111" customFormat="1">
      <c r="A39" s="97"/>
      <c r="B39" s="98"/>
      <c r="C39" s="98"/>
      <c r="D39" s="98"/>
      <c r="E39" s="100"/>
      <c r="F39" s="94"/>
      <c r="G39" s="94"/>
      <c r="H39" s="94"/>
      <c r="I39" s="98"/>
    </row>
    <row r="40" spans="1:9" s="111" customFormat="1">
      <c r="A40" s="106"/>
      <c r="B40" s="106"/>
      <c r="C40" s="106"/>
      <c r="D40" s="106"/>
      <c r="E40" s="103"/>
      <c r="F40" s="94"/>
      <c r="G40" s="94"/>
      <c r="H40" s="94"/>
      <c r="I40" s="106"/>
    </row>
    <row r="41" spans="1:9" s="111" customFormat="1">
      <c r="A41" s="106"/>
      <c r="B41" s="106"/>
      <c r="C41" s="106"/>
      <c r="D41" s="106"/>
      <c r="E41" s="100"/>
      <c r="F41" s="94"/>
      <c r="G41" s="94"/>
      <c r="H41" s="94"/>
      <c r="I41" s="106"/>
    </row>
    <row r="42" spans="1:9" s="111" customFormat="1">
      <c r="A42" s="106"/>
      <c r="B42" s="106"/>
      <c r="C42" s="106"/>
      <c r="D42" s="106"/>
      <c r="E42" s="100"/>
      <c r="F42" s="94"/>
      <c r="G42" s="94"/>
      <c r="H42" s="94"/>
      <c r="I42" s="106"/>
    </row>
    <row r="43" spans="1:9" s="111" customFormat="1">
      <c r="A43" s="106"/>
      <c r="B43" s="106"/>
      <c r="C43" s="106"/>
      <c r="D43" s="106"/>
      <c r="E43" s="100"/>
      <c r="F43" s="94"/>
      <c r="G43" s="94"/>
      <c r="H43" s="94"/>
      <c r="I43" s="106"/>
    </row>
    <row r="44" spans="1:9" s="111" customFormat="1">
      <c r="A44" s="106"/>
      <c r="B44" s="106"/>
      <c r="C44" s="106"/>
      <c r="D44" s="106"/>
      <c r="E44" s="100"/>
      <c r="F44" s="94"/>
      <c r="G44" s="94"/>
      <c r="H44" s="94"/>
      <c r="I44" s="106"/>
    </row>
    <row r="45" spans="1:9" s="111" customFormat="1">
      <c r="A45" s="106"/>
      <c r="B45" s="106"/>
      <c r="C45" s="106"/>
      <c r="D45" s="106"/>
      <c r="E45" s="100"/>
      <c r="F45" s="94"/>
      <c r="G45" s="94"/>
      <c r="H45" s="94"/>
      <c r="I45" s="106"/>
    </row>
    <row r="46" spans="1:9" s="111" customFormat="1">
      <c r="A46" s="106"/>
      <c r="B46" s="106"/>
      <c r="C46" s="106"/>
      <c r="D46" s="106"/>
      <c r="E46" s="100"/>
      <c r="F46" s="94"/>
      <c r="G46" s="94"/>
      <c r="H46" s="94"/>
      <c r="I46" s="106"/>
    </row>
    <row r="47" spans="1:9" s="111" customFormat="1">
      <c r="A47" s="106"/>
      <c r="B47" s="106"/>
      <c r="C47" s="106"/>
      <c r="D47" s="106"/>
      <c r="E47" s="100"/>
      <c r="F47" s="94"/>
      <c r="G47" s="94"/>
      <c r="H47" s="94"/>
      <c r="I47" s="106"/>
    </row>
    <row r="48" spans="1:9" s="111" customFormat="1">
      <c r="A48" s="95"/>
      <c r="B48" s="95"/>
      <c r="C48" s="95"/>
      <c r="D48" s="95"/>
      <c r="E48" s="103"/>
      <c r="F48" s="103"/>
      <c r="G48" s="94"/>
      <c r="H48" s="94"/>
      <c r="I48" s="95"/>
    </row>
    <row r="49" spans="1:9" s="111" customFormat="1">
      <c r="A49" s="95"/>
      <c r="B49" s="95"/>
      <c r="C49" s="95"/>
      <c r="D49" s="95"/>
      <c r="E49" s="103"/>
      <c r="F49" s="94"/>
      <c r="G49" s="94"/>
      <c r="H49" s="94"/>
      <c r="I49" s="95"/>
    </row>
    <row r="50" spans="1:9" s="111" customFormat="1">
      <c r="A50" s="90"/>
      <c r="B50" s="94"/>
      <c r="C50" s="94"/>
      <c r="D50" s="94"/>
      <c r="E50" s="103"/>
      <c r="F50" s="94"/>
      <c r="G50" s="94"/>
      <c r="H50" s="94"/>
      <c r="I50" s="94"/>
    </row>
    <row r="51" spans="1:9" s="111" customFormat="1">
      <c r="A51" s="90"/>
      <c r="B51" s="94"/>
      <c r="C51" s="94"/>
      <c r="D51" s="94"/>
      <c r="E51" s="103"/>
      <c r="F51" s="94"/>
      <c r="G51" s="94"/>
      <c r="H51" s="94"/>
      <c r="I51" s="94"/>
    </row>
    <row r="52" spans="1:9" s="111" customFormat="1">
      <c r="A52" s="90"/>
      <c r="B52" s="94"/>
      <c r="C52" s="94"/>
      <c r="D52" s="94"/>
      <c r="E52" s="100"/>
      <c r="F52" s="94"/>
      <c r="G52" s="94"/>
      <c r="H52" s="94"/>
      <c r="I52" s="94"/>
    </row>
    <row r="53" spans="1:9" s="111" customFormat="1">
      <c r="A53" s="90"/>
      <c r="B53" s="94"/>
      <c r="C53" s="94"/>
      <c r="D53" s="94"/>
      <c r="E53" s="100"/>
      <c r="F53" s="94"/>
      <c r="G53" s="94"/>
      <c r="H53" s="94"/>
      <c r="I53" s="94"/>
    </row>
    <row r="54" spans="1:9" s="111" customFormat="1">
      <c r="A54" s="90"/>
      <c r="B54" s="94"/>
      <c r="C54" s="94"/>
      <c r="D54" s="94"/>
      <c r="E54" s="100"/>
      <c r="F54" s="94"/>
      <c r="G54" s="94"/>
      <c r="H54" s="94"/>
      <c r="I54" s="94"/>
    </row>
    <row r="55" spans="1:9" s="111" customFormat="1">
      <c r="A55" s="90"/>
      <c r="B55" s="94"/>
      <c r="C55" s="94"/>
      <c r="D55" s="94"/>
      <c r="E55" s="100"/>
      <c r="F55" s="94"/>
      <c r="G55" s="94"/>
      <c r="H55" s="94"/>
      <c r="I55" s="94"/>
    </row>
    <row r="56" spans="1:9" s="111" customFormat="1">
      <c r="A56" s="90"/>
      <c r="B56" s="94"/>
      <c r="C56" s="94"/>
      <c r="D56" s="94"/>
      <c r="E56" s="100"/>
      <c r="F56" s="94"/>
      <c r="G56" s="94"/>
      <c r="H56" s="94"/>
      <c r="I56" s="94"/>
    </row>
    <row r="57" spans="1:9" s="111" customFormat="1">
      <c r="A57" s="90"/>
      <c r="B57" s="94"/>
      <c r="C57" s="94"/>
      <c r="D57" s="94"/>
      <c r="E57" s="103"/>
      <c r="F57" s="94"/>
      <c r="G57" s="94"/>
      <c r="H57" s="94"/>
      <c r="I57" s="94"/>
    </row>
    <row r="58" spans="1:9" s="111" customFormat="1">
      <c r="A58" s="102"/>
      <c r="B58" s="102"/>
      <c r="C58" s="102"/>
      <c r="D58" s="102"/>
      <c r="E58" s="103"/>
      <c r="F58" s="104"/>
      <c r="G58" s="94"/>
      <c r="H58" s="94"/>
      <c r="I58" s="102"/>
    </row>
    <row r="59" spans="1:9" s="111" customFormat="1">
      <c r="A59" s="101"/>
      <c r="B59" s="101"/>
      <c r="C59" s="101"/>
      <c r="D59" s="101"/>
      <c r="E59" s="103"/>
      <c r="F59" s="100"/>
      <c r="G59" s="94"/>
      <c r="H59" s="94"/>
      <c r="I59" s="101"/>
    </row>
    <row r="60" spans="1:9" s="111" customFormat="1">
      <c r="A60" s="101"/>
      <c r="B60" s="101"/>
      <c r="C60" s="101"/>
      <c r="D60" s="101"/>
      <c r="E60" s="100"/>
      <c r="F60" s="100"/>
      <c r="G60" s="94"/>
      <c r="H60" s="94"/>
      <c r="I60" s="101"/>
    </row>
    <row r="61" spans="1:9" s="111" customFormat="1">
      <c r="A61" s="101"/>
      <c r="B61" s="101"/>
      <c r="C61" s="101"/>
      <c r="D61" s="101"/>
      <c r="E61" s="100"/>
      <c r="F61" s="100"/>
      <c r="G61" s="103"/>
      <c r="H61" s="94"/>
      <c r="I61" s="101"/>
    </row>
    <row r="62" spans="1:9" s="111" customFormat="1">
      <c r="A62" s="101"/>
      <c r="B62" s="101"/>
      <c r="C62" s="101"/>
      <c r="D62" s="101"/>
      <c r="E62" s="103"/>
      <c r="F62" s="103"/>
      <c r="G62" s="94"/>
      <c r="H62" s="94"/>
      <c r="I62" s="101"/>
    </row>
    <row r="63" spans="1:9" s="111" customFormat="1">
      <c r="A63" s="101"/>
      <c r="B63" s="101"/>
      <c r="C63" s="101"/>
      <c r="D63" s="101"/>
      <c r="E63" s="103"/>
      <c r="F63" s="100"/>
      <c r="G63" s="94"/>
      <c r="H63" s="94"/>
      <c r="I63" s="101"/>
    </row>
    <row r="64" spans="1:9" s="111" customFormat="1">
      <c r="A64" s="101"/>
      <c r="B64" s="101"/>
      <c r="C64" s="101"/>
      <c r="D64" s="101"/>
      <c r="E64" s="103"/>
      <c r="F64" s="103"/>
      <c r="G64" s="94"/>
      <c r="H64" s="94"/>
      <c r="I64" s="101"/>
    </row>
    <row r="65" spans="1:9" s="111" customFormat="1">
      <c r="A65" s="101"/>
      <c r="B65" s="101"/>
      <c r="C65" s="101"/>
      <c r="D65" s="101"/>
      <c r="E65" s="103"/>
      <c r="F65" s="100"/>
      <c r="G65" s="94"/>
      <c r="H65" s="94"/>
      <c r="I65" s="101"/>
    </row>
    <row r="66" spans="1:9" s="111" customFormat="1">
      <c r="A66" s="101"/>
      <c r="B66" s="101"/>
      <c r="C66" s="101"/>
      <c r="D66" s="101"/>
      <c r="E66" s="100"/>
      <c r="F66" s="103"/>
      <c r="G66" s="94"/>
      <c r="H66" s="94"/>
      <c r="I66" s="101"/>
    </row>
    <row r="67" spans="1:9" s="111" customFormat="1">
      <c r="A67" s="101"/>
      <c r="B67" s="101"/>
      <c r="C67" s="101"/>
      <c r="D67" s="101"/>
      <c r="E67" s="103"/>
      <c r="F67" s="100"/>
      <c r="G67" s="94"/>
      <c r="H67" s="94"/>
      <c r="I67" s="101"/>
    </row>
    <row r="68" spans="1:9" s="111" customFormat="1">
      <c r="A68" s="101"/>
      <c r="B68" s="101"/>
      <c r="C68" s="101"/>
      <c r="D68" s="101"/>
      <c r="E68" s="103"/>
      <c r="F68" s="103"/>
      <c r="G68" s="94"/>
      <c r="H68" s="94"/>
      <c r="I68" s="101"/>
    </row>
    <row r="69" spans="1:9" s="111" customFormat="1">
      <c r="A69" s="101"/>
      <c r="B69" s="101"/>
      <c r="C69" s="101"/>
      <c r="D69" s="101"/>
      <c r="E69" s="103"/>
      <c r="F69" s="103"/>
      <c r="G69" s="94"/>
      <c r="H69" s="94"/>
      <c r="I69" s="101"/>
    </row>
    <row r="70" spans="1:9" s="111" customFormat="1">
      <c r="A70" s="101"/>
      <c r="B70" s="101"/>
      <c r="C70" s="101"/>
      <c r="D70" s="101"/>
      <c r="E70" s="103"/>
      <c r="F70" s="103"/>
      <c r="G70" s="94"/>
      <c r="H70" s="94"/>
      <c r="I70" s="101"/>
    </row>
    <row r="71" spans="1:9" s="111" customFormat="1">
      <c r="A71" s="101"/>
      <c r="B71" s="101"/>
      <c r="C71" s="101"/>
      <c r="D71" s="101"/>
      <c r="E71" s="103"/>
      <c r="F71" s="103"/>
      <c r="G71" s="94"/>
      <c r="H71" s="94"/>
      <c r="I71" s="101"/>
    </row>
    <row r="72" spans="1:9" s="111" customFormat="1">
      <c r="A72" s="101"/>
      <c r="B72" s="101"/>
      <c r="C72" s="101"/>
      <c r="D72" s="101"/>
      <c r="E72" s="103"/>
      <c r="F72" s="103"/>
      <c r="G72" s="94"/>
      <c r="H72" s="94"/>
      <c r="I72" s="101"/>
    </row>
    <row r="73" spans="1:9" s="111" customFormat="1">
      <c r="A73" s="101"/>
      <c r="B73" s="101"/>
      <c r="C73" s="101"/>
      <c r="D73" s="101"/>
      <c r="E73" s="103"/>
      <c r="F73" s="103"/>
      <c r="G73" s="94"/>
      <c r="H73" s="94"/>
      <c r="I73" s="101"/>
    </row>
    <row r="74" spans="1:9" s="111" customFormat="1">
      <c r="A74" s="101"/>
      <c r="B74" s="101"/>
      <c r="C74" s="101"/>
      <c r="D74" s="101"/>
      <c r="E74" s="103"/>
      <c r="F74" s="103"/>
      <c r="G74" s="94"/>
      <c r="H74" s="94"/>
      <c r="I74" s="101"/>
    </row>
    <row r="75" spans="1:9" s="111" customFormat="1">
      <c r="A75" s="101"/>
      <c r="B75" s="101"/>
      <c r="C75" s="101"/>
      <c r="D75" s="101"/>
      <c r="E75" s="100"/>
      <c r="F75" s="94"/>
      <c r="G75" s="94"/>
      <c r="H75" s="94"/>
      <c r="I75" s="101"/>
    </row>
    <row r="76" spans="1:9" s="111" customFormat="1">
      <c r="A76" s="101"/>
      <c r="B76" s="101"/>
      <c r="C76" s="101"/>
      <c r="D76" s="101"/>
      <c r="E76" s="100"/>
      <c r="F76" s="94"/>
      <c r="G76" s="94"/>
      <c r="H76" s="94"/>
      <c r="I76" s="101"/>
    </row>
    <row r="77" spans="1:9" s="111" customFormat="1">
      <c r="A77" s="101"/>
      <c r="B77" s="101"/>
      <c r="C77" s="101"/>
      <c r="D77" s="101"/>
      <c r="E77" s="100"/>
      <c r="F77" s="94"/>
      <c r="G77" s="94"/>
      <c r="H77" s="94"/>
      <c r="I77" s="101"/>
    </row>
    <row r="78" spans="1:9" s="111" customFormat="1">
      <c r="A78" s="102"/>
      <c r="B78" s="102"/>
      <c r="C78" s="102"/>
      <c r="D78" s="102"/>
      <c r="E78" s="103"/>
      <c r="F78" s="104"/>
      <c r="G78" s="94"/>
      <c r="H78" s="94"/>
      <c r="I78" s="102"/>
    </row>
    <row r="79" spans="1:9" s="111" customFormat="1">
      <c r="A79" s="101"/>
      <c r="B79" s="101"/>
      <c r="C79" s="101"/>
      <c r="D79" s="101"/>
      <c r="E79" s="103"/>
      <c r="F79" s="100"/>
      <c r="G79" s="94"/>
      <c r="H79" s="94"/>
      <c r="I79" s="101"/>
    </row>
    <row r="80" spans="1:9" s="111" customFormat="1">
      <c r="A80" s="101"/>
      <c r="B80" s="101"/>
      <c r="C80" s="101"/>
      <c r="D80" s="101"/>
      <c r="E80" s="100"/>
      <c r="F80" s="100"/>
      <c r="G80" s="94"/>
      <c r="H80" s="94"/>
      <c r="I80" s="101"/>
    </row>
    <row r="81" spans="1:9" s="111" customFormat="1">
      <c r="A81" s="101"/>
      <c r="B81" s="101"/>
      <c r="C81" s="101"/>
      <c r="D81" s="101"/>
      <c r="E81" s="100"/>
      <c r="F81" s="100"/>
      <c r="G81" s="103"/>
      <c r="H81" s="94"/>
      <c r="I81" s="101"/>
    </row>
    <row r="82" spans="1:9" s="111" customFormat="1">
      <c r="A82" s="101"/>
      <c r="B82" s="101"/>
      <c r="C82" s="101"/>
      <c r="D82" s="101"/>
      <c r="E82" s="103"/>
      <c r="F82" s="103"/>
      <c r="G82" s="94"/>
      <c r="H82" s="94"/>
      <c r="I82" s="101"/>
    </row>
    <row r="83" spans="1:9" s="111" customFormat="1">
      <c r="A83" s="101"/>
      <c r="B83" s="101"/>
      <c r="C83" s="101"/>
      <c r="D83" s="101"/>
      <c r="E83" s="103"/>
      <c r="F83" s="100"/>
      <c r="G83" s="94"/>
      <c r="H83" s="94"/>
      <c r="I83" s="101"/>
    </row>
    <row r="84" spans="1:9" s="111" customFormat="1">
      <c r="A84" s="101"/>
      <c r="B84" s="101"/>
      <c r="C84" s="101"/>
      <c r="D84" s="101"/>
      <c r="E84" s="103"/>
      <c r="F84" s="103"/>
      <c r="G84" s="94"/>
      <c r="H84" s="94"/>
      <c r="I84" s="101"/>
    </row>
    <row r="85" spans="1:9" s="111" customFormat="1">
      <c r="A85" s="101"/>
      <c r="B85" s="101"/>
      <c r="C85" s="101"/>
      <c r="D85" s="101"/>
      <c r="E85" s="103"/>
      <c r="F85" s="100"/>
      <c r="G85" s="94"/>
      <c r="H85" s="94"/>
      <c r="I85" s="101"/>
    </row>
    <row r="86" spans="1:9" s="111" customFormat="1">
      <c r="A86" s="101"/>
      <c r="B86" s="101"/>
      <c r="C86" s="101"/>
      <c r="D86" s="101"/>
      <c r="E86" s="100"/>
      <c r="F86" s="103"/>
      <c r="G86" s="94"/>
      <c r="H86" s="94"/>
      <c r="I86" s="101"/>
    </row>
    <row r="87" spans="1:9" s="111" customFormat="1">
      <c r="A87" s="101"/>
      <c r="B87" s="101"/>
      <c r="C87" s="101"/>
      <c r="D87" s="101"/>
      <c r="E87" s="103"/>
      <c r="F87" s="100"/>
      <c r="G87" s="94"/>
      <c r="H87" s="94"/>
      <c r="I87" s="101"/>
    </row>
    <row r="88" spans="1:9" s="111" customFormat="1">
      <c r="A88" s="101"/>
      <c r="B88" s="101"/>
      <c r="C88" s="101"/>
      <c r="D88" s="101"/>
      <c r="E88" s="103"/>
      <c r="F88" s="103"/>
      <c r="G88" s="94"/>
      <c r="H88" s="94"/>
      <c r="I88" s="101"/>
    </row>
    <row r="89" spans="1:9" s="111" customFormat="1">
      <c r="A89" s="101"/>
      <c r="B89" s="101"/>
      <c r="C89" s="101"/>
      <c r="D89" s="101"/>
      <c r="E89" s="103"/>
      <c r="F89" s="103"/>
      <c r="G89" s="94"/>
      <c r="H89" s="94"/>
      <c r="I89" s="101"/>
    </row>
    <row r="90" spans="1:9" s="111" customFormat="1">
      <c r="A90" s="101"/>
      <c r="B90" s="101"/>
      <c r="C90" s="101"/>
      <c r="D90" s="101"/>
      <c r="E90" s="103"/>
      <c r="F90" s="103"/>
      <c r="G90" s="94"/>
      <c r="H90" s="94"/>
      <c r="I90" s="101"/>
    </row>
    <row r="91" spans="1:9" s="111" customFormat="1">
      <c r="A91" s="101"/>
      <c r="B91" s="101"/>
      <c r="C91" s="101"/>
      <c r="D91" s="101"/>
      <c r="E91" s="103"/>
      <c r="F91" s="103"/>
      <c r="G91" s="94"/>
      <c r="H91" s="94"/>
      <c r="I91" s="101"/>
    </row>
    <row r="92" spans="1:9" s="111" customFormat="1">
      <c r="A92" s="101"/>
      <c r="B92" s="101"/>
      <c r="C92" s="101"/>
      <c r="D92" s="101"/>
      <c r="E92" s="103"/>
      <c r="F92" s="103"/>
      <c r="G92" s="94"/>
      <c r="H92" s="94"/>
      <c r="I92" s="101"/>
    </row>
    <row r="93" spans="1:9" s="111" customFormat="1">
      <c r="A93" s="101"/>
      <c r="B93" s="101"/>
      <c r="C93" s="101"/>
      <c r="D93" s="101"/>
      <c r="E93" s="103"/>
      <c r="F93" s="103"/>
      <c r="G93" s="94"/>
      <c r="H93" s="94"/>
      <c r="I93" s="101"/>
    </row>
    <row r="94" spans="1:9" s="111" customFormat="1">
      <c r="A94" s="101"/>
      <c r="B94" s="101"/>
      <c r="C94" s="101"/>
      <c r="D94" s="101"/>
      <c r="E94" s="103"/>
      <c r="F94" s="103"/>
      <c r="G94" s="94"/>
      <c r="H94" s="94"/>
      <c r="I94" s="101"/>
    </row>
    <row r="95" spans="1:9" s="111" customFormat="1">
      <c r="A95" s="101"/>
      <c r="B95" s="101"/>
      <c r="C95" s="101"/>
      <c r="D95" s="101"/>
      <c r="E95" s="100"/>
      <c r="F95" s="94"/>
      <c r="G95" s="94"/>
      <c r="H95" s="94"/>
      <c r="I95" s="101"/>
    </row>
    <row r="96" spans="1:9" s="111" customFormat="1">
      <c r="A96" s="101"/>
      <c r="B96" s="101"/>
      <c r="C96" s="101"/>
      <c r="D96" s="101"/>
      <c r="E96" s="100"/>
      <c r="F96" s="94"/>
      <c r="G96" s="94"/>
      <c r="H96" s="94"/>
      <c r="I96" s="101"/>
    </row>
    <row r="97" spans="1:9" s="111" customFormat="1">
      <c r="A97" s="101"/>
      <c r="B97" s="101"/>
      <c r="C97" s="101"/>
      <c r="D97" s="101"/>
      <c r="E97" s="100"/>
      <c r="F97" s="94"/>
      <c r="G97" s="94"/>
      <c r="H97" s="94"/>
      <c r="I97" s="101"/>
    </row>
    <row r="98" spans="1:9" s="111" customFormat="1">
      <c r="A98" s="102"/>
      <c r="B98" s="102"/>
      <c r="C98" s="102"/>
      <c r="D98" s="102"/>
      <c r="E98" s="103"/>
      <c r="F98" s="104"/>
      <c r="G98" s="94"/>
      <c r="H98" s="94"/>
      <c r="I98" s="102"/>
    </row>
    <row r="99" spans="1:9" s="111" customFormat="1">
      <c r="A99" s="101"/>
      <c r="B99" s="101"/>
      <c r="C99" s="101"/>
      <c r="D99" s="101"/>
      <c r="E99" s="103"/>
      <c r="F99" s="100"/>
      <c r="G99" s="94"/>
      <c r="H99" s="94"/>
      <c r="I99" s="101"/>
    </row>
    <row r="100" spans="1:9" s="111" customFormat="1">
      <c r="A100" s="101"/>
      <c r="B100" s="101"/>
      <c r="C100" s="101"/>
      <c r="D100" s="101"/>
      <c r="E100" s="100"/>
      <c r="F100" s="100"/>
      <c r="G100" s="94"/>
      <c r="H100" s="94"/>
      <c r="I100" s="101"/>
    </row>
    <row r="101" spans="1:9" s="111" customFormat="1">
      <c r="A101" s="101"/>
      <c r="B101" s="101"/>
      <c r="C101" s="101"/>
      <c r="D101" s="101"/>
      <c r="E101" s="100"/>
      <c r="F101" s="100"/>
      <c r="G101" s="103"/>
      <c r="H101" s="94"/>
      <c r="I101" s="101"/>
    </row>
    <row r="102" spans="1:9" s="111" customFormat="1">
      <c r="A102" s="101"/>
      <c r="B102" s="101"/>
      <c r="C102" s="101"/>
      <c r="D102" s="101"/>
      <c r="E102" s="103"/>
      <c r="F102" s="103"/>
      <c r="G102" s="94"/>
      <c r="H102" s="94"/>
      <c r="I102" s="101"/>
    </row>
    <row r="103" spans="1:9" s="111" customFormat="1">
      <c r="A103" s="101"/>
      <c r="B103" s="101"/>
      <c r="C103" s="101"/>
      <c r="D103" s="101"/>
      <c r="E103" s="103"/>
      <c r="F103" s="100"/>
      <c r="G103" s="94"/>
      <c r="H103" s="94"/>
      <c r="I103" s="101"/>
    </row>
    <row r="104" spans="1:9" s="111" customFormat="1">
      <c r="A104" s="101"/>
      <c r="B104" s="101"/>
      <c r="C104" s="101"/>
      <c r="D104" s="101"/>
      <c r="E104" s="103"/>
      <c r="F104" s="103"/>
      <c r="G104" s="94"/>
      <c r="H104" s="94"/>
      <c r="I104" s="101"/>
    </row>
    <row r="105" spans="1:9" s="111" customFormat="1">
      <c r="A105" s="101"/>
      <c r="B105" s="101"/>
      <c r="C105" s="101"/>
      <c r="D105" s="101"/>
      <c r="E105" s="103"/>
      <c r="F105" s="100"/>
      <c r="G105" s="94"/>
      <c r="H105" s="94"/>
      <c r="I105" s="101"/>
    </row>
    <row r="106" spans="1:9" s="111" customFormat="1">
      <c r="A106" s="101"/>
      <c r="B106" s="101"/>
      <c r="C106" s="101"/>
      <c r="D106" s="101"/>
      <c r="E106" s="100"/>
      <c r="F106" s="103"/>
      <c r="G106" s="94"/>
      <c r="H106" s="94"/>
      <c r="I106" s="101"/>
    </row>
    <row r="107" spans="1:9" s="111" customFormat="1">
      <c r="A107" s="101"/>
      <c r="B107" s="101"/>
      <c r="C107" s="101"/>
      <c r="D107" s="101"/>
      <c r="E107" s="103"/>
      <c r="F107" s="100"/>
      <c r="G107" s="94"/>
      <c r="H107" s="94"/>
      <c r="I107" s="101"/>
    </row>
    <row r="108" spans="1:9" s="111" customFormat="1">
      <c r="A108" s="101"/>
      <c r="B108" s="101"/>
      <c r="C108" s="101"/>
      <c r="D108" s="101"/>
      <c r="E108" s="103"/>
      <c r="F108" s="103"/>
      <c r="G108" s="94"/>
      <c r="H108" s="94"/>
      <c r="I108" s="101"/>
    </row>
    <row r="109" spans="1:9" s="111" customFormat="1">
      <c r="A109" s="101"/>
      <c r="B109" s="101"/>
      <c r="C109" s="101"/>
      <c r="D109" s="101"/>
      <c r="E109" s="103"/>
      <c r="F109" s="103"/>
      <c r="G109" s="94"/>
      <c r="H109" s="94"/>
      <c r="I109" s="101"/>
    </row>
    <row r="110" spans="1:9" s="111" customFormat="1">
      <c r="A110" s="101"/>
      <c r="B110" s="101"/>
      <c r="C110" s="101"/>
      <c r="D110" s="101"/>
      <c r="E110" s="103"/>
      <c r="F110" s="103"/>
      <c r="G110" s="94"/>
      <c r="H110" s="94"/>
      <c r="I110" s="101"/>
    </row>
    <row r="111" spans="1:9" s="111" customFormat="1">
      <c r="A111" s="101"/>
      <c r="B111" s="101"/>
      <c r="C111" s="101"/>
      <c r="D111" s="101"/>
      <c r="E111" s="103"/>
      <c r="F111" s="103"/>
      <c r="G111" s="94"/>
      <c r="H111" s="94"/>
      <c r="I111" s="101"/>
    </row>
    <row r="112" spans="1:9" s="111" customFormat="1">
      <c r="A112" s="101"/>
      <c r="B112" s="101"/>
      <c r="C112" s="101"/>
      <c r="D112" s="101"/>
      <c r="E112" s="103"/>
      <c r="F112" s="103"/>
      <c r="G112" s="94"/>
      <c r="H112" s="94"/>
      <c r="I112" s="101"/>
    </row>
    <row r="113" spans="1:9" s="111" customFormat="1">
      <c r="A113" s="101"/>
      <c r="B113" s="101"/>
      <c r="C113" s="101"/>
      <c r="D113" s="101"/>
      <c r="E113" s="103"/>
      <c r="F113" s="103"/>
      <c r="G113" s="94"/>
      <c r="H113" s="94"/>
      <c r="I113" s="101"/>
    </row>
    <row r="114" spans="1:9" s="111" customFormat="1">
      <c r="A114" s="101"/>
      <c r="B114" s="101"/>
      <c r="C114" s="101"/>
      <c r="D114" s="101"/>
      <c r="E114" s="103"/>
      <c r="F114" s="103"/>
      <c r="G114" s="94"/>
      <c r="H114" s="94"/>
      <c r="I114" s="101"/>
    </row>
    <row r="115" spans="1:9" s="111" customFormat="1">
      <c r="A115" s="101"/>
      <c r="B115" s="101"/>
      <c r="C115" s="101"/>
      <c r="D115" s="101"/>
      <c r="E115" s="100"/>
      <c r="F115" s="94"/>
      <c r="G115" s="94"/>
      <c r="H115" s="94"/>
      <c r="I115" s="101"/>
    </row>
    <row r="116" spans="1:9" s="111" customFormat="1">
      <c r="A116" s="101"/>
      <c r="B116" s="101"/>
      <c r="C116" s="101"/>
      <c r="D116" s="101"/>
      <c r="E116" s="100"/>
      <c r="F116" s="94"/>
      <c r="G116" s="94"/>
      <c r="H116" s="94"/>
      <c r="I116" s="101"/>
    </row>
    <row r="117" spans="1:9" s="111" customFormat="1">
      <c r="A117" s="101"/>
      <c r="B117" s="101"/>
      <c r="C117" s="101"/>
      <c r="D117" s="101"/>
      <c r="E117" s="100"/>
      <c r="F117" s="94"/>
      <c r="G117" s="94"/>
      <c r="H117" s="94"/>
      <c r="I117" s="101"/>
    </row>
    <row r="118" spans="1:9" s="111" customFormat="1">
      <c r="A118" s="102"/>
      <c r="B118" s="102"/>
      <c r="C118" s="102"/>
      <c r="D118" s="102"/>
      <c r="E118" s="103"/>
      <c r="F118" s="104"/>
      <c r="G118" s="94"/>
      <c r="H118" s="94"/>
      <c r="I118" s="102"/>
    </row>
    <row r="119" spans="1:9" s="111" customFormat="1">
      <c r="A119" s="101"/>
      <c r="B119" s="101"/>
      <c r="C119" s="101"/>
      <c r="D119" s="101"/>
      <c r="E119" s="103"/>
      <c r="F119" s="100"/>
      <c r="G119" s="94"/>
      <c r="H119" s="94"/>
      <c r="I119" s="101"/>
    </row>
    <row r="120" spans="1:9" s="111" customFormat="1">
      <c r="A120" s="101"/>
      <c r="B120" s="101"/>
      <c r="C120" s="101"/>
      <c r="D120" s="101"/>
      <c r="E120" s="100"/>
      <c r="F120" s="100"/>
      <c r="G120" s="94"/>
      <c r="H120" s="94"/>
      <c r="I120" s="101"/>
    </row>
    <row r="121" spans="1:9" s="111" customFormat="1">
      <c r="A121" s="101"/>
      <c r="B121" s="101"/>
      <c r="C121" s="101"/>
      <c r="D121" s="101"/>
      <c r="E121" s="100"/>
      <c r="F121" s="100"/>
      <c r="G121" s="103"/>
      <c r="H121" s="94"/>
      <c r="I121" s="101"/>
    </row>
    <row r="122" spans="1:9" s="111" customFormat="1">
      <c r="A122" s="101"/>
      <c r="B122" s="101"/>
      <c r="C122" s="101"/>
      <c r="D122" s="101"/>
      <c r="E122" s="103"/>
      <c r="F122" s="103"/>
      <c r="G122" s="94"/>
      <c r="H122" s="94"/>
      <c r="I122" s="101"/>
    </row>
    <row r="123" spans="1:9" s="111" customFormat="1">
      <c r="A123" s="101"/>
      <c r="B123" s="101"/>
      <c r="C123" s="101"/>
      <c r="D123" s="101"/>
      <c r="E123" s="103"/>
      <c r="F123" s="100"/>
      <c r="G123" s="94"/>
      <c r="H123" s="94"/>
      <c r="I123" s="101"/>
    </row>
    <row r="124" spans="1:9" s="111" customFormat="1">
      <c r="A124" s="101"/>
      <c r="B124" s="101"/>
      <c r="C124" s="101"/>
      <c r="D124" s="101"/>
      <c r="E124" s="103"/>
      <c r="F124" s="103"/>
      <c r="G124" s="94"/>
      <c r="H124" s="94"/>
      <c r="I124" s="101"/>
    </row>
    <row r="125" spans="1:9" s="111" customFormat="1">
      <c r="A125" s="101"/>
      <c r="B125" s="101"/>
      <c r="C125" s="101"/>
      <c r="D125" s="101"/>
      <c r="E125" s="103"/>
      <c r="F125" s="100"/>
      <c r="G125" s="94"/>
      <c r="H125" s="94"/>
      <c r="I125" s="101"/>
    </row>
    <row r="126" spans="1:9" s="111" customFormat="1">
      <c r="A126" s="101"/>
      <c r="B126" s="101"/>
      <c r="C126" s="101"/>
      <c r="D126" s="101"/>
      <c r="E126" s="100"/>
      <c r="F126" s="103"/>
      <c r="G126" s="94"/>
      <c r="H126" s="94"/>
      <c r="I126" s="101"/>
    </row>
    <row r="127" spans="1:9" s="111" customFormat="1">
      <c r="A127" s="101"/>
      <c r="B127" s="101"/>
      <c r="C127" s="101"/>
      <c r="D127" s="101"/>
      <c r="E127" s="103"/>
      <c r="F127" s="100"/>
      <c r="G127" s="94"/>
      <c r="H127" s="94"/>
      <c r="I127" s="101"/>
    </row>
    <row r="128" spans="1:9" s="111" customFormat="1">
      <c r="A128" s="101"/>
      <c r="B128" s="101"/>
      <c r="C128" s="101"/>
      <c r="D128" s="101"/>
      <c r="E128" s="103"/>
      <c r="F128" s="103"/>
      <c r="G128" s="94"/>
      <c r="H128" s="94"/>
      <c r="I128" s="101"/>
    </row>
    <row r="129" spans="1:9" s="111" customFormat="1">
      <c r="A129" s="101"/>
      <c r="B129" s="101"/>
      <c r="C129" s="101"/>
      <c r="D129" s="101"/>
      <c r="E129" s="103"/>
      <c r="F129" s="103"/>
      <c r="G129" s="94"/>
      <c r="H129" s="94"/>
      <c r="I129" s="101"/>
    </row>
    <row r="130" spans="1:9" s="111" customFormat="1">
      <c r="A130" s="101"/>
      <c r="B130" s="101"/>
      <c r="C130" s="101"/>
      <c r="D130" s="101"/>
      <c r="E130" s="103"/>
      <c r="F130" s="103"/>
      <c r="G130" s="94"/>
      <c r="H130" s="94"/>
      <c r="I130" s="101"/>
    </row>
    <row r="131" spans="1:9" s="111" customFormat="1">
      <c r="A131" s="101"/>
      <c r="B131" s="101"/>
      <c r="C131" s="101"/>
      <c r="D131" s="101"/>
      <c r="E131" s="103"/>
      <c r="F131" s="103"/>
      <c r="G131" s="94"/>
      <c r="H131" s="94"/>
      <c r="I131" s="101"/>
    </row>
    <row r="132" spans="1:9" s="111" customFormat="1">
      <c r="A132" s="101"/>
      <c r="B132" s="101"/>
      <c r="C132" s="101"/>
      <c r="D132" s="101"/>
      <c r="E132" s="103"/>
      <c r="F132" s="103"/>
      <c r="G132" s="94"/>
      <c r="H132" s="94"/>
      <c r="I132" s="101"/>
    </row>
    <row r="133" spans="1:9" s="111" customFormat="1">
      <c r="A133" s="101"/>
      <c r="B133" s="101"/>
      <c r="C133" s="101"/>
      <c r="D133" s="101"/>
      <c r="E133" s="103"/>
      <c r="F133" s="103"/>
      <c r="G133" s="94"/>
      <c r="H133" s="94"/>
      <c r="I133" s="101"/>
    </row>
    <row r="134" spans="1:9" s="111" customFormat="1">
      <c r="A134" s="101"/>
      <c r="B134" s="101"/>
      <c r="C134" s="101"/>
      <c r="D134" s="101"/>
      <c r="E134" s="103"/>
      <c r="F134" s="103"/>
      <c r="G134" s="94"/>
      <c r="H134" s="94"/>
      <c r="I134" s="101"/>
    </row>
    <row r="135" spans="1:9" s="111" customFormat="1">
      <c r="A135" s="101"/>
      <c r="B135" s="101"/>
      <c r="C135" s="101"/>
      <c r="D135" s="101"/>
      <c r="E135" s="100"/>
      <c r="F135" s="94"/>
      <c r="G135" s="94"/>
      <c r="H135" s="94"/>
      <c r="I135" s="101"/>
    </row>
    <row r="136" spans="1:9" s="111" customFormat="1">
      <c r="A136" s="101"/>
      <c r="B136" s="101"/>
      <c r="C136" s="101"/>
      <c r="D136" s="101"/>
      <c r="E136" s="100"/>
      <c r="F136" s="94"/>
      <c r="G136" s="94"/>
      <c r="H136" s="94"/>
      <c r="I136" s="101"/>
    </row>
    <row r="137" spans="1:9" s="111" customFormat="1">
      <c r="A137" s="101"/>
      <c r="B137" s="101"/>
      <c r="C137" s="101"/>
      <c r="D137" s="101"/>
      <c r="E137" s="100"/>
      <c r="F137" s="94"/>
      <c r="G137" s="94"/>
      <c r="H137" s="94"/>
      <c r="I137" s="101"/>
    </row>
    <row r="138" spans="1:9" s="111" customFormat="1">
      <c r="A138" s="102"/>
      <c r="B138" s="102"/>
      <c r="C138" s="102"/>
      <c r="D138" s="102"/>
      <c r="E138" s="103"/>
      <c r="F138" s="104"/>
      <c r="G138" s="94"/>
      <c r="H138" s="94"/>
      <c r="I138" s="102"/>
    </row>
    <row r="139" spans="1:9" s="111" customFormat="1">
      <c r="A139" s="101"/>
      <c r="B139" s="101"/>
      <c r="C139" s="101"/>
      <c r="D139" s="101"/>
      <c r="E139" s="103"/>
      <c r="F139" s="100"/>
      <c r="G139" s="94"/>
      <c r="H139" s="94"/>
      <c r="I139" s="101"/>
    </row>
    <row r="140" spans="1:9" s="111" customFormat="1">
      <c r="A140" s="101"/>
      <c r="B140" s="101"/>
      <c r="C140" s="101"/>
      <c r="D140" s="101"/>
      <c r="E140" s="100"/>
      <c r="F140" s="100"/>
      <c r="G140" s="94"/>
      <c r="H140" s="94"/>
      <c r="I140" s="101"/>
    </row>
    <row r="141" spans="1:9" s="111" customFormat="1">
      <c r="A141" s="101"/>
      <c r="B141" s="101"/>
      <c r="C141" s="101"/>
      <c r="D141" s="101"/>
      <c r="E141" s="100"/>
      <c r="F141" s="100"/>
      <c r="G141" s="103"/>
      <c r="H141" s="94"/>
      <c r="I141" s="101"/>
    </row>
    <row r="142" spans="1:9" s="111" customFormat="1">
      <c r="A142" s="101"/>
      <c r="B142" s="101"/>
      <c r="C142" s="101"/>
      <c r="D142" s="101"/>
      <c r="E142" s="103"/>
      <c r="F142" s="103"/>
      <c r="G142" s="94"/>
      <c r="H142" s="94"/>
      <c r="I142" s="101"/>
    </row>
    <row r="143" spans="1:9" s="111" customFormat="1">
      <c r="A143" s="101"/>
      <c r="B143" s="101"/>
      <c r="C143" s="101"/>
      <c r="D143" s="101"/>
      <c r="E143" s="103"/>
      <c r="F143" s="100"/>
      <c r="G143" s="94"/>
      <c r="H143" s="94"/>
      <c r="I143" s="101"/>
    </row>
    <row r="144" spans="1:9" s="111" customFormat="1">
      <c r="A144" s="101"/>
      <c r="B144" s="101"/>
      <c r="C144" s="101"/>
      <c r="D144" s="101"/>
      <c r="E144" s="103"/>
      <c r="F144" s="103"/>
      <c r="G144" s="94"/>
      <c r="H144" s="94"/>
      <c r="I144" s="101"/>
    </row>
    <row r="145" spans="1:9" s="111" customFormat="1">
      <c r="A145" s="101"/>
      <c r="B145" s="101"/>
      <c r="C145" s="101"/>
      <c r="D145" s="101"/>
      <c r="E145" s="103"/>
      <c r="F145" s="100"/>
      <c r="G145" s="94"/>
      <c r="H145" s="94"/>
      <c r="I145" s="101"/>
    </row>
    <row r="146" spans="1:9" s="111" customFormat="1">
      <c r="A146" s="101"/>
      <c r="B146" s="101"/>
      <c r="C146" s="101"/>
      <c r="D146" s="101"/>
      <c r="E146" s="100"/>
      <c r="F146" s="103"/>
      <c r="G146" s="94"/>
      <c r="H146" s="94"/>
      <c r="I146" s="101"/>
    </row>
    <row r="147" spans="1:9" s="111" customFormat="1">
      <c r="A147" s="101"/>
      <c r="B147" s="101"/>
      <c r="C147" s="101"/>
      <c r="D147" s="101"/>
      <c r="E147" s="103"/>
      <c r="F147" s="100"/>
      <c r="G147" s="94"/>
      <c r="H147" s="94"/>
      <c r="I147" s="101"/>
    </row>
    <row r="148" spans="1:9" s="111" customFormat="1">
      <c r="A148" s="101"/>
      <c r="B148" s="101"/>
      <c r="C148" s="101"/>
      <c r="D148" s="101"/>
      <c r="E148" s="103"/>
      <c r="F148" s="103"/>
      <c r="G148" s="94"/>
      <c r="H148" s="94"/>
      <c r="I148" s="101"/>
    </row>
    <row r="149" spans="1:9" s="111" customFormat="1">
      <c r="A149" s="101"/>
      <c r="B149" s="101"/>
      <c r="C149" s="101"/>
      <c r="D149" s="101"/>
      <c r="E149" s="103"/>
      <c r="F149" s="103"/>
      <c r="G149" s="94"/>
      <c r="H149" s="94"/>
      <c r="I149" s="101"/>
    </row>
    <row r="150" spans="1:9" s="111" customFormat="1">
      <c r="A150" s="101"/>
      <c r="B150" s="101"/>
      <c r="C150" s="101"/>
      <c r="D150" s="101"/>
      <c r="E150" s="103"/>
      <c r="F150" s="103"/>
      <c r="G150" s="94"/>
      <c r="H150" s="94"/>
      <c r="I150" s="101"/>
    </row>
    <row r="151" spans="1:9" s="111" customFormat="1">
      <c r="A151" s="101"/>
      <c r="B151" s="101"/>
      <c r="C151" s="101"/>
      <c r="D151" s="101"/>
      <c r="E151" s="103"/>
      <c r="F151" s="103"/>
      <c r="G151" s="94"/>
      <c r="H151" s="94"/>
      <c r="I151" s="101"/>
    </row>
    <row r="152" spans="1:9" s="111" customFormat="1">
      <c r="A152" s="101"/>
      <c r="B152" s="101"/>
      <c r="C152" s="101"/>
      <c r="D152" s="101"/>
      <c r="E152" s="103"/>
      <c r="F152" s="103"/>
      <c r="G152" s="94"/>
      <c r="H152" s="94"/>
      <c r="I152" s="101"/>
    </row>
    <row r="153" spans="1:9" s="111" customFormat="1">
      <c r="A153" s="101"/>
      <c r="B153" s="101"/>
      <c r="C153" s="101"/>
      <c r="D153" s="101"/>
      <c r="E153" s="103"/>
      <c r="F153" s="103"/>
      <c r="G153" s="94"/>
      <c r="H153" s="94"/>
      <c r="I153" s="101"/>
    </row>
    <row r="154" spans="1:9" s="111" customFormat="1">
      <c r="A154" s="101"/>
      <c r="B154" s="101"/>
      <c r="C154" s="101"/>
      <c r="D154" s="101"/>
      <c r="E154" s="103"/>
      <c r="F154" s="103"/>
      <c r="G154" s="94"/>
      <c r="H154" s="94"/>
      <c r="I154" s="101"/>
    </row>
    <row r="155" spans="1:9" s="111" customFormat="1">
      <c r="A155" s="101"/>
      <c r="B155" s="101"/>
      <c r="C155" s="101"/>
      <c r="D155" s="101"/>
      <c r="E155" s="100"/>
      <c r="F155" s="94"/>
      <c r="G155" s="94"/>
      <c r="H155" s="94"/>
      <c r="I155" s="101"/>
    </row>
    <row r="156" spans="1:9" s="111" customFormat="1">
      <c r="A156" s="101"/>
      <c r="B156" s="101"/>
      <c r="C156" s="101"/>
      <c r="D156" s="101"/>
      <c r="E156" s="100"/>
      <c r="F156" s="94"/>
      <c r="G156" s="94"/>
      <c r="H156" s="94"/>
      <c r="I156" s="101"/>
    </row>
    <row r="157" spans="1:9" s="111" customFormat="1">
      <c r="A157" s="101"/>
      <c r="B157" s="101"/>
      <c r="C157" s="101"/>
      <c r="D157" s="101"/>
      <c r="E157" s="100"/>
      <c r="F157" s="94"/>
      <c r="G157" s="94"/>
      <c r="H157" s="94"/>
      <c r="I157" s="101"/>
    </row>
    <row r="158" spans="1:9" s="111" customFormat="1">
      <c r="A158" s="102"/>
      <c r="B158" s="102"/>
      <c r="C158" s="102"/>
      <c r="D158" s="102"/>
      <c r="E158" s="103"/>
      <c r="F158" s="104"/>
      <c r="G158" s="94"/>
      <c r="H158" s="94"/>
      <c r="I158" s="102"/>
    </row>
    <row r="159" spans="1:9" s="111" customFormat="1">
      <c r="A159" s="101"/>
      <c r="B159" s="101"/>
      <c r="C159" s="101"/>
      <c r="D159" s="101"/>
      <c r="E159" s="103"/>
      <c r="F159" s="100"/>
      <c r="G159" s="94"/>
      <c r="H159" s="94"/>
      <c r="I159" s="101"/>
    </row>
    <row r="160" spans="1:9" s="111" customFormat="1">
      <c r="A160" s="101"/>
      <c r="B160" s="101"/>
      <c r="C160" s="101"/>
      <c r="D160" s="101"/>
      <c r="E160" s="100"/>
      <c r="F160" s="100"/>
      <c r="G160" s="94"/>
      <c r="H160" s="94"/>
      <c r="I160" s="101"/>
    </row>
    <row r="161" spans="1:9" s="111" customFormat="1">
      <c r="A161" s="101"/>
      <c r="B161" s="101"/>
      <c r="C161" s="101"/>
      <c r="D161" s="101"/>
      <c r="E161" s="100"/>
      <c r="F161" s="100"/>
      <c r="G161" s="103"/>
      <c r="H161" s="94"/>
      <c r="I161" s="101"/>
    </row>
    <row r="162" spans="1:9" s="111" customFormat="1">
      <c r="A162" s="101"/>
      <c r="B162" s="101"/>
      <c r="C162" s="101"/>
      <c r="D162" s="101"/>
      <c r="E162" s="103"/>
      <c r="F162" s="103"/>
      <c r="G162" s="94"/>
      <c r="H162" s="94"/>
      <c r="I162" s="101"/>
    </row>
    <row r="163" spans="1:9" s="111" customFormat="1">
      <c r="A163" s="101"/>
      <c r="B163" s="101"/>
      <c r="C163" s="101"/>
      <c r="D163" s="101"/>
      <c r="E163" s="103"/>
      <c r="F163" s="100"/>
      <c r="G163" s="94"/>
      <c r="H163" s="94"/>
      <c r="I163" s="101"/>
    </row>
    <row r="164" spans="1:9" s="111" customFormat="1">
      <c r="A164" s="101"/>
      <c r="B164" s="101"/>
      <c r="C164" s="101"/>
      <c r="D164" s="101"/>
      <c r="E164" s="103"/>
      <c r="F164" s="103"/>
      <c r="G164" s="94"/>
      <c r="H164" s="94"/>
      <c r="I164" s="101"/>
    </row>
    <row r="165" spans="1:9" s="111" customFormat="1">
      <c r="A165" s="101"/>
      <c r="B165" s="101"/>
      <c r="C165" s="101"/>
      <c r="D165" s="101"/>
      <c r="E165" s="103"/>
      <c r="F165" s="100"/>
      <c r="G165" s="94"/>
      <c r="H165" s="94"/>
      <c r="I165" s="101"/>
    </row>
    <row r="166" spans="1:9" s="111" customFormat="1">
      <c r="A166" s="101"/>
      <c r="B166" s="101"/>
      <c r="C166" s="101"/>
      <c r="D166" s="101"/>
      <c r="E166" s="100"/>
      <c r="F166" s="103"/>
      <c r="G166" s="94"/>
      <c r="H166" s="94"/>
      <c r="I166" s="101"/>
    </row>
    <row r="167" spans="1:9" s="111" customFormat="1">
      <c r="A167" s="101"/>
      <c r="B167" s="101"/>
      <c r="C167" s="101"/>
      <c r="D167" s="101"/>
      <c r="E167" s="103"/>
      <c r="F167" s="100"/>
      <c r="G167" s="94"/>
      <c r="H167" s="94"/>
      <c r="I167" s="101"/>
    </row>
    <row r="168" spans="1:9" s="111" customFormat="1">
      <c r="A168" s="101"/>
      <c r="B168" s="101"/>
      <c r="C168" s="101"/>
      <c r="D168" s="101"/>
      <c r="E168" s="103"/>
      <c r="F168" s="103"/>
      <c r="G168" s="94"/>
      <c r="H168" s="94"/>
      <c r="I168" s="101"/>
    </row>
    <row r="169" spans="1:9" s="111" customFormat="1">
      <c r="A169" s="101"/>
      <c r="B169" s="101"/>
      <c r="C169" s="101"/>
      <c r="D169" s="101"/>
      <c r="E169" s="103"/>
      <c r="F169" s="103"/>
      <c r="G169" s="94"/>
      <c r="H169" s="94"/>
      <c r="I169" s="101"/>
    </row>
    <row r="170" spans="1:9" s="111" customFormat="1">
      <c r="A170" s="101"/>
      <c r="B170" s="101"/>
      <c r="C170" s="101"/>
      <c r="D170" s="101"/>
      <c r="E170" s="103"/>
      <c r="F170" s="103"/>
      <c r="G170" s="94"/>
      <c r="H170" s="94"/>
      <c r="I170" s="101"/>
    </row>
    <row r="171" spans="1:9" s="111" customFormat="1">
      <c r="A171" s="101"/>
      <c r="B171" s="101"/>
      <c r="C171" s="101"/>
      <c r="D171" s="101"/>
      <c r="E171" s="103"/>
      <c r="F171" s="103"/>
      <c r="G171" s="94"/>
      <c r="H171" s="94"/>
      <c r="I171" s="101"/>
    </row>
    <row r="172" spans="1:9" s="111" customFormat="1">
      <c r="A172" s="101"/>
      <c r="B172" s="101"/>
      <c r="C172" s="101"/>
      <c r="D172" s="101"/>
      <c r="E172" s="103"/>
      <c r="F172" s="103"/>
      <c r="G172" s="94"/>
      <c r="H172" s="94"/>
      <c r="I172" s="101"/>
    </row>
    <row r="173" spans="1:9" s="111" customFormat="1">
      <c r="A173" s="101"/>
      <c r="B173" s="101"/>
      <c r="C173" s="101"/>
      <c r="D173" s="101"/>
      <c r="E173" s="103"/>
      <c r="F173" s="103"/>
      <c r="G173" s="94"/>
      <c r="H173" s="94"/>
      <c r="I173" s="101"/>
    </row>
    <row r="174" spans="1:9" s="111" customFormat="1">
      <c r="A174" s="101"/>
      <c r="B174" s="101"/>
      <c r="C174" s="101"/>
      <c r="D174" s="101"/>
      <c r="E174" s="103"/>
      <c r="F174" s="103"/>
      <c r="G174" s="94"/>
      <c r="H174" s="94"/>
      <c r="I174" s="101"/>
    </row>
    <row r="175" spans="1:9" s="111" customFormat="1">
      <c r="A175" s="101"/>
      <c r="B175" s="101"/>
      <c r="C175" s="101"/>
      <c r="D175" s="101"/>
      <c r="E175" s="100"/>
      <c r="F175" s="94"/>
      <c r="G175" s="94"/>
      <c r="H175" s="94"/>
      <c r="I175" s="101"/>
    </row>
    <row r="176" spans="1:9" s="111" customFormat="1">
      <c r="A176" s="101"/>
      <c r="B176" s="101"/>
      <c r="C176" s="101"/>
      <c r="D176" s="101"/>
      <c r="E176" s="100"/>
      <c r="F176" s="94"/>
      <c r="G176" s="94"/>
      <c r="H176" s="94"/>
      <c r="I176" s="101"/>
    </row>
    <row r="177" spans="1:9" s="111" customFormat="1">
      <c r="A177" s="101"/>
      <c r="B177" s="101"/>
      <c r="C177" s="101"/>
      <c r="D177" s="101"/>
      <c r="E177" s="100"/>
      <c r="F177" s="94"/>
      <c r="G177" s="94"/>
      <c r="H177" s="94"/>
      <c r="I177" s="101"/>
    </row>
    <row r="178" spans="1:9" s="111" customFormat="1">
      <c r="A178" s="102"/>
      <c r="B178" s="102"/>
      <c r="C178" s="102"/>
      <c r="D178" s="102"/>
      <c r="E178" s="103"/>
      <c r="F178" s="104"/>
      <c r="G178" s="94"/>
      <c r="H178" s="94"/>
      <c r="I178" s="102"/>
    </row>
    <row r="179" spans="1:9" s="111" customFormat="1">
      <c r="A179" s="101"/>
      <c r="B179" s="101"/>
      <c r="C179" s="101"/>
      <c r="D179" s="101"/>
      <c r="E179" s="103"/>
      <c r="F179" s="100"/>
      <c r="G179" s="94"/>
      <c r="H179" s="94"/>
      <c r="I179" s="101"/>
    </row>
    <row r="180" spans="1:9" s="111" customFormat="1">
      <c r="A180" s="101"/>
      <c r="B180" s="101"/>
      <c r="C180" s="101"/>
      <c r="D180" s="101"/>
      <c r="E180" s="100"/>
      <c r="F180" s="100"/>
      <c r="G180" s="94"/>
      <c r="H180" s="94"/>
      <c r="I180" s="101"/>
    </row>
    <row r="181" spans="1:9" s="111" customFormat="1">
      <c r="A181" s="101"/>
      <c r="B181" s="101"/>
      <c r="C181" s="101"/>
      <c r="D181" s="101"/>
      <c r="E181" s="100"/>
      <c r="F181" s="100"/>
      <c r="G181" s="103"/>
      <c r="H181" s="94"/>
      <c r="I181" s="101"/>
    </row>
    <row r="182" spans="1:9" s="111" customFormat="1">
      <c r="A182" s="101"/>
      <c r="B182" s="101"/>
      <c r="C182" s="101"/>
      <c r="D182" s="101"/>
      <c r="E182" s="103"/>
      <c r="F182" s="103"/>
      <c r="G182" s="94"/>
      <c r="H182" s="94"/>
      <c r="I182" s="101"/>
    </row>
    <row r="183" spans="1:9" s="111" customFormat="1">
      <c r="A183" s="101"/>
      <c r="B183" s="101"/>
      <c r="C183" s="101"/>
      <c r="D183" s="101"/>
      <c r="E183" s="103"/>
      <c r="F183" s="100"/>
      <c r="G183" s="94"/>
      <c r="H183" s="94"/>
      <c r="I183" s="101"/>
    </row>
    <row r="184" spans="1:9" s="111" customFormat="1">
      <c r="A184" s="101"/>
      <c r="B184" s="101"/>
      <c r="C184" s="101"/>
      <c r="D184" s="101"/>
      <c r="E184" s="103"/>
      <c r="F184" s="103"/>
      <c r="G184" s="94"/>
      <c r="H184" s="94"/>
      <c r="I184" s="101"/>
    </row>
    <row r="185" spans="1:9" s="111" customFormat="1">
      <c r="A185" s="101"/>
      <c r="B185" s="101"/>
      <c r="C185" s="101"/>
      <c r="D185" s="101"/>
      <c r="E185" s="103"/>
      <c r="F185" s="100"/>
      <c r="G185" s="94"/>
      <c r="H185" s="94"/>
      <c r="I185" s="101"/>
    </row>
    <row r="186" spans="1:9" s="111" customFormat="1">
      <c r="A186" s="101"/>
      <c r="B186" s="101"/>
      <c r="C186" s="101"/>
      <c r="D186" s="101"/>
      <c r="E186" s="100"/>
      <c r="F186" s="103"/>
      <c r="G186" s="94"/>
      <c r="H186" s="94"/>
      <c r="I186" s="101"/>
    </row>
    <row r="187" spans="1:9" s="111" customFormat="1">
      <c r="A187" s="101"/>
      <c r="B187" s="101"/>
      <c r="C187" s="101"/>
      <c r="D187" s="101"/>
      <c r="E187" s="103"/>
      <c r="F187" s="100"/>
      <c r="G187" s="94"/>
      <c r="H187" s="94"/>
      <c r="I187" s="101"/>
    </row>
    <row r="188" spans="1:9" s="111" customFormat="1">
      <c r="A188" s="101"/>
      <c r="B188" s="101"/>
      <c r="C188" s="101"/>
      <c r="D188" s="101"/>
      <c r="E188" s="103"/>
      <c r="F188" s="103"/>
      <c r="G188" s="94"/>
      <c r="H188" s="94"/>
      <c r="I188" s="101"/>
    </row>
    <row r="189" spans="1:9" s="111" customFormat="1">
      <c r="A189" s="101"/>
      <c r="B189" s="101"/>
      <c r="C189" s="101"/>
      <c r="D189" s="101"/>
      <c r="E189" s="103"/>
      <c r="F189" s="103"/>
      <c r="G189" s="94"/>
      <c r="H189" s="94"/>
      <c r="I189" s="101"/>
    </row>
    <row r="190" spans="1:9" s="111" customFormat="1">
      <c r="A190" s="101"/>
      <c r="B190" s="101"/>
      <c r="C190" s="101"/>
      <c r="D190" s="101"/>
      <c r="E190" s="103"/>
      <c r="F190" s="103"/>
      <c r="G190" s="94"/>
      <c r="H190" s="94"/>
      <c r="I190" s="101"/>
    </row>
    <row r="191" spans="1:9" s="111" customFormat="1">
      <c r="A191" s="101"/>
      <c r="B191" s="101"/>
      <c r="C191" s="101"/>
      <c r="D191" s="101"/>
      <c r="E191" s="103"/>
      <c r="F191" s="103"/>
      <c r="G191" s="94"/>
      <c r="H191" s="94"/>
      <c r="I191" s="101"/>
    </row>
    <row r="192" spans="1:9" s="111" customFormat="1">
      <c r="A192" s="101"/>
      <c r="B192" s="101"/>
      <c r="C192" s="101"/>
      <c r="D192" s="101"/>
      <c r="E192" s="103"/>
      <c r="F192" s="103"/>
      <c r="G192" s="94"/>
      <c r="H192" s="94"/>
      <c r="I192" s="101"/>
    </row>
    <row r="193" spans="1:9" s="111" customFormat="1">
      <c r="A193" s="101"/>
      <c r="B193" s="101"/>
      <c r="C193" s="101"/>
      <c r="D193" s="101"/>
      <c r="E193" s="103"/>
      <c r="F193" s="103"/>
      <c r="G193" s="94"/>
      <c r="H193" s="94"/>
      <c r="I193" s="101"/>
    </row>
    <row r="194" spans="1:9" s="111" customFormat="1">
      <c r="A194" s="101"/>
      <c r="B194" s="101"/>
      <c r="C194" s="101"/>
      <c r="D194" s="101"/>
      <c r="E194" s="103"/>
      <c r="F194" s="103"/>
      <c r="G194" s="94"/>
      <c r="H194" s="94"/>
      <c r="I194" s="101"/>
    </row>
    <row r="195" spans="1:9" s="111" customFormat="1">
      <c r="A195" s="101"/>
      <c r="B195" s="101"/>
      <c r="C195" s="101"/>
      <c r="D195" s="101"/>
      <c r="E195" s="100"/>
      <c r="F195" s="94"/>
      <c r="G195" s="94"/>
      <c r="H195" s="94"/>
      <c r="I195" s="101"/>
    </row>
    <row r="196" spans="1:9" s="111" customFormat="1">
      <c r="A196" s="101"/>
      <c r="B196" s="101"/>
      <c r="C196" s="101"/>
      <c r="D196" s="101"/>
      <c r="E196" s="100"/>
      <c r="F196" s="94"/>
      <c r="G196" s="94"/>
      <c r="H196" s="94"/>
      <c r="I196" s="101"/>
    </row>
    <row r="197" spans="1:9" s="111" customFormat="1">
      <c r="A197" s="101"/>
      <c r="B197" s="101"/>
      <c r="C197" s="101"/>
      <c r="D197" s="101"/>
      <c r="E197" s="100"/>
      <c r="F197" s="94"/>
      <c r="G197" s="94"/>
      <c r="H197" s="94"/>
      <c r="I197" s="101"/>
    </row>
    <row r="198" spans="1:9" s="111" customFormat="1">
      <c r="A198" s="102"/>
      <c r="B198" s="102"/>
      <c r="C198" s="102"/>
      <c r="D198" s="102"/>
      <c r="E198" s="103"/>
      <c r="F198" s="104"/>
      <c r="G198" s="94"/>
      <c r="H198" s="94"/>
      <c r="I198" s="102"/>
    </row>
    <row r="199" spans="1:9" s="111" customFormat="1">
      <c r="A199" s="101"/>
      <c r="B199" s="101"/>
      <c r="C199" s="101"/>
      <c r="D199" s="101"/>
      <c r="E199" s="103"/>
      <c r="F199" s="100"/>
      <c r="G199" s="94"/>
      <c r="H199" s="94"/>
      <c r="I199" s="101"/>
    </row>
    <row r="200" spans="1:9" s="111" customFormat="1">
      <c r="A200" s="101"/>
      <c r="B200" s="101"/>
      <c r="C200" s="101"/>
      <c r="D200" s="101"/>
      <c r="E200" s="100"/>
      <c r="F200" s="100"/>
      <c r="G200" s="94"/>
      <c r="H200" s="94"/>
      <c r="I200" s="101"/>
    </row>
    <row r="201" spans="1:9" s="111" customFormat="1">
      <c r="A201" s="101"/>
      <c r="B201" s="101"/>
      <c r="C201" s="101"/>
      <c r="D201" s="101"/>
      <c r="E201" s="100"/>
      <c r="F201" s="100"/>
      <c r="G201" s="103"/>
      <c r="H201" s="94"/>
      <c r="I201" s="101"/>
    </row>
    <row r="202" spans="1:9" s="111" customFormat="1">
      <c r="A202" s="101"/>
      <c r="B202" s="101"/>
      <c r="C202" s="101"/>
      <c r="D202" s="101"/>
      <c r="E202" s="103"/>
      <c r="F202" s="103"/>
      <c r="G202" s="94"/>
      <c r="H202" s="94"/>
      <c r="I202" s="101"/>
    </row>
    <row r="203" spans="1:9" s="111" customFormat="1">
      <c r="A203" s="101"/>
      <c r="B203" s="101"/>
      <c r="C203" s="101"/>
      <c r="D203" s="101"/>
      <c r="E203" s="103"/>
      <c r="F203" s="100"/>
      <c r="G203" s="94"/>
      <c r="H203" s="94"/>
      <c r="I203" s="101"/>
    </row>
    <row r="204" spans="1:9" s="111" customFormat="1">
      <c r="A204" s="101"/>
      <c r="B204" s="101"/>
      <c r="C204" s="101"/>
      <c r="D204" s="101"/>
      <c r="E204" s="103"/>
      <c r="F204" s="103"/>
      <c r="G204" s="94"/>
      <c r="H204" s="94"/>
      <c r="I204" s="101"/>
    </row>
    <row r="205" spans="1:9" s="111" customFormat="1">
      <c r="A205" s="101"/>
      <c r="B205" s="101"/>
      <c r="C205" s="101"/>
      <c r="D205" s="101"/>
      <c r="E205" s="103"/>
      <c r="F205" s="100"/>
      <c r="G205" s="94"/>
      <c r="H205" s="94"/>
      <c r="I205" s="101"/>
    </row>
    <row r="206" spans="1:9" s="111" customFormat="1">
      <c r="A206" s="101"/>
      <c r="B206" s="101"/>
      <c r="C206" s="101"/>
      <c r="D206" s="101"/>
      <c r="E206" s="100"/>
      <c r="F206" s="103"/>
      <c r="G206" s="94"/>
      <c r="H206" s="94"/>
      <c r="I206" s="101"/>
    </row>
    <row r="207" spans="1:9" s="111" customFormat="1">
      <c r="A207" s="101"/>
      <c r="B207" s="101"/>
      <c r="C207" s="101"/>
      <c r="D207" s="101"/>
      <c r="E207" s="103"/>
      <c r="F207" s="100"/>
      <c r="G207" s="94"/>
      <c r="H207" s="94"/>
      <c r="I207" s="101"/>
    </row>
    <row r="208" spans="1:9" s="111" customFormat="1">
      <c r="A208" s="101"/>
      <c r="B208" s="101"/>
      <c r="C208" s="101"/>
      <c r="D208" s="101"/>
      <c r="E208" s="103"/>
      <c r="F208" s="103"/>
      <c r="G208" s="94"/>
      <c r="H208" s="94"/>
      <c r="I208" s="101"/>
    </row>
    <row r="209" spans="1:9" s="111" customFormat="1">
      <c r="A209" s="101"/>
      <c r="B209" s="101"/>
      <c r="C209" s="101"/>
      <c r="D209" s="101"/>
      <c r="E209" s="103"/>
      <c r="F209" s="103"/>
      <c r="G209" s="94"/>
      <c r="H209" s="94"/>
      <c r="I209" s="101"/>
    </row>
    <row r="210" spans="1:9" s="111" customFormat="1">
      <c r="A210" s="101"/>
      <c r="B210" s="101"/>
      <c r="C210" s="101"/>
      <c r="D210" s="101"/>
      <c r="E210" s="103"/>
      <c r="F210" s="103"/>
      <c r="G210" s="94"/>
      <c r="H210" s="94"/>
      <c r="I210" s="101"/>
    </row>
    <row r="211" spans="1:9" s="111" customFormat="1">
      <c r="A211" s="101"/>
      <c r="B211" s="101"/>
      <c r="C211" s="101"/>
      <c r="D211" s="101"/>
      <c r="E211" s="103"/>
      <c r="F211" s="103"/>
      <c r="G211" s="94"/>
      <c r="H211" s="94"/>
      <c r="I211" s="101"/>
    </row>
    <row r="212" spans="1:9" s="111" customFormat="1">
      <c r="A212" s="101"/>
      <c r="B212" s="101"/>
      <c r="C212" s="101"/>
      <c r="D212" s="101"/>
      <c r="E212" s="103"/>
      <c r="F212" s="103"/>
      <c r="G212" s="94"/>
      <c r="H212" s="94"/>
      <c r="I212" s="101"/>
    </row>
    <row r="213" spans="1:9" s="111" customFormat="1">
      <c r="A213" s="101"/>
      <c r="B213" s="101"/>
      <c r="C213" s="101"/>
      <c r="D213" s="101"/>
      <c r="E213" s="103"/>
      <c r="F213" s="103"/>
      <c r="G213" s="94"/>
      <c r="H213" s="94"/>
      <c r="I213" s="101"/>
    </row>
    <row r="214" spans="1:9" s="111" customFormat="1">
      <c r="A214" s="101"/>
      <c r="B214" s="101"/>
      <c r="C214" s="101"/>
      <c r="D214" s="101"/>
      <c r="E214" s="103"/>
      <c r="F214" s="103"/>
      <c r="G214" s="94"/>
      <c r="H214" s="94"/>
      <c r="I214" s="101"/>
    </row>
    <row r="215" spans="1:9" s="111" customFormat="1">
      <c r="A215" s="101"/>
      <c r="B215" s="101"/>
      <c r="C215" s="101"/>
      <c r="D215" s="101"/>
      <c r="E215" s="100"/>
      <c r="F215" s="94"/>
      <c r="G215" s="94"/>
      <c r="H215" s="94"/>
      <c r="I215" s="101"/>
    </row>
    <row r="216" spans="1:9" s="111" customFormat="1">
      <c r="A216" s="101"/>
      <c r="B216" s="101"/>
      <c r="C216" s="101"/>
      <c r="D216" s="101"/>
      <c r="E216" s="100"/>
      <c r="F216" s="94"/>
      <c r="G216" s="94"/>
      <c r="H216" s="94"/>
      <c r="I216" s="101"/>
    </row>
    <row r="217" spans="1:9" s="111" customFormat="1">
      <c r="A217" s="101"/>
      <c r="B217" s="101"/>
      <c r="C217" s="101"/>
      <c r="D217" s="101"/>
      <c r="E217" s="100"/>
      <c r="F217" s="94"/>
      <c r="G217" s="94"/>
      <c r="H217" s="94"/>
      <c r="I217" s="101"/>
    </row>
    <row r="218" spans="1:9" s="111" customFormat="1">
      <c r="A218" s="102"/>
      <c r="B218" s="102"/>
      <c r="C218" s="102"/>
      <c r="D218" s="102"/>
      <c r="E218" s="103"/>
      <c r="F218" s="104"/>
      <c r="G218" s="94"/>
      <c r="H218" s="94"/>
      <c r="I218" s="102"/>
    </row>
    <row r="219" spans="1:9" s="111" customFormat="1">
      <c r="A219" s="101"/>
      <c r="B219" s="101"/>
      <c r="C219" s="101"/>
      <c r="D219" s="101"/>
      <c r="E219" s="103"/>
      <c r="F219" s="100"/>
      <c r="G219" s="94"/>
      <c r="H219" s="94"/>
      <c r="I219" s="101"/>
    </row>
    <row r="220" spans="1:9" s="111" customFormat="1">
      <c r="A220" s="101"/>
      <c r="B220" s="101"/>
      <c r="C220" s="101"/>
      <c r="D220" s="101"/>
      <c r="E220" s="100"/>
      <c r="F220" s="100"/>
      <c r="G220" s="94"/>
      <c r="H220" s="94"/>
      <c r="I220" s="101"/>
    </row>
    <row r="221" spans="1:9" s="111" customFormat="1">
      <c r="A221" s="101"/>
      <c r="B221" s="101"/>
      <c r="C221" s="101"/>
      <c r="D221" s="101"/>
      <c r="E221" s="100"/>
      <c r="F221" s="100"/>
      <c r="G221" s="103"/>
      <c r="H221" s="94"/>
      <c r="I221" s="101"/>
    </row>
    <row r="222" spans="1:9" s="111" customFormat="1">
      <c r="A222" s="101"/>
      <c r="B222" s="101"/>
      <c r="C222" s="101"/>
      <c r="D222" s="101"/>
      <c r="E222" s="103"/>
      <c r="F222" s="103"/>
      <c r="G222" s="94"/>
      <c r="H222" s="94"/>
      <c r="I222" s="101"/>
    </row>
    <row r="223" spans="1:9" s="111" customFormat="1">
      <c r="A223" s="101"/>
      <c r="B223" s="101"/>
      <c r="C223" s="101"/>
      <c r="D223" s="101"/>
      <c r="E223" s="103"/>
      <c r="F223" s="100"/>
      <c r="G223" s="94"/>
      <c r="H223" s="94"/>
      <c r="I223" s="101"/>
    </row>
    <row r="224" spans="1:9" s="111" customFormat="1">
      <c r="A224" s="101"/>
      <c r="B224" s="101"/>
      <c r="C224" s="101"/>
      <c r="D224" s="101"/>
      <c r="E224" s="103"/>
      <c r="F224" s="103"/>
      <c r="G224" s="94"/>
      <c r="H224" s="94"/>
      <c r="I224" s="101"/>
    </row>
    <row r="225" spans="1:9" s="111" customFormat="1">
      <c r="A225" s="101"/>
      <c r="B225" s="101"/>
      <c r="C225" s="101"/>
      <c r="D225" s="101"/>
      <c r="E225" s="103"/>
      <c r="F225" s="100"/>
      <c r="G225" s="94"/>
      <c r="H225" s="94"/>
      <c r="I225" s="101"/>
    </row>
    <row r="226" spans="1:9" s="111" customFormat="1">
      <c r="A226" s="101"/>
      <c r="B226" s="101"/>
      <c r="C226" s="101"/>
      <c r="D226" s="101"/>
      <c r="E226" s="100"/>
      <c r="F226" s="103"/>
      <c r="G226" s="94"/>
      <c r="H226" s="94"/>
      <c r="I226" s="101"/>
    </row>
    <row r="227" spans="1:9" s="111" customFormat="1">
      <c r="A227" s="101"/>
      <c r="B227" s="101"/>
      <c r="C227" s="101"/>
      <c r="D227" s="101"/>
      <c r="E227" s="103"/>
      <c r="F227" s="100"/>
      <c r="G227" s="94"/>
      <c r="H227" s="94"/>
      <c r="I227" s="101"/>
    </row>
    <row r="228" spans="1:9" s="111" customFormat="1">
      <c r="A228" s="101"/>
      <c r="B228" s="101"/>
      <c r="C228" s="101"/>
      <c r="D228" s="101"/>
      <c r="E228" s="103"/>
      <c r="F228" s="103"/>
      <c r="G228" s="94"/>
      <c r="H228" s="94"/>
      <c r="I228" s="101"/>
    </row>
    <row r="229" spans="1:9" s="111" customFormat="1">
      <c r="A229" s="101"/>
      <c r="B229" s="101"/>
      <c r="C229" s="101"/>
      <c r="D229" s="101"/>
      <c r="E229" s="103"/>
      <c r="F229" s="103"/>
      <c r="G229" s="94"/>
      <c r="H229" s="94"/>
      <c r="I229" s="101"/>
    </row>
    <row r="230" spans="1:9" s="111" customFormat="1">
      <c r="A230" s="101"/>
      <c r="B230" s="101"/>
      <c r="C230" s="101"/>
      <c r="D230" s="101"/>
      <c r="E230" s="103"/>
      <c r="F230" s="103"/>
      <c r="G230" s="94"/>
      <c r="H230" s="94"/>
      <c r="I230" s="101"/>
    </row>
    <row r="231" spans="1:9" s="111" customFormat="1">
      <c r="A231" s="101"/>
      <c r="B231" s="101"/>
      <c r="C231" s="101"/>
      <c r="D231" s="101"/>
      <c r="E231" s="103"/>
      <c r="F231" s="103"/>
      <c r="G231" s="94"/>
      <c r="H231" s="94"/>
      <c r="I231" s="101"/>
    </row>
    <row r="232" spans="1:9" s="111" customFormat="1">
      <c r="A232" s="101"/>
      <c r="B232" s="101"/>
      <c r="C232" s="101"/>
      <c r="D232" s="101"/>
      <c r="E232" s="103"/>
      <c r="F232" s="103"/>
      <c r="G232" s="94"/>
      <c r="H232" s="94"/>
      <c r="I232" s="101"/>
    </row>
    <row r="233" spans="1:9" s="111" customFormat="1">
      <c r="A233" s="101"/>
      <c r="B233" s="101"/>
      <c r="C233" s="101"/>
      <c r="D233" s="101"/>
      <c r="E233" s="103"/>
      <c r="F233" s="103"/>
      <c r="G233" s="94"/>
      <c r="H233" s="94"/>
      <c r="I233" s="101"/>
    </row>
    <row r="234" spans="1:9" s="111" customFormat="1">
      <c r="A234" s="101"/>
      <c r="B234" s="101"/>
      <c r="C234" s="101"/>
      <c r="D234" s="101"/>
      <c r="E234" s="103"/>
      <c r="F234" s="103"/>
      <c r="G234" s="94"/>
      <c r="H234" s="94"/>
      <c r="I234" s="101"/>
    </row>
    <row r="235" spans="1:9" s="111" customFormat="1">
      <c r="A235" s="101"/>
      <c r="B235" s="101"/>
      <c r="C235" s="101"/>
      <c r="D235" s="101"/>
      <c r="E235" s="100"/>
      <c r="F235" s="94"/>
      <c r="G235" s="94"/>
      <c r="H235" s="94"/>
      <c r="I235" s="101"/>
    </row>
    <row r="236" spans="1:9" s="111" customFormat="1">
      <c r="A236" s="101"/>
      <c r="B236" s="101"/>
      <c r="C236" s="101"/>
      <c r="D236" s="101"/>
      <c r="E236" s="100"/>
      <c r="F236" s="94"/>
      <c r="G236" s="94"/>
      <c r="H236" s="94"/>
      <c r="I236" s="101"/>
    </row>
    <row r="237" spans="1:9" s="111" customFormat="1">
      <c r="A237" s="101"/>
      <c r="B237" s="101"/>
      <c r="C237" s="101"/>
      <c r="D237" s="101"/>
      <c r="E237" s="100"/>
      <c r="F237" s="94"/>
      <c r="G237" s="94"/>
      <c r="H237" s="94"/>
      <c r="I237" s="101"/>
    </row>
    <row r="238" spans="1:9" s="111" customFormat="1">
      <c r="A238" s="102"/>
      <c r="B238" s="102"/>
      <c r="C238" s="102"/>
      <c r="D238" s="102"/>
      <c r="E238" s="103"/>
      <c r="F238" s="104"/>
      <c r="G238" s="94"/>
      <c r="H238" s="94"/>
      <c r="I238" s="102"/>
    </row>
    <row r="239" spans="1:9" s="111" customFormat="1">
      <c r="A239" s="101"/>
      <c r="B239" s="101"/>
      <c r="C239" s="101"/>
      <c r="D239" s="101"/>
      <c r="E239" s="103"/>
      <c r="F239" s="100"/>
      <c r="G239" s="94"/>
      <c r="H239" s="94"/>
      <c r="I239" s="101"/>
    </row>
    <row r="240" spans="1:9" s="111" customFormat="1">
      <c r="A240" s="101"/>
      <c r="B240" s="101"/>
      <c r="C240" s="101"/>
      <c r="D240" s="101"/>
      <c r="E240" s="100"/>
      <c r="F240" s="100"/>
      <c r="G240" s="94"/>
      <c r="H240" s="94"/>
      <c r="I240" s="101"/>
    </row>
    <row r="241" spans="1:9" s="111" customFormat="1">
      <c r="A241" s="101"/>
      <c r="B241" s="101"/>
      <c r="C241" s="101"/>
      <c r="D241" s="101"/>
      <c r="E241" s="100"/>
      <c r="F241" s="100"/>
      <c r="G241" s="103"/>
      <c r="H241" s="94"/>
      <c r="I241" s="101"/>
    </row>
    <row r="242" spans="1:9" s="111" customFormat="1">
      <c r="A242" s="101"/>
      <c r="B242" s="101"/>
      <c r="C242" s="101"/>
      <c r="D242" s="101"/>
      <c r="E242" s="103"/>
      <c r="F242" s="103"/>
      <c r="G242" s="94"/>
      <c r="H242" s="94"/>
      <c r="I242" s="101"/>
    </row>
    <row r="243" spans="1:9" s="111" customFormat="1">
      <c r="A243" s="101"/>
      <c r="B243" s="101"/>
      <c r="C243" s="101"/>
      <c r="D243" s="101"/>
      <c r="E243" s="103"/>
      <c r="F243" s="100"/>
      <c r="G243" s="94"/>
      <c r="H243" s="94"/>
      <c r="I243" s="101"/>
    </row>
    <row r="244" spans="1:9" s="111" customFormat="1">
      <c r="A244" s="101"/>
      <c r="B244" s="101"/>
      <c r="C244" s="101"/>
      <c r="D244" s="101"/>
      <c r="E244" s="103"/>
      <c r="F244" s="103"/>
      <c r="G244" s="94"/>
      <c r="H244" s="94"/>
      <c r="I244" s="101"/>
    </row>
    <row r="245" spans="1:9" s="111" customFormat="1">
      <c r="A245" s="101"/>
      <c r="B245" s="101"/>
      <c r="C245" s="101"/>
      <c r="D245" s="101"/>
      <c r="E245" s="103"/>
      <c r="F245" s="100"/>
      <c r="G245" s="94"/>
      <c r="H245" s="94"/>
      <c r="I245" s="101"/>
    </row>
    <row r="246" spans="1:9" s="111" customFormat="1">
      <c r="A246" s="101"/>
      <c r="B246" s="101"/>
      <c r="C246" s="101"/>
      <c r="D246" s="101"/>
      <c r="E246" s="100"/>
      <c r="F246" s="103"/>
      <c r="G246" s="94"/>
      <c r="H246" s="94"/>
      <c r="I246" s="101"/>
    </row>
    <row r="247" spans="1:9" s="111" customFormat="1">
      <c r="A247" s="101"/>
      <c r="B247" s="101"/>
      <c r="C247" s="101"/>
      <c r="D247" s="101"/>
      <c r="E247" s="103"/>
      <c r="F247" s="100"/>
      <c r="G247" s="94"/>
      <c r="H247" s="94"/>
      <c r="I247" s="101"/>
    </row>
    <row r="248" spans="1:9" s="111" customFormat="1">
      <c r="A248" s="101"/>
      <c r="B248" s="101"/>
      <c r="C248" s="101"/>
      <c r="D248" s="101"/>
      <c r="E248" s="103"/>
      <c r="F248" s="103"/>
      <c r="G248" s="94"/>
      <c r="H248" s="94"/>
      <c r="I248" s="101"/>
    </row>
    <row r="249" spans="1:9" s="111" customFormat="1">
      <c r="A249" s="101"/>
      <c r="B249" s="101"/>
      <c r="C249" s="101"/>
      <c r="D249" s="101"/>
      <c r="E249" s="103"/>
      <c r="F249" s="103"/>
      <c r="G249" s="94"/>
      <c r="H249" s="94"/>
      <c r="I249" s="101"/>
    </row>
    <row r="250" spans="1:9" s="111" customFormat="1">
      <c r="A250" s="101"/>
      <c r="B250" s="101"/>
      <c r="C250" s="101"/>
      <c r="D250" s="101"/>
      <c r="E250" s="103"/>
      <c r="F250" s="103"/>
      <c r="G250" s="94"/>
      <c r="H250" s="94"/>
      <c r="I250" s="101"/>
    </row>
    <row r="251" spans="1:9" s="111" customFormat="1">
      <c r="A251" s="101"/>
      <c r="B251" s="101"/>
      <c r="C251" s="101"/>
      <c r="D251" s="101"/>
      <c r="E251" s="103"/>
      <c r="F251" s="103"/>
      <c r="G251" s="94"/>
      <c r="H251" s="94"/>
      <c r="I251" s="101"/>
    </row>
    <row r="252" spans="1:9" s="111" customFormat="1">
      <c r="A252" s="101"/>
      <c r="B252" s="101"/>
      <c r="C252" s="101"/>
      <c r="D252" s="101"/>
      <c r="E252" s="103"/>
      <c r="F252" s="103"/>
      <c r="G252" s="94"/>
      <c r="H252" s="94"/>
      <c r="I252" s="101"/>
    </row>
    <row r="253" spans="1:9" s="111" customFormat="1">
      <c r="A253" s="101"/>
      <c r="B253" s="101"/>
      <c r="C253" s="101"/>
      <c r="D253" s="101"/>
      <c r="E253" s="103"/>
      <c r="F253" s="103"/>
      <c r="G253" s="94"/>
      <c r="H253" s="94"/>
      <c r="I253" s="101"/>
    </row>
    <row r="254" spans="1:9" s="111" customFormat="1">
      <c r="A254" s="101"/>
      <c r="B254" s="101"/>
      <c r="C254" s="101"/>
      <c r="D254" s="101"/>
      <c r="E254" s="103"/>
      <c r="F254" s="103"/>
      <c r="G254" s="94"/>
      <c r="H254" s="94"/>
      <c r="I254" s="101"/>
    </row>
    <row r="255" spans="1:9" s="111" customFormat="1">
      <c r="A255" s="101"/>
      <c r="B255" s="101"/>
      <c r="C255" s="101"/>
      <c r="D255" s="101"/>
      <c r="E255" s="100"/>
      <c r="F255" s="94"/>
      <c r="G255" s="94"/>
      <c r="H255" s="94"/>
      <c r="I255" s="101"/>
    </row>
    <row r="256" spans="1:9" s="111" customFormat="1">
      <c r="A256" s="101"/>
      <c r="B256" s="101"/>
      <c r="C256" s="101"/>
      <c r="D256" s="101"/>
      <c r="E256" s="100"/>
      <c r="F256" s="94"/>
      <c r="G256" s="94"/>
      <c r="H256" s="94"/>
      <c r="I256" s="101"/>
    </row>
    <row r="257" spans="1:9" s="111" customFormat="1">
      <c r="A257" s="101"/>
      <c r="B257" s="101"/>
      <c r="C257" s="101"/>
      <c r="D257" s="101"/>
      <c r="E257" s="100"/>
      <c r="F257" s="94"/>
      <c r="G257" s="94"/>
      <c r="H257" s="94"/>
      <c r="I257" s="101"/>
    </row>
    <row r="258" spans="1:9" s="111" customFormat="1">
      <c r="A258" s="102"/>
      <c r="B258" s="102"/>
      <c r="C258" s="102"/>
      <c r="D258" s="102"/>
      <c r="E258" s="103"/>
      <c r="F258" s="104"/>
      <c r="G258" s="94"/>
      <c r="H258" s="94"/>
      <c r="I258" s="102"/>
    </row>
    <row r="259" spans="1:9" s="111" customFormat="1">
      <c r="A259" s="101"/>
      <c r="B259" s="101"/>
      <c r="C259" s="101"/>
      <c r="D259" s="101"/>
      <c r="E259" s="103"/>
      <c r="F259" s="100"/>
      <c r="G259" s="94"/>
      <c r="H259" s="94"/>
      <c r="I259" s="101"/>
    </row>
    <row r="260" spans="1:9" s="111" customFormat="1">
      <c r="A260" s="101"/>
      <c r="B260" s="101"/>
      <c r="C260" s="101"/>
      <c r="D260" s="101"/>
      <c r="E260" s="100"/>
      <c r="F260" s="100"/>
      <c r="G260" s="94"/>
      <c r="H260" s="94"/>
      <c r="I260" s="101"/>
    </row>
    <row r="261" spans="1:9" s="111" customFormat="1">
      <c r="A261" s="101"/>
      <c r="B261" s="101"/>
      <c r="C261" s="101"/>
      <c r="D261" s="101"/>
      <c r="E261" s="100"/>
      <c r="F261" s="100"/>
      <c r="G261" s="103"/>
      <c r="H261" s="94"/>
      <c r="I261" s="101"/>
    </row>
    <row r="262" spans="1:9" s="111" customFormat="1">
      <c r="A262" s="101"/>
      <c r="B262" s="101"/>
      <c r="C262" s="101"/>
      <c r="D262" s="101"/>
      <c r="E262" s="103"/>
      <c r="F262" s="103"/>
      <c r="G262" s="94"/>
      <c r="H262" s="94"/>
      <c r="I262" s="101"/>
    </row>
    <row r="263" spans="1:9" s="111" customFormat="1">
      <c r="A263" s="101"/>
      <c r="B263" s="101"/>
      <c r="C263" s="101"/>
      <c r="D263" s="101"/>
      <c r="E263" s="103"/>
      <c r="F263" s="100"/>
      <c r="G263" s="94"/>
      <c r="H263" s="94"/>
      <c r="I263" s="101"/>
    </row>
    <row r="264" spans="1:9" s="111" customFormat="1">
      <c r="A264" s="101"/>
      <c r="B264" s="101"/>
      <c r="C264" s="101"/>
      <c r="D264" s="101"/>
      <c r="E264" s="103"/>
      <c r="F264" s="103"/>
      <c r="G264" s="94"/>
      <c r="H264" s="94"/>
      <c r="I264" s="101"/>
    </row>
    <row r="265" spans="1:9" s="111" customFormat="1">
      <c r="A265" s="101"/>
      <c r="B265" s="101"/>
      <c r="C265" s="101"/>
      <c r="D265" s="101"/>
      <c r="E265" s="103"/>
      <c r="F265" s="100"/>
      <c r="G265" s="94"/>
      <c r="H265" s="94"/>
      <c r="I265" s="101"/>
    </row>
    <row r="266" spans="1:9" s="111" customFormat="1">
      <c r="A266" s="101"/>
      <c r="B266" s="101"/>
      <c r="C266" s="101"/>
      <c r="D266" s="101"/>
      <c r="E266" s="100"/>
      <c r="F266" s="103"/>
      <c r="G266" s="94"/>
      <c r="H266" s="94"/>
      <c r="I266" s="101"/>
    </row>
    <row r="267" spans="1:9" s="111" customFormat="1">
      <c r="A267" s="101"/>
      <c r="B267" s="101"/>
      <c r="C267" s="101"/>
      <c r="D267" s="101"/>
      <c r="E267" s="103"/>
      <c r="F267" s="100"/>
      <c r="G267" s="94"/>
      <c r="H267" s="94"/>
      <c r="I267" s="101"/>
    </row>
    <row r="268" spans="1:9" s="111" customFormat="1">
      <c r="A268" s="101"/>
      <c r="B268" s="101"/>
      <c r="C268" s="101"/>
      <c r="D268" s="101"/>
      <c r="E268" s="103"/>
      <c r="F268" s="103"/>
      <c r="G268" s="94"/>
      <c r="H268" s="94"/>
      <c r="I268" s="101"/>
    </row>
    <row r="269" spans="1:9" s="111" customFormat="1">
      <c r="A269" s="101"/>
      <c r="B269" s="101"/>
      <c r="C269" s="101"/>
      <c r="D269" s="101"/>
      <c r="E269" s="103"/>
      <c r="F269" s="103"/>
      <c r="G269" s="94"/>
      <c r="H269" s="94"/>
      <c r="I269" s="101"/>
    </row>
    <row r="270" spans="1:9" s="111" customFormat="1">
      <c r="A270" s="101"/>
      <c r="B270" s="101"/>
      <c r="C270" s="101"/>
      <c r="D270" s="101"/>
      <c r="E270" s="103"/>
      <c r="F270" s="103"/>
      <c r="G270" s="94"/>
      <c r="H270" s="94"/>
      <c r="I270" s="101"/>
    </row>
    <row r="271" spans="1:9" s="111" customFormat="1">
      <c r="A271" s="101"/>
      <c r="B271" s="101"/>
      <c r="C271" s="101"/>
      <c r="D271" s="101"/>
      <c r="E271" s="103"/>
      <c r="F271" s="103"/>
      <c r="G271" s="94"/>
      <c r="H271" s="94"/>
      <c r="I271" s="101"/>
    </row>
    <row r="272" spans="1:9" s="111" customFormat="1">
      <c r="A272" s="101"/>
      <c r="B272" s="101"/>
      <c r="C272" s="101"/>
      <c r="D272" s="101"/>
      <c r="E272" s="103"/>
      <c r="F272" s="103"/>
      <c r="G272" s="94"/>
      <c r="H272" s="94"/>
      <c r="I272" s="101"/>
    </row>
    <row r="273" spans="1:9" s="111" customFormat="1">
      <c r="A273" s="101"/>
      <c r="B273" s="101"/>
      <c r="C273" s="101"/>
      <c r="D273" s="101"/>
      <c r="E273" s="103"/>
      <c r="F273" s="103"/>
      <c r="G273" s="94"/>
      <c r="H273" s="94"/>
      <c r="I273" s="101"/>
    </row>
    <row r="274" spans="1:9" s="111" customFormat="1">
      <c r="A274" s="101"/>
      <c r="B274" s="101"/>
      <c r="C274" s="101"/>
      <c r="D274" s="101"/>
      <c r="E274" s="103"/>
      <c r="F274" s="103"/>
      <c r="G274" s="94"/>
      <c r="H274" s="94"/>
      <c r="I274" s="101"/>
    </row>
    <row r="275" spans="1:9" s="111" customFormat="1">
      <c r="A275" s="101"/>
      <c r="B275" s="101"/>
      <c r="C275" s="101"/>
      <c r="D275" s="101"/>
      <c r="E275" s="100"/>
      <c r="F275" s="94"/>
      <c r="G275" s="94"/>
      <c r="H275" s="94"/>
      <c r="I275" s="101"/>
    </row>
    <row r="276" spans="1:9" s="111" customFormat="1">
      <c r="A276" s="101"/>
      <c r="B276" s="101"/>
      <c r="C276" s="101"/>
      <c r="D276" s="101"/>
      <c r="E276" s="100"/>
      <c r="F276" s="94"/>
      <c r="G276" s="94"/>
      <c r="H276" s="94"/>
      <c r="I276" s="101"/>
    </row>
    <row r="277" spans="1:9" s="111" customFormat="1">
      <c r="A277" s="101"/>
      <c r="B277" s="101"/>
      <c r="C277" s="101"/>
      <c r="D277" s="101"/>
      <c r="E277" s="100"/>
      <c r="F277" s="94"/>
      <c r="G277" s="94"/>
      <c r="H277" s="94"/>
      <c r="I277" s="101"/>
    </row>
    <row r="278" spans="1:9" s="111" customFormat="1">
      <c r="A278" s="102"/>
      <c r="B278" s="102"/>
      <c r="C278" s="102"/>
      <c r="D278" s="102"/>
      <c r="E278" s="103"/>
      <c r="F278" s="104"/>
      <c r="G278" s="94"/>
      <c r="H278" s="94"/>
      <c r="I278" s="102"/>
    </row>
    <row r="279" spans="1:9" s="111" customFormat="1">
      <c r="A279" s="101"/>
      <c r="B279" s="101"/>
      <c r="C279" s="101"/>
      <c r="D279" s="101"/>
      <c r="E279" s="103"/>
      <c r="F279" s="100"/>
      <c r="G279" s="94"/>
      <c r="H279" s="94"/>
      <c r="I279" s="101"/>
    </row>
    <row r="280" spans="1:9" s="111" customFormat="1">
      <c r="A280" s="101"/>
      <c r="B280" s="101"/>
      <c r="C280" s="101"/>
      <c r="D280" s="101"/>
      <c r="E280" s="100"/>
      <c r="F280" s="100"/>
      <c r="G280" s="94"/>
      <c r="H280" s="94"/>
      <c r="I280" s="101"/>
    </row>
    <row r="281" spans="1:9" s="111" customFormat="1">
      <c r="A281" s="101"/>
      <c r="B281" s="101"/>
      <c r="C281" s="101"/>
      <c r="D281" s="101"/>
      <c r="E281" s="100"/>
      <c r="F281" s="100"/>
      <c r="G281" s="103"/>
      <c r="H281" s="94"/>
      <c r="I281" s="101"/>
    </row>
    <row r="282" spans="1:9" s="111" customFormat="1">
      <c r="A282" s="101"/>
      <c r="B282" s="101"/>
      <c r="C282" s="101"/>
      <c r="D282" s="101"/>
      <c r="E282" s="103"/>
      <c r="F282" s="103"/>
      <c r="G282" s="94"/>
      <c r="H282" s="94"/>
      <c r="I282" s="101"/>
    </row>
    <row r="283" spans="1:9" s="111" customFormat="1">
      <c r="A283" s="101"/>
      <c r="B283" s="101"/>
      <c r="C283" s="101"/>
      <c r="D283" s="101"/>
      <c r="E283" s="103"/>
      <c r="F283" s="100"/>
      <c r="G283" s="94"/>
      <c r="H283" s="94"/>
      <c r="I283" s="101"/>
    </row>
    <row r="284" spans="1:9" s="111" customFormat="1">
      <c r="A284" s="101"/>
      <c r="B284" s="101"/>
      <c r="C284" s="101"/>
      <c r="D284" s="101"/>
      <c r="E284" s="103"/>
      <c r="F284" s="103"/>
      <c r="G284" s="94"/>
      <c r="H284" s="94"/>
      <c r="I284" s="101"/>
    </row>
    <row r="285" spans="1:9" s="111" customFormat="1">
      <c r="A285" s="101"/>
      <c r="B285" s="101"/>
      <c r="C285" s="101"/>
      <c r="D285" s="101"/>
      <c r="E285" s="103"/>
      <c r="F285" s="100"/>
      <c r="G285" s="94"/>
      <c r="H285" s="94"/>
      <c r="I285" s="101"/>
    </row>
    <row r="286" spans="1:9" s="111" customFormat="1">
      <c r="A286" s="101"/>
      <c r="B286" s="101"/>
      <c r="C286" s="101"/>
      <c r="D286" s="101"/>
      <c r="E286" s="100"/>
      <c r="F286" s="103"/>
      <c r="G286" s="94"/>
      <c r="H286" s="94"/>
      <c r="I286" s="101"/>
    </row>
    <row r="287" spans="1:9" s="111" customFormat="1">
      <c r="A287" s="101"/>
      <c r="B287" s="101"/>
      <c r="C287" s="101"/>
      <c r="D287" s="101"/>
      <c r="E287" s="103"/>
      <c r="F287" s="100"/>
      <c r="G287" s="94"/>
      <c r="H287" s="94"/>
      <c r="I287" s="101"/>
    </row>
    <row r="288" spans="1:9" s="111" customFormat="1">
      <c r="A288" s="101"/>
      <c r="B288" s="101"/>
      <c r="C288" s="101"/>
      <c r="D288" s="101"/>
      <c r="E288" s="103"/>
      <c r="F288" s="103"/>
      <c r="G288" s="94"/>
      <c r="H288" s="94"/>
      <c r="I288" s="101"/>
    </row>
    <row r="289" spans="1:9" s="111" customFormat="1">
      <c r="A289" s="101"/>
      <c r="B289" s="101"/>
      <c r="C289" s="101"/>
      <c r="D289" s="101"/>
      <c r="E289" s="103"/>
      <c r="F289" s="103"/>
      <c r="G289" s="94"/>
      <c r="H289" s="94"/>
      <c r="I289" s="101"/>
    </row>
    <row r="290" spans="1:9" s="111" customFormat="1">
      <c r="A290" s="101"/>
      <c r="B290" s="101"/>
      <c r="C290" s="101"/>
      <c r="D290" s="101"/>
      <c r="E290" s="103"/>
      <c r="F290" s="103"/>
      <c r="G290" s="94"/>
      <c r="H290" s="94"/>
      <c r="I290" s="101"/>
    </row>
    <row r="291" spans="1:9" s="111" customFormat="1">
      <c r="A291" s="101"/>
      <c r="B291" s="101"/>
      <c r="C291" s="101"/>
      <c r="D291" s="101"/>
      <c r="E291" s="103"/>
      <c r="F291" s="103"/>
      <c r="G291" s="94"/>
      <c r="H291" s="94"/>
      <c r="I291" s="101"/>
    </row>
    <row r="292" spans="1:9" s="111" customFormat="1">
      <c r="A292" s="101"/>
      <c r="B292" s="101"/>
      <c r="C292" s="101"/>
      <c r="D292" s="101"/>
      <c r="E292" s="103"/>
      <c r="F292" s="103"/>
      <c r="G292" s="94"/>
      <c r="H292" s="94"/>
      <c r="I292" s="101"/>
    </row>
    <row r="293" spans="1:9" s="111" customFormat="1">
      <c r="A293" s="101"/>
      <c r="B293" s="101"/>
      <c r="C293" s="101"/>
      <c r="D293" s="101"/>
      <c r="E293" s="103"/>
      <c r="F293" s="103"/>
      <c r="G293" s="94"/>
      <c r="H293" s="94"/>
      <c r="I293" s="101"/>
    </row>
    <row r="294" spans="1:9" s="111" customFormat="1">
      <c r="A294" s="101"/>
      <c r="B294" s="101"/>
      <c r="C294" s="101"/>
      <c r="D294" s="101"/>
      <c r="E294" s="103"/>
      <c r="F294" s="103"/>
      <c r="G294" s="94"/>
      <c r="H294" s="94"/>
      <c r="I294" s="101"/>
    </row>
    <row r="295" spans="1:9" s="111" customFormat="1">
      <c r="A295" s="101"/>
      <c r="B295" s="101"/>
      <c r="C295" s="101"/>
      <c r="D295" s="101"/>
      <c r="E295" s="100"/>
      <c r="F295" s="94"/>
      <c r="G295" s="94"/>
      <c r="H295" s="94"/>
      <c r="I295" s="101"/>
    </row>
    <row r="296" spans="1:9" s="111" customFormat="1">
      <c r="A296" s="101"/>
      <c r="B296" s="101"/>
      <c r="C296" s="101"/>
      <c r="D296" s="101"/>
      <c r="E296" s="100"/>
      <c r="F296" s="94"/>
      <c r="G296" s="94"/>
      <c r="H296" s="94"/>
      <c r="I296" s="101"/>
    </row>
    <row r="297" spans="1:9" s="111" customFormat="1">
      <c r="A297" s="101"/>
      <c r="B297" s="101"/>
      <c r="C297" s="101"/>
      <c r="D297" s="101"/>
      <c r="E297" s="100"/>
      <c r="F297" s="94"/>
      <c r="G297" s="94"/>
      <c r="H297" s="94"/>
      <c r="I297" s="101"/>
    </row>
    <row r="298" spans="1:9" s="111" customFormat="1">
      <c r="A298" s="102"/>
      <c r="B298" s="102"/>
      <c r="C298" s="102"/>
      <c r="D298" s="102"/>
      <c r="E298" s="103"/>
      <c r="F298" s="104"/>
      <c r="G298" s="94"/>
      <c r="H298" s="94"/>
      <c r="I298" s="102"/>
    </row>
    <row r="299" spans="1:9" s="111" customFormat="1">
      <c r="A299" s="101"/>
      <c r="B299" s="101"/>
      <c r="C299" s="101"/>
      <c r="D299" s="101"/>
      <c r="E299" s="103"/>
      <c r="F299" s="100"/>
      <c r="G299" s="94"/>
      <c r="H299" s="94"/>
      <c r="I299" s="101"/>
    </row>
    <row r="300" spans="1:9" s="111" customFormat="1">
      <c r="A300" s="101"/>
      <c r="B300" s="101"/>
      <c r="C300" s="101"/>
      <c r="D300" s="101"/>
      <c r="E300" s="100"/>
      <c r="F300" s="100"/>
      <c r="G300" s="94"/>
      <c r="H300" s="94"/>
      <c r="I300" s="101"/>
    </row>
    <row r="301" spans="1:9" s="111" customFormat="1">
      <c r="A301" s="101"/>
      <c r="B301" s="101"/>
      <c r="C301" s="101"/>
      <c r="D301" s="101"/>
      <c r="E301" s="100"/>
      <c r="F301" s="100"/>
      <c r="G301" s="103"/>
      <c r="H301" s="94"/>
      <c r="I301" s="101"/>
    </row>
    <row r="302" spans="1:9" s="111" customFormat="1">
      <c r="A302" s="101"/>
      <c r="B302" s="101"/>
      <c r="C302" s="101"/>
      <c r="D302" s="101"/>
      <c r="E302" s="103"/>
      <c r="F302" s="103"/>
      <c r="G302" s="94"/>
      <c r="H302" s="94"/>
      <c r="I302" s="101"/>
    </row>
    <row r="303" spans="1:9" s="111" customFormat="1">
      <c r="A303" s="101"/>
      <c r="B303" s="101"/>
      <c r="C303" s="101"/>
      <c r="D303" s="101"/>
      <c r="E303" s="103"/>
      <c r="F303" s="100"/>
      <c r="G303" s="94"/>
      <c r="H303" s="94"/>
      <c r="I303" s="101"/>
    </row>
    <row r="304" spans="1:9" s="111" customFormat="1">
      <c r="A304" s="101"/>
      <c r="B304" s="101"/>
      <c r="C304" s="101"/>
      <c r="D304" s="101"/>
      <c r="E304" s="103"/>
      <c r="F304" s="103"/>
      <c r="G304" s="94"/>
      <c r="H304" s="94"/>
      <c r="I304" s="101"/>
    </row>
    <row r="305" spans="1:9" s="111" customFormat="1">
      <c r="A305" s="101"/>
      <c r="B305" s="101"/>
      <c r="C305" s="101"/>
      <c r="D305" s="101"/>
      <c r="E305" s="103"/>
      <c r="F305" s="100"/>
      <c r="G305" s="94"/>
      <c r="H305" s="94"/>
      <c r="I305" s="101"/>
    </row>
    <row r="306" spans="1:9" s="111" customFormat="1">
      <c r="A306" s="101"/>
      <c r="B306" s="101"/>
      <c r="C306" s="101"/>
      <c r="D306" s="101"/>
      <c r="E306" s="100"/>
      <c r="F306" s="103"/>
      <c r="G306" s="94"/>
      <c r="H306" s="94"/>
      <c r="I306" s="101"/>
    </row>
    <row r="307" spans="1:9" s="111" customFormat="1">
      <c r="A307" s="101"/>
      <c r="B307" s="101"/>
      <c r="C307" s="101"/>
      <c r="D307" s="101"/>
      <c r="E307" s="103"/>
      <c r="F307" s="100"/>
      <c r="G307" s="94"/>
      <c r="H307" s="94"/>
      <c r="I307" s="101"/>
    </row>
    <row r="308" spans="1:9" s="111" customFormat="1">
      <c r="A308" s="101"/>
      <c r="B308" s="101"/>
      <c r="C308" s="101"/>
      <c r="D308" s="101"/>
      <c r="E308" s="103"/>
      <c r="F308" s="103"/>
      <c r="G308" s="94"/>
      <c r="H308" s="94"/>
      <c r="I308" s="101"/>
    </row>
    <row r="309" spans="1:9" s="111" customFormat="1">
      <c r="A309" s="101"/>
      <c r="B309" s="101"/>
      <c r="C309" s="101"/>
      <c r="D309" s="101"/>
      <c r="E309" s="103"/>
      <c r="F309" s="103"/>
      <c r="G309" s="94"/>
      <c r="H309" s="94"/>
      <c r="I309" s="101"/>
    </row>
    <row r="310" spans="1:9" s="111" customFormat="1">
      <c r="A310" s="101"/>
      <c r="B310" s="101"/>
      <c r="C310" s="101"/>
      <c r="D310" s="101"/>
      <c r="E310" s="103"/>
      <c r="F310" s="103"/>
      <c r="G310" s="94"/>
      <c r="H310" s="94"/>
      <c r="I310" s="101"/>
    </row>
    <row r="311" spans="1:9" s="111" customFormat="1">
      <c r="A311" s="101"/>
      <c r="B311" s="101"/>
      <c r="C311" s="101"/>
      <c r="D311" s="101"/>
      <c r="E311" s="103"/>
      <c r="F311" s="103"/>
      <c r="G311" s="94"/>
      <c r="H311" s="94"/>
      <c r="I311" s="101"/>
    </row>
    <row r="312" spans="1:9" s="111" customFormat="1">
      <c r="A312" s="101"/>
      <c r="B312" s="101"/>
      <c r="C312" s="101"/>
      <c r="D312" s="101"/>
      <c r="E312" s="103"/>
      <c r="F312" s="103"/>
      <c r="G312" s="94"/>
      <c r="H312" s="94"/>
      <c r="I312" s="101"/>
    </row>
    <row r="313" spans="1:9" s="111" customFormat="1">
      <c r="A313" s="101"/>
      <c r="B313" s="101"/>
      <c r="C313" s="101"/>
      <c r="D313" s="101"/>
      <c r="E313" s="103"/>
      <c r="F313" s="103"/>
      <c r="G313" s="94"/>
      <c r="H313" s="94"/>
      <c r="I313" s="101"/>
    </row>
    <row r="314" spans="1:9" s="111" customFormat="1">
      <c r="A314" s="101"/>
      <c r="B314" s="101"/>
      <c r="C314" s="101"/>
      <c r="D314" s="101"/>
      <c r="E314" s="103"/>
      <c r="F314" s="103"/>
      <c r="G314" s="94"/>
      <c r="H314" s="94"/>
      <c r="I314" s="101"/>
    </row>
    <row r="315" spans="1:9" s="111" customFormat="1">
      <c r="A315" s="101"/>
      <c r="B315" s="101"/>
      <c r="C315" s="101"/>
      <c r="D315" s="101"/>
      <c r="E315" s="100"/>
      <c r="F315" s="94"/>
      <c r="G315" s="94"/>
      <c r="H315" s="94"/>
      <c r="I315" s="101"/>
    </row>
    <row r="316" spans="1:9" s="111" customFormat="1">
      <c r="A316" s="101"/>
      <c r="B316" s="101"/>
      <c r="C316" s="101"/>
      <c r="D316" s="101"/>
      <c r="E316" s="100"/>
      <c r="F316" s="94"/>
      <c r="G316" s="94"/>
      <c r="H316" s="94"/>
      <c r="I316" s="101"/>
    </row>
    <row r="317" spans="1:9" s="111" customFormat="1">
      <c r="A317" s="101"/>
      <c r="B317" s="101"/>
      <c r="C317" s="101"/>
      <c r="D317" s="101"/>
      <c r="E317" s="100"/>
      <c r="F317" s="94"/>
      <c r="G317" s="94"/>
      <c r="H317" s="94"/>
      <c r="I317" s="101"/>
    </row>
    <row r="318" spans="1:9" s="111" customFormat="1">
      <c r="A318" s="112"/>
      <c r="B318" s="112"/>
      <c r="C318" s="112"/>
      <c r="D318" s="112"/>
      <c r="E318" s="112"/>
      <c r="I318" s="112"/>
    </row>
    <row r="319" spans="1:9" s="111" customFormat="1">
      <c r="A319" s="112"/>
      <c r="B319" s="112"/>
      <c r="C319" s="112"/>
      <c r="D319" s="112"/>
      <c r="E319" s="112"/>
      <c r="I319" s="112"/>
    </row>
    <row r="320" spans="1:9" s="111" customFormat="1">
      <c r="A320" s="112"/>
      <c r="B320" s="112"/>
      <c r="C320" s="112"/>
      <c r="D320" s="112"/>
      <c r="E320" s="112"/>
      <c r="I320" s="112"/>
    </row>
    <row r="321" spans="1:9" s="111" customFormat="1">
      <c r="A321" s="112"/>
      <c r="B321" s="112"/>
      <c r="C321" s="112"/>
      <c r="D321" s="112"/>
      <c r="E321" s="112"/>
      <c r="I321" s="112"/>
    </row>
    <row r="322" spans="1:9" s="111" customFormat="1">
      <c r="A322" s="112"/>
      <c r="B322" s="112"/>
      <c r="C322" s="112"/>
      <c r="D322" s="112"/>
      <c r="E322" s="112"/>
      <c r="I322" s="112"/>
    </row>
    <row r="323" spans="1:9" s="111" customFormat="1">
      <c r="A323" s="112"/>
      <c r="B323" s="112"/>
      <c r="C323" s="112"/>
      <c r="D323" s="112"/>
      <c r="E323" s="112"/>
      <c r="I323" s="112"/>
    </row>
    <row r="324" spans="1:9" s="111" customFormat="1">
      <c r="A324" s="112"/>
      <c r="B324" s="112"/>
      <c r="C324" s="112"/>
      <c r="D324" s="112"/>
      <c r="E324" s="112"/>
      <c r="I324" s="112"/>
    </row>
    <row r="325" spans="1:9" s="111" customFormat="1">
      <c r="A325" s="112"/>
      <c r="B325" s="112"/>
      <c r="C325" s="112"/>
      <c r="D325" s="112"/>
      <c r="E325" s="112"/>
      <c r="I325" s="112"/>
    </row>
    <row r="326" spans="1:9" s="111" customFormat="1">
      <c r="A326" s="112"/>
      <c r="B326" s="112"/>
      <c r="C326" s="112"/>
      <c r="D326" s="112"/>
      <c r="E326" s="112"/>
      <c r="I326" s="112"/>
    </row>
    <row r="327" spans="1:9" s="111" customFormat="1">
      <c r="A327" s="112"/>
      <c r="B327" s="112"/>
      <c r="C327" s="112"/>
      <c r="D327" s="112"/>
      <c r="E327" s="112"/>
      <c r="I327" s="112"/>
    </row>
    <row r="328" spans="1:9" s="111" customFormat="1">
      <c r="A328" s="112"/>
      <c r="B328" s="112"/>
      <c r="C328" s="112"/>
      <c r="D328" s="112"/>
      <c r="E328" s="112"/>
      <c r="I328" s="112"/>
    </row>
    <row r="329" spans="1:9" s="111" customFormat="1">
      <c r="A329" s="112"/>
      <c r="B329" s="112"/>
      <c r="C329" s="112"/>
      <c r="D329" s="112"/>
      <c r="E329" s="112"/>
      <c r="I329" s="112"/>
    </row>
    <row r="330" spans="1:9" s="111" customFormat="1">
      <c r="A330" s="112"/>
      <c r="B330" s="112"/>
      <c r="C330" s="112"/>
      <c r="D330" s="112"/>
      <c r="E330" s="112"/>
      <c r="I330" s="112"/>
    </row>
    <row r="331" spans="1:9" s="111" customFormat="1">
      <c r="A331" s="112"/>
      <c r="B331" s="112"/>
      <c r="C331" s="112"/>
      <c r="D331" s="112"/>
      <c r="E331" s="112"/>
      <c r="I331" s="112"/>
    </row>
    <row r="332" spans="1:9" s="111" customFormat="1">
      <c r="A332" s="112"/>
      <c r="B332" s="112"/>
      <c r="C332" s="112"/>
      <c r="D332" s="112"/>
      <c r="E332" s="112"/>
      <c r="I332" s="112"/>
    </row>
    <row r="333" spans="1:9" s="111" customFormat="1">
      <c r="A333" s="112"/>
      <c r="B333" s="112"/>
      <c r="C333" s="112"/>
      <c r="D333" s="112"/>
      <c r="E333" s="112"/>
      <c r="I333" s="112"/>
    </row>
    <row r="334" spans="1:9" s="111" customFormat="1">
      <c r="A334" s="112"/>
      <c r="B334" s="112"/>
      <c r="C334" s="112"/>
      <c r="D334" s="112"/>
      <c r="E334" s="112"/>
      <c r="I334" s="112"/>
    </row>
    <row r="335" spans="1:9" s="111" customFormat="1">
      <c r="A335" s="112"/>
      <c r="B335" s="112"/>
      <c r="C335" s="112"/>
      <c r="D335" s="112"/>
      <c r="E335" s="112"/>
      <c r="I335" s="112"/>
    </row>
    <row r="336" spans="1:9" s="111" customFormat="1">
      <c r="A336" s="112"/>
      <c r="B336" s="112"/>
      <c r="C336" s="112"/>
      <c r="D336" s="112"/>
      <c r="E336" s="112"/>
      <c r="I336" s="112"/>
    </row>
    <row r="337" spans="1:9" s="111" customFormat="1">
      <c r="A337" s="112"/>
      <c r="B337" s="112"/>
      <c r="C337" s="112"/>
      <c r="D337" s="112"/>
      <c r="E337" s="112"/>
      <c r="I337" s="112"/>
    </row>
    <row r="338" spans="1:9" s="111" customFormat="1">
      <c r="A338" s="112"/>
      <c r="B338" s="112"/>
      <c r="C338" s="112"/>
      <c r="D338" s="112"/>
      <c r="E338" s="112"/>
      <c r="I338" s="112"/>
    </row>
    <row r="339" spans="1:9" s="111" customFormat="1">
      <c r="A339" s="112"/>
      <c r="B339" s="112"/>
      <c r="C339" s="112"/>
      <c r="D339" s="112"/>
      <c r="E339" s="112"/>
      <c r="I339" s="112"/>
    </row>
    <row r="340" spans="1:9" s="111" customFormat="1">
      <c r="A340" s="112"/>
      <c r="B340" s="112"/>
      <c r="C340" s="112"/>
      <c r="D340" s="112"/>
      <c r="E340" s="112"/>
      <c r="I340" s="112"/>
    </row>
    <row r="341" spans="1:9" s="111" customFormat="1">
      <c r="A341" s="112"/>
      <c r="B341" s="112"/>
      <c r="C341" s="112"/>
      <c r="D341" s="112"/>
      <c r="E341" s="112"/>
      <c r="I341" s="112"/>
    </row>
    <row r="342" spans="1:9" s="111" customFormat="1">
      <c r="A342" s="112"/>
      <c r="B342" s="112"/>
      <c r="C342" s="112"/>
      <c r="D342" s="112"/>
      <c r="E342" s="112"/>
      <c r="I342" s="112"/>
    </row>
    <row r="343" spans="1:9" s="111" customFormat="1">
      <c r="A343" s="112"/>
      <c r="B343" s="112"/>
      <c r="C343" s="112"/>
      <c r="D343" s="112"/>
      <c r="E343" s="112"/>
      <c r="I343" s="112"/>
    </row>
    <row r="344" spans="1:9" s="111" customFormat="1">
      <c r="A344" s="112"/>
      <c r="B344" s="112"/>
      <c r="C344" s="112"/>
      <c r="D344" s="112"/>
      <c r="E344" s="112"/>
      <c r="I344" s="112"/>
    </row>
    <row r="345" spans="1:9" s="111" customFormat="1">
      <c r="A345" s="112"/>
      <c r="B345" s="112"/>
      <c r="C345" s="112"/>
      <c r="D345" s="112"/>
      <c r="E345" s="112"/>
      <c r="I345" s="112"/>
    </row>
    <row r="346" spans="1:9" s="111" customFormat="1">
      <c r="A346" s="112"/>
      <c r="B346" s="112"/>
      <c r="C346" s="112"/>
      <c r="D346" s="112"/>
      <c r="E346" s="112"/>
      <c r="I346" s="112"/>
    </row>
    <row r="347" spans="1:9" s="111" customFormat="1">
      <c r="A347" s="112"/>
      <c r="B347" s="112"/>
      <c r="C347" s="112"/>
      <c r="D347" s="112"/>
      <c r="E347" s="112"/>
      <c r="I347" s="112"/>
    </row>
    <row r="348" spans="1:9" s="111" customFormat="1">
      <c r="A348" s="112"/>
      <c r="B348" s="112"/>
      <c r="C348" s="112"/>
      <c r="D348" s="112"/>
      <c r="E348" s="112"/>
      <c r="I348" s="112"/>
    </row>
    <row r="349" spans="1:9" s="111" customFormat="1">
      <c r="A349" s="112"/>
      <c r="B349" s="112"/>
      <c r="C349" s="112"/>
      <c r="D349" s="112"/>
      <c r="E349" s="112"/>
      <c r="I349" s="112"/>
    </row>
    <row r="350" spans="1:9" s="111" customFormat="1">
      <c r="A350" s="112"/>
      <c r="B350" s="112"/>
      <c r="C350" s="112"/>
      <c r="D350" s="112"/>
      <c r="E350" s="112"/>
      <c r="I350" s="112"/>
    </row>
    <row r="351" spans="1:9" s="111" customFormat="1">
      <c r="A351" s="112"/>
      <c r="B351" s="112"/>
      <c r="C351" s="112"/>
      <c r="D351" s="112"/>
      <c r="E351" s="112"/>
      <c r="I351" s="112"/>
    </row>
    <row r="352" spans="1:9" s="111" customFormat="1">
      <c r="A352" s="112"/>
      <c r="B352" s="112"/>
      <c r="C352" s="112"/>
      <c r="D352" s="112"/>
      <c r="E352" s="112"/>
      <c r="I352" s="112"/>
    </row>
    <row r="353" spans="1:9" s="111" customFormat="1">
      <c r="A353" s="112"/>
      <c r="B353" s="112"/>
      <c r="C353" s="112"/>
      <c r="D353" s="112"/>
      <c r="E353" s="112"/>
      <c r="I353" s="112"/>
    </row>
    <row r="354" spans="1:9" s="111" customFormat="1">
      <c r="A354" s="112"/>
      <c r="B354" s="112"/>
      <c r="C354" s="112"/>
      <c r="D354" s="112"/>
      <c r="E354" s="112"/>
      <c r="I354" s="112"/>
    </row>
    <row r="355" spans="1:9" s="111" customFormat="1">
      <c r="A355" s="112"/>
      <c r="B355" s="112"/>
      <c r="C355" s="112"/>
      <c r="D355" s="112"/>
      <c r="E355" s="112"/>
      <c r="I355" s="112"/>
    </row>
    <row r="356" spans="1:9" s="111" customFormat="1">
      <c r="A356" s="112"/>
      <c r="B356" s="112"/>
      <c r="C356" s="112"/>
      <c r="D356" s="112"/>
      <c r="E356" s="112"/>
      <c r="I356" s="112"/>
    </row>
    <row r="357" spans="1:9" s="111" customFormat="1">
      <c r="A357" s="112"/>
      <c r="B357" s="112"/>
      <c r="C357" s="112"/>
      <c r="D357" s="112"/>
      <c r="E357" s="112"/>
      <c r="I357" s="112"/>
    </row>
    <row r="358" spans="1:9" s="111" customFormat="1">
      <c r="A358" s="112"/>
      <c r="B358" s="112"/>
      <c r="C358" s="112"/>
      <c r="D358" s="112"/>
      <c r="E358" s="112"/>
      <c r="I358" s="112"/>
    </row>
    <row r="359" spans="1:9" s="111" customFormat="1">
      <c r="A359" s="112"/>
      <c r="B359" s="112"/>
      <c r="C359" s="112"/>
      <c r="D359" s="112"/>
      <c r="E359" s="112"/>
      <c r="I359" s="112"/>
    </row>
    <row r="360" spans="1:9" s="111" customFormat="1">
      <c r="A360" s="112"/>
      <c r="B360" s="112"/>
      <c r="C360" s="112"/>
      <c r="D360" s="112"/>
      <c r="E360" s="112"/>
      <c r="I360" s="112"/>
    </row>
    <row r="361" spans="1:9" s="111" customFormat="1">
      <c r="A361" s="112"/>
      <c r="B361" s="112"/>
      <c r="C361" s="112"/>
      <c r="D361" s="112"/>
      <c r="E361" s="112"/>
      <c r="I361" s="112"/>
    </row>
    <row r="362" spans="1:9" s="111" customFormat="1">
      <c r="A362" s="112"/>
      <c r="B362" s="112"/>
      <c r="C362" s="112"/>
      <c r="D362" s="112"/>
      <c r="E362" s="112"/>
      <c r="I362" s="112"/>
    </row>
    <row r="363" spans="1:9" s="111" customFormat="1">
      <c r="A363" s="112"/>
      <c r="B363" s="112"/>
      <c r="C363" s="112"/>
      <c r="D363" s="112"/>
      <c r="E363" s="112"/>
      <c r="I363" s="112"/>
    </row>
    <row r="364" spans="1:9" s="111" customFormat="1">
      <c r="A364" s="112"/>
      <c r="B364" s="112"/>
      <c r="C364" s="112"/>
      <c r="D364" s="112"/>
      <c r="E364" s="112"/>
      <c r="I364" s="112"/>
    </row>
    <row r="365" spans="1:9" s="111" customFormat="1">
      <c r="A365" s="112"/>
      <c r="B365" s="112"/>
      <c r="C365" s="112"/>
      <c r="D365" s="112"/>
      <c r="E365" s="112"/>
      <c r="I365" s="112"/>
    </row>
    <row r="366" spans="1:9" s="111" customFormat="1">
      <c r="A366" s="112"/>
      <c r="B366" s="112"/>
      <c r="C366" s="112"/>
      <c r="D366" s="112"/>
      <c r="E366" s="112"/>
      <c r="I366" s="112"/>
    </row>
    <row r="367" spans="1:9" s="111" customFormat="1">
      <c r="A367" s="112"/>
      <c r="B367" s="112"/>
      <c r="C367" s="112"/>
      <c r="D367" s="112"/>
      <c r="E367" s="112"/>
      <c r="I367" s="112"/>
    </row>
    <row r="368" spans="1:9" s="111" customFormat="1">
      <c r="A368" s="112"/>
      <c r="B368" s="112"/>
      <c r="C368" s="112"/>
      <c r="D368" s="112"/>
      <c r="E368" s="112"/>
      <c r="I368" s="112"/>
    </row>
    <row r="369" spans="1:9" s="111" customFormat="1">
      <c r="A369" s="112"/>
      <c r="B369" s="112"/>
      <c r="C369" s="112"/>
      <c r="D369" s="112"/>
      <c r="E369" s="112"/>
      <c r="I369" s="112"/>
    </row>
    <row r="370" spans="1:9" s="111" customFormat="1">
      <c r="A370" s="112"/>
      <c r="B370" s="112"/>
      <c r="C370" s="112"/>
      <c r="D370" s="112"/>
      <c r="E370" s="112"/>
      <c r="I370" s="112"/>
    </row>
    <row r="371" spans="1:9" s="111" customFormat="1">
      <c r="A371" s="112"/>
      <c r="B371" s="112"/>
      <c r="C371" s="112"/>
      <c r="D371" s="112"/>
      <c r="E371" s="112"/>
      <c r="I371" s="112"/>
    </row>
    <row r="372" spans="1:9" s="111" customFormat="1">
      <c r="A372" s="112"/>
      <c r="B372" s="112"/>
      <c r="C372" s="112"/>
      <c r="D372" s="112"/>
      <c r="E372" s="112"/>
      <c r="I372" s="112"/>
    </row>
    <row r="373" spans="1:9" s="111" customFormat="1">
      <c r="A373" s="112"/>
      <c r="B373" s="112"/>
      <c r="C373" s="112"/>
      <c r="D373" s="112"/>
      <c r="E373" s="112"/>
      <c r="I373" s="112"/>
    </row>
    <row r="374" spans="1:9" s="111" customFormat="1">
      <c r="A374" s="112"/>
      <c r="B374" s="112"/>
      <c r="C374" s="112"/>
      <c r="D374" s="112"/>
      <c r="E374" s="112"/>
      <c r="I374" s="112"/>
    </row>
    <row r="375" spans="1:9" s="111" customFormat="1">
      <c r="A375" s="112"/>
      <c r="B375" s="112"/>
      <c r="C375" s="112"/>
      <c r="D375" s="112"/>
      <c r="E375" s="112"/>
      <c r="I375" s="112"/>
    </row>
    <row r="376" spans="1:9" s="111" customFormat="1">
      <c r="A376" s="112"/>
      <c r="B376" s="112"/>
      <c r="C376" s="112"/>
      <c r="D376" s="112"/>
      <c r="E376" s="112"/>
      <c r="I376" s="112"/>
    </row>
    <row r="377" spans="1:9" s="111" customFormat="1">
      <c r="A377" s="112"/>
      <c r="B377" s="112"/>
      <c r="C377" s="112"/>
      <c r="D377" s="112"/>
      <c r="E377" s="112"/>
      <c r="I377" s="112"/>
    </row>
    <row r="378" spans="1:9" s="111" customFormat="1">
      <c r="A378" s="112"/>
      <c r="B378" s="112"/>
      <c r="C378" s="112"/>
      <c r="D378" s="112"/>
      <c r="E378" s="112"/>
      <c r="I378" s="112"/>
    </row>
    <row r="379" spans="1:9" s="111" customFormat="1">
      <c r="A379" s="112"/>
      <c r="B379" s="112"/>
      <c r="C379" s="112"/>
      <c r="D379" s="112"/>
      <c r="E379" s="112"/>
      <c r="I379" s="112"/>
    </row>
    <row r="380" spans="1:9" s="111" customFormat="1">
      <c r="A380" s="112"/>
      <c r="B380" s="112"/>
      <c r="C380" s="112"/>
      <c r="D380" s="112"/>
      <c r="E380" s="112"/>
      <c r="I380" s="112"/>
    </row>
    <row r="381" spans="1:9" s="111" customFormat="1">
      <c r="A381" s="112"/>
      <c r="B381" s="112"/>
      <c r="C381" s="112"/>
      <c r="D381" s="112"/>
      <c r="E381" s="112"/>
      <c r="I381" s="112"/>
    </row>
    <row r="382" spans="1:9" s="111" customFormat="1">
      <c r="A382" s="112"/>
      <c r="B382" s="112"/>
      <c r="C382" s="112"/>
      <c r="D382" s="112"/>
      <c r="E382" s="112"/>
      <c r="I382" s="112"/>
    </row>
    <row r="383" spans="1:9" s="111" customFormat="1">
      <c r="A383" s="112"/>
      <c r="B383" s="112"/>
      <c r="C383" s="112"/>
      <c r="D383" s="112"/>
      <c r="E383" s="112"/>
      <c r="I383" s="112"/>
    </row>
    <row r="384" spans="1:9" s="111" customFormat="1">
      <c r="A384" s="112"/>
      <c r="B384" s="112"/>
      <c r="C384" s="112"/>
      <c r="D384" s="112"/>
      <c r="E384" s="112"/>
      <c r="I384" s="112"/>
    </row>
    <row r="385" spans="1:9" s="111" customFormat="1">
      <c r="A385" s="112"/>
      <c r="B385" s="112"/>
      <c r="C385" s="112"/>
      <c r="D385" s="112"/>
      <c r="E385" s="112"/>
      <c r="I385" s="112"/>
    </row>
    <row r="386" spans="1:9" s="111" customFormat="1">
      <c r="A386" s="112"/>
      <c r="B386" s="112"/>
      <c r="C386" s="112"/>
      <c r="D386" s="112"/>
      <c r="E386" s="112"/>
      <c r="I386" s="112"/>
    </row>
    <row r="387" spans="1:9" s="111" customFormat="1">
      <c r="A387" s="112"/>
      <c r="B387" s="112"/>
      <c r="C387" s="112"/>
      <c r="D387" s="112"/>
      <c r="E387" s="112"/>
      <c r="I387" s="112"/>
    </row>
    <row r="388" spans="1:9" s="111" customFormat="1">
      <c r="A388" s="112"/>
      <c r="B388" s="112"/>
      <c r="C388" s="112"/>
      <c r="D388" s="112"/>
      <c r="E388" s="112"/>
      <c r="I388" s="112"/>
    </row>
    <row r="389" spans="1:9" s="111" customFormat="1">
      <c r="A389" s="112"/>
      <c r="B389" s="112"/>
      <c r="C389" s="112"/>
      <c r="D389" s="112"/>
      <c r="E389" s="112"/>
      <c r="I389" s="112"/>
    </row>
    <row r="390" spans="1:9" s="111" customFormat="1">
      <c r="A390" s="112"/>
      <c r="B390" s="112"/>
      <c r="C390" s="112"/>
      <c r="D390" s="112"/>
      <c r="E390" s="112"/>
      <c r="I390" s="112"/>
    </row>
    <row r="391" spans="1:9" s="111" customFormat="1">
      <c r="A391" s="112"/>
      <c r="B391" s="112"/>
      <c r="C391" s="112"/>
      <c r="D391" s="112"/>
      <c r="E391" s="112"/>
      <c r="I391" s="112"/>
    </row>
    <row r="392" spans="1:9" s="111" customFormat="1">
      <c r="A392" s="112"/>
      <c r="B392" s="112"/>
      <c r="C392" s="112"/>
      <c r="D392" s="112"/>
      <c r="E392" s="112"/>
      <c r="I392" s="112"/>
    </row>
    <row r="393" spans="1:9" s="111" customFormat="1">
      <c r="A393" s="112"/>
      <c r="B393" s="112"/>
      <c r="C393" s="112"/>
      <c r="D393" s="112"/>
      <c r="E393" s="112"/>
      <c r="I393" s="112"/>
    </row>
    <row r="394" spans="1:9" s="111" customFormat="1">
      <c r="A394" s="112"/>
      <c r="B394" s="112"/>
      <c r="C394" s="112"/>
      <c r="D394" s="112"/>
      <c r="E394" s="112"/>
      <c r="I394" s="112"/>
    </row>
    <row r="395" spans="1:9" s="111" customFormat="1">
      <c r="A395" s="112"/>
      <c r="B395" s="112"/>
      <c r="C395" s="112"/>
      <c r="D395" s="112"/>
      <c r="E395" s="112"/>
      <c r="I395" s="112"/>
    </row>
    <row r="396" spans="1:9" s="111" customFormat="1">
      <c r="A396" s="112"/>
      <c r="B396" s="112"/>
      <c r="C396" s="112"/>
      <c r="D396" s="112"/>
      <c r="E396" s="112"/>
      <c r="I396" s="112"/>
    </row>
    <row r="397" spans="1:9" s="111" customFormat="1">
      <c r="A397" s="112"/>
      <c r="B397" s="112"/>
      <c r="C397" s="112"/>
      <c r="D397" s="112"/>
      <c r="E397" s="112"/>
      <c r="I397" s="112"/>
    </row>
    <row r="398" spans="1:9" s="111" customFormat="1">
      <c r="A398" s="112"/>
      <c r="B398" s="112"/>
      <c r="C398" s="112"/>
      <c r="D398" s="112"/>
      <c r="E398" s="112"/>
      <c r="I398" s="112"/>
    </row>
    <row r="399" spans="1:9" s="111" customFormat="1">
      <c r="A399" s="112"/>
      <c r="B399" s="112"/>
      <c r="C399" s="112"/>
      <c r="D399" s="112"/>
      <c r="E399" s="112"/>
      <c r="I399" s="112"/>
    </row>
    <row r="400" spans="1:9" s="111" customFormat="1">
      <c r="A400" s="112"/>
      <c r="B400" s="112"/>
      <c r="C400" s="112"/>
      <c r="D400" s="112"/>
      <c r="E400" s="112"/>
      <c r="I400" s="112"/>
    </row>
    <row r="401" spans="1:9" s="111" customFormat="1">
      <c r="A401" s="112"/>
      <c r="B401" s="112"/>
      <c r="C401" s="112"/>
      <c r="D401" s="112"/>
      <c r="E401" s="112"/>
      <c r="I401" s="112"/>
    </row>
    <row r="402" spans="1:9" s="111" customFormat="1">
      <c r="A402" s="112"/>
      <c r="B402" s="112"/>
      <c r="C402" s="112"/>
      <c r="D402" s="112"/>
      <c r="E402" s="112"/>
      <c r="I402" s="112"/>
    </row>
    <row r="403" spans="1:9" s="111" customFormat="1">
      <c r="A403" s="112"/>
      <c r="B403" s="112"/>
      <c r="C403" s="112"/>
      <c r="D403" s="112"/>
      <c r="E403" s="112"/>
      <c r="I403" s="112"/>
    </row>
    <row r="404" spans="1:9" s="111" customFormat="1">
      <c r="A404" s="112"/>
      <c r="B404" s="112"/>
      <c r="C404" s="112"/>
      <c r="D404" s="112"/>
      <c r="E404" s="112"/>
      <c r="I404" s="112"/>
    </row>
    <row r="405" spans="1:9" s="111" customFormat="1">
      <c r="A405" s="112"/>
      <c r="B405" s="112"/>
      <c r="C405" s="112"/>
      <c r="D405" s="112"/>
      <c r="E405" s="112"/>
      <c r="I405" s="112"/>
    </row>
    <row r="406" spans="1:9" s="111" customFormat="1">
      <c r="A406" s="112"/>
      <c r="B406" s="112"/>
      <c r="C406" s="112"/>
      <c r="D406" s="112"/>
      <c r="E406" s="112"/>
      <c r="I406" s="112"/>
    </row>
    <row r="407" spans="1:9" s="111" customFormat="1">
      <c r="A407" s="112"/>
      <c r="B407" s="112"/>
      <c r="C407" s="112"/>
      <c r="D407" s="112"/>
      <c r="E407" s="112"/>
      <c r="I407" s="112"/>
    </row>
    <row r="408" spans="1:9" s="111" customFormat="1">
      <c r="A408" s="112"/>
      <c r="B408" s="112"/>
      <c r="C408" s="112"/>
      <c r="D408" s="112"/>
      <c r="E408" s="112"/>
      <c r="I408" s="112"/>
    </row>
    <row r="409" spans="1:9" s="111" customFormat="1">
      <c r="A409" s="112"/>
      <c r="B409" s="112"/>
      <c r="C409" s="112"/>
      <c r="D409" s="112"/>
      <c r="E409" s="112"/>
      <c r="I409" s="112"/>
    </row>
    <row r="410" spans="1:9" s="111" customFormat="1">
      <c r="A410" s="112"/>
      <c r="B410" s="112"/>
      <c r="C410" s="112"/>
      <c r="D410" s="112"/>
      <c r="E410" s="112"/>
      <c r="I410" s="112"/>
    </row>
    <row r="411" spans="1:9" s="111" customFormat="1">
      <c r="A411" s="112"/>
      <c r="B411" s="112"/>
      <c r="C411" s="112"/>
      <c r="D411" s="112"/>
      <c r="E411" s="112"/>
      <c r="I411" s="112"/>
    </row>
    <row r="412" spans="1:9" s="111" customFormat="1">
      <c r="A412" s="112"/>
      <c r="B412" s="112"/>
      <c r="C412" s="112"/>
      <c r="D412" s="112"/>
      <c r="E412" s="112"/>
      <c r="I412" s="112"/>
    </row>
    <row r="413" spans="1:9" s="111" customFormat="1">
      <c r="A413" s="112"/>
      <c r="B413" s="112"/>
      <c r="C413" s="112"/>
      <c r="D413" s="112"/>
      <c r="E413" s="112"/>
      <c r="I413" s="112"/>
    </row>
    <row r="414" spans="1:9" s="111" customFormat="1">
      <c r="A414" s="112"/>
      <c r="B414" s="112"/>
      <c r="C414" s="112"/>
      <c r="D414" s="112"/>
      <c r="E414" s="112"/>
      <c r="I414" s="112"/>
    </row>
    <row r="415" spans="1:9" s="111" customFormat="1">
      <c r="A415" s="112"/>
      <c r="B415" s="112"/>
      <c r="C415" s="112"/>
      <c r="D415" s="112"/>
      <c r="E415" s="112"/>
      <c r="I415" s="112"/>
    </row>
    <row r="416" spans="1:9" s="111" customFormat="1">
      <c r="A416" s="112"/>
      <c r="B416" s="112"/>
      <c r="C416" s="112"/>
      <c r="D416" s="112"/>
      <c r="E416" s="112"/>
      <c r="I416" s="112"/>
    </row>
    <row r="417" spans="1:9" s="111" customFormat="1">
      <c r="A417" s="112"/>
      <c r="B417" s="112"/>
      <c r="C417" s="112"/>
      <c r="D417" s="112"/>
      <c r="E417" s="112"/>
      <c r="I417" s="112"/>
    </row>
    <row r="418" spans="1:9" s="111" customFormat="1">
      <c r="A418" s="112"/>
      <c r="B418" s="112"/>
      <c r="C418" s="112"/>
      <c r="D418" s="112"/>
      <c r="E418" s="112"/>
      <c r="I418" s="112"/>
    </row>
    <row r="419" spans="1:9" s="111" customFormat="1">
      <c r="A419" s="112"/>
      <c r="B419" s="112"/>
      <c r="C419" s="112"/>
      <c r="D419" s="112"/>
      <c r="E419" s="112"/>
      <c r="I419" s="112"/>
    </row>
    <row r="420" spans="1:9" s="111" customFormat="1">
      <c r="A420" s="112"/>
      <c r="B420" s="112"/>
      <c r="C420" s="112"/>
      <c r="D420" s="112"/>
      <c r="E420" s="112"/>
      <c r="I420" s="112"/>
    </row>
    <row r="421" spans="1:9" s="111" customFormat="1">
      <c r="A421" s="112"/>
      <c r="B421" s="112"/>
      <c r="C421" s="112"/>
      <c r="D421" s="112"/>
      <c r="E421" s="112"/>
      <c r="I421" s="112"/>
    </row>
    <row r="422" spans="1:9" s="111" customFormat="1">
      <c r="A422" s="112"/>
      <c r="B422" s="112"/>
      <c r="C422" s="112"/>
      <c r="D422" s="112"/>
      <c r="E422" s="112"/>
      <c r="I422" s="112"/>
    </row>
    <row r="423" spans="1:9" s="111" customFormat="1">
      <c r="A423" s="112"/>
      <c r="B423" s="112"/>
      <c r="C423" s="112"/>
      <c r="D423" s="112"/>
      <c r="E423" s="112"/>
      <c r="I423" s="112"/>
    </row>
    <row r="424" spans="1:9" s="111" customFormat="1">
      <c r="A424" s="112"/>
      <c r="B424" s="112"/>
      <c r="C424" s="112"/>
      <c r="D424" s="112"/>
      <c r="E424" s="112"/>
      <c r="I424" s="112"/>
    </row>
    <row r="425" spans="1:9" s="111" customFormat="1">
      <c r="A425" s="112"/>
      <c r="B425" s="112"/>
      <c r="C425" s="112"/>
      <c r="D425" s="112"/>
      <c r="E425" s="112"/>
      <c r="I425" s="112"/>
    </row>
    <row r="426" spans="1:9" s="111" customFormat="1">
      <c r="A426" s="112"/>
      <c r="B426" s="112"/>
      <c r="C426" s="112"/>
      <c r="D426" s="112"/>
      <c r="E426" s="112"/>
      <c r="I426" s="112"/>
    </row>
    <row r="427" spans="1:9" s="111" customFormat="1">
      <c r="A427" s="112"/>
      <c r="B427" s="112"/>
      <c r="C427" s="112"/>
      <c r="D427" s="112"/>
      <c r="E427" s="112"/>
      <c r="I427" s="112"/>
    </row>
    <row r="428" spans="1:9" s="111" customFormat="1">
      <c r="A428" s="112"/>
      <c r="B428" s="112"/>
      <c r="C428" s="112"/>
      <c r="D428" s="112"/>
      <c r="E428" s="112"/>
      <c r="I428" s="112"/>
    </row>
    <row r="429" spans="1:9" s="111" customFormat="1">
      <c r="A429" s="112"/>
      <c r="B429" s="112"/>
      <c r="C429" s="112"/>
      <c r="D429" s="112"/>
      <c r="E429" s="112"/>
      <c r="I429" s="112"/>
    </row>
    <row r="430" spans="1:9" s="111" customFormat="1">
      <c r="A430" s="112"/>
      <c r="B430" s="112"/>
      <c r="C430" s="112"/>
      <c r="D430" s="112"/>
      <c r="E430" s="112"/>
      <c r="I430" s="112"/>
    </row>
    <row r="431" spans="1:9" s="111" customFormat="1">
      <c r="A431" s="112"/>
      <c r="B431" s="112"/>
      <c r="C431" s="112"/>
      <c r="D431" s="112"/>
      <c r="E431" s="112"/>
      <c r="I431" s="112"/>
    </row>
    <row r="432" spans="1:9" s="111" customFormat="1">
      <c r="A432" s="112"/>
      <c r="B432" s="112"/>
      <c r="C432" s="112"/>
      <c r="D432" s="112"/>
      <c r="E432" s="112"/>
      <c r="I432" s="112"/>
    </row>
    <row r="433" spans="1:9" s="111" customFormat="1">
      <c r="A433" s="112"/>
      <c r="B433" s="112"/>
      <c r="C433" s="112"/>
      <c r="D433" s="112"/>
      <c r="E433" s="112"/>
      <c r="I433" s="112"/>
    </row>
    <row r="434" spans="1:9" s="111" customFormat="1">
      <c r="A434" s="112"/>
      <c r="B434" s="112"/>
      <c r="C434" s="112"/>
      <c r="D434" s="112"/>
      <c r="E434" s="112"/>
      <c r="I434" s="112"/>
    </row>
    <row r="435" spans="1:9" s="111" customFormat="1">
      <c r="A435" s="112"/>
      <c r="B435" s="112"/>
      <c r="C435" s="112"/>
      <c r="D435" s="112"/>
      <c r="E435" s="112"/>
      <c r="I435" s="112"/>
    </row>
    <row r="436" spans="1:9" s="111" customFormat="1">
      <c r="A436" s="112"/>
      <c r="B436" s="112"/>
      <c r="C436" s="112"/>
      <c r="D436" s="112"/>
      <c r="E436" s="112"/>
      <c r="I436" s="112"/>
    </row>
    <row r="437" spans="1:9" s="111" customFormat="1">
      <c r="A437" s="112"/>
      <c r="B437" s="112"/>
      <c r="C437" s="112"/>
      <c r="D437" s="112"/>
      <c r="E437" s="112"/>
      <c r="I437" s="112"/>
    </row>
    <row r="438" spans="1:9" s="111" customFormat="1">
      <c r="A438" s="112"/>
      <c r="B438" s="112"/>
      <c r="C438" s="112"/>
      <c r="D438" s="112"/>
      <c r="E438" s="112"/>
      <c r="I438" s="112"/>
    </row>
    <row r="439" spans="1:9" s="111" customFormat="1">
      <c r="A439" s="112"/>
      <c r="B439" s="112"/>
      <c r="C439" s="112"/>
      <c r="D439" s="112"/>
      <c r="E439" s="112"/>
      <c r="I439" s="112"/>
    </row>
    <row r="440" spans="1:9" s="111" customFormat="1">
      <c r="A440" s="112"/>
      <c r="B440" s="112"/>
      <c r="C440" s="112"/>
      <c r="D440" s="112"/>
      <c r="E440" s="112"/>
      <c r="I440" s="112"/>
    </row>
    <row r="441" spans="1:9" s="111" customFormat="1">
      <c r="A441" s="112"/>
      <c r="B441" s="112"/>
      <c r="C441" s="112"/>
      <c r="D441" s="112"/>
      <c r="E441" s="112"/>
      <c r="I441" s="112"/>
    </row>
    <row r="442" spans="1:9" s="111" customFormat="1">
      <c r="A442" s="112"/>
      <c r="B442" s="112"/>
      <c r="C442" s="112"/>
      <c r="D442" s="112"/>
      <c r="E442" s="112"/>
      <c r="I442" s="112"/>
    </row>
    <row r="443" spans="1:9" s="111" customFormat="1">
      <c r="A443" s="112"/>
      <c r="B443" s="112"/>
      <c r="C443" s="112"/>
      <c r="D443" s="112"/>
      <c r="E443" s="112"/>
      <c r="I443" s="112"/>
    </row>
    <row r="444" spans="1:9" s="111" customFormat="1">
      <c r="A444" s="112"/>
      <c r="B444" s="112"/>
      <c r="C444" s="112"/>
      <c r="D444" s="112"/>
      <c r="E444" s="112"/>
      <c r="I444" s="112"/>
    </row>
    <row r="445" spans="1:9" s="111" customFormat="1">
      <c r="A445" s="112"/>
      <c r="B445" s="112"/>
      <c r="C445" s="112"/>
      <c r="D445" s="112"/>
      <c r="E445" s="112"/>
      <c r="I445" s="112"/>
    </row>
    <row r="446" spans="1:9" s="111" customFormat="1">
      <c r="A446" s="112"/>
      <c r="B446" s="112"/>
      <c r="C446" s="112"/>
      <c r="D446" s="112"/>
      <c r="E446" s="112"/>
      <c r="I446" s="112"/>
    </row>
    <row r="447" spans="1:9" s="111" customFormat="1">
      <c r="A447" s="112"/>
      <c r="B447" s="112"/>
      <c r="C447" s="112"/>
      <c r="D447" s="112"/>
      <c r="E447" s="112"/>
      <c r="I447" s="112"/>
    </row>
    <row r="448" spans="1:9" s="111" customFormat="1">
      <c r="A448" s="112"/>
      <c r="B448" s="112"/>
      <c r="C448" s="112"/>
      <c r="D448" s="112"/>
      <c r="E448" s="112"/>
      <c r="I448" s="112"/>
    </row>
    <row r="449" spans="1:9" s="111" customFormat="1">
      <c r="A449" s="112"/>
      <c r="B449" s="112"/>
      <c r="C449" s="112"/>
      <c r="D449" s="112"/>
      <c r="E449" s="112"/>
      <c r="I449" s="112"/>
    </row>
    <row r="450" spans="1:9" s="111" customFormat="1">
      <c r="A450" s="112"/>
      <c r="B450" s="112"/>
      <c r="C450" s="112"/>
      <c r="D450" s="112"/>
      <c r="E450" s="112"/>
      <c r="I450" s="112"/>
    </row>
    <row r="451" spans="1:9" s="111" customFormat="1">
      <c r="A451" s="112"/>
      <c r="B451" s="112"/>
      <c r="C451" s="112"/>
      <c r="D451" s="112"/>
      <c r="E451" s="112"/>
      <c r="I451" s="112"/>
    </row>
    <row r="452" spans="1:9" s="111" customFormat="1">
      <c r="A452" s="112"/>
      <c r="B452" s="112"/>
      <c r="C452" s="112"/>
      <c r="D452" s="112"/>
      <c r="E452" s="112"/>
      <c r="I452" s="112"/>
    </row>
    <row r="453" spans="1:9" s="111" customFormat="1">
      <c r="A453" s="112"/>
      <c r="B453" s="112"/>
      <c r="C453" s="112"/>
      <c r="D453" s="112"/>
      <c r="E453" s="112"/>
      <c r="I453" s="112"/>
    </row>
    <row r="454" spans="1:9" s="111" customFormat="1">
      <c r="A454" s="112"/>
      <c r="B454" s="112"/>
      <c r="C454" s="112"/>
      <c r="D454" s="112"/>
      <c r="E454" s="112"/>
      <c r="I454" s="112"/>
    </row>
    <row r="455" spans="1:9" s="111" customFormat="1">
      <c r="A455" s="112"/>
      <c r="B455" s="112"/>
      <c r="C455" s="112"/>
      <c r="D455" s="112"/>
      <c r="E455" s="112"/>
      <c r="I455" s="112"/>
    </row>
    <row r="456" spans="1:9" s="111" customFormat="1">
      <c r="A456" s="112"/>
      <c r="B456" s="112"/>
      <c r="C456" s="112"/>
      <c r="D456" s="112"/>
      <c r="E456" s="112"/>
      <c r="I456" s="112"/>
    </row>
    <row r="457" spans="1:9" s="111" customFormat="1">
      <c r="A457" s="112"/>
      <c r="B457" s="112"/>
      <c r="C457" s="112"/>
      <c r="D457" s="112"/>
      <c r="E457" s="112"/>
      <c r="I457" s="112"/>
    </row>
    <row r="458" spans="1:9" s="111" customFormat="1">
      <c r="A458" s="112"/>
      <c r="B458" s="112"/>
      <c r="C458" s="112"/>
      <c r="D458" s="112"/>
      <c r="E458" s="112"/>
      <c r="I458" s="112"/>
    </row>
    <row r="459" spans="1:9" s="111" customFormat="1">
      <c r="A459" s="112"/>
      <c r="B459" s="112"/>
      <c r="C459" s="112"/>
      <c r="D459" s="112"/>
      <c r="E459" s="112"/>
      <c r="I459" s="112"/>
    </row>
    <row r="460" spans="1:9" s="111" customFormat="1">
      <c r="A460" s="112"/>
      <c r="B460" s="112"/>
      <c r="C460" s="112"/>
      <c r="D460" s="112"/>
      <c r="E460" s="112"/>
      <c r="I460" s="112"/>
    </row>
    <row r="461" spans="1:9" s="111" customFormat="1">
      <c r="A461" s="112"/>
      <c r="B461" s="112"/>
      <c r="C461" s="112"/>
      <c r="D461" s="112"/>
      <c r="E461" s="112"/>
      <c r="I461" s="112"/>
    </row>
    <row r="462" spans="1:9" s="111" customFormat="1">
      <c r="A462" s="112"/>
      <c r="B462" s="112"/>
      <c r="C462" s="112"/>
      <c r="D462" s="112"/>
      <c r="E462" s="112"/>
      <c r="I462" s="112"/>
    </row>
    <row r="463" spans="1:9" s="111" customFormat="1">
      <c r="A463" s="112"/>
      <c r="B463" s="112"/>
      <c r="C463" s="112"/>
      <c r="D463" s="112"/>
      <c r="E463" s="112"/>
      <c r="I463" s="112"/>
    </row>
    <row r="464" spans="1:9" s="111" customFormat="1">
      <c r="A464" s="112"/>
      <c r="B464" s="112"/>
      <c r="C464" s="112"/>
      <c r="D464" s="112"/>
      <c r="E464" s="112"/>
      <c r="I464" s="112"/>
    </row>
    <row r="465" spans="1:9" s="111" customFormat="1">
      <c r="A465" s="112"/>
      <c r="B465" s="112"/>
      <c r="C465" s="112"/>
      <c r="D465" s="112"/>
      <c r="E465" s="112"/>
      <c r="I465" s="112"/>
    </row>
    <row r="466" spans="1:9" s="111" customFormat="1">
      <c r="A466" s="112"/>
      <c r="B466" s="112"/>
      <c r="C466" s="112"/>
      <c r="D466" s="112"/>
      <c r="E466" s="112"/>
      <c r="I466" s="112"/>
    </row>
    <row r="467" spans="1:9" s="111" customFormat="1">
      <c r="A467" s="112"/>
      <c r="B467" s="112"/>
      <c r="C467" s="112"/>
      <c r="D467" s="112"/>
      <c r="E467" s="112"/>
      <c r="I467" s="112"/>
    </row>
    <row r="468" spans="1:9" s="111" customFormat="1">
      <c r="A468" s="112"/>
      <c r="B468" s="112"/>
      <c r="C468" s="112"/>
      <c r="D468" s="112"/>
      <c r="E468" s="112"/>
      <c r="I468" s="112"/>
    </row>
    <row r="469" spans="1:9" s="111" customFormat="1">
      <c r="A469" s="112"/>
      <c r="B469" s="112"/>
      <c r="C469" s="112"/>
      <c r="D469" s="112"/>
      <c r="E469" s="112"/>
      <c r="I469" s="112"/>
    </row>
    <row r="470" spans="1:9" s="111" customFormat="1">
      <c r="A470" s="112"/>
      <c r="B470" s="112"/>
      <c r="C470" s="112"/>
      <c r="D470" s="112"/>
      <c r="E470" s="112"/>
      <c r="I470" s="112"/>
    </row>
    <row r="471" spans="1:9" s="111" customFormat="1">
      <c r="A471" s="112"/>
      <c r="B471" s="112"/>
      <c r="C471" s="112"/>
      <c r="D471" s="112"/>
      <c r="E471" s="112"/>
      <c r="I471" s="112"/>
    </row>
    <row r="472" spans="1:9" s="111" customFormat="1">
      <c r="A472" s="112"/>
      <c r="B472" s="112"/>
      <c r="C472" s="112"/>
      <c r="D472" s="112"/>
      <c r="E472" s="112"/>
      <c r="I472" s="112"/>
    </row>
    <row r="473" spans="1:9" s="111" customFormat="1">
      <c r="A473" s="112"/>
      <c r="B473" s="112"/>
      <c r="C473" s="112"/>
      <c r="D473" s="112"/>
      <c r="E473" s="112"/>
      <c r="I473" s="112"/>
    </row>
    <row r="474" spans="1:9" s="111" customFormat="1">
      <c r="A474" s="112"/>
      <c r="B474" s="112"/>
      <c r="C474" s="112"/>
      <c r="D474" s="112"/>
      <c r="E474" s="112"/>
      <c r="I474" s="112"/>
    </row>
    <row r="475" spans="1:9" s="111" customFormat="1">
      <c r="A475" s="112"/>
      <c r="B475" s="112"/>
      <c r="C475" s="112"/>
      <c r="D475" s="112"/>
      <c r="E475" s="112"/>
      <c r="I475" s="112"/>
    </row>
    <row r="476" spans="1:9" s="111" customFormat="1">
      <c r="A476" s="112"/>
      <c r="B476" s="112"/>
      <c r="C476" s="112"/>
      <c r="D476" s="112"/>
      <c r="E476" s="112"/>
      <c r="I476" s="112"/>
    </row>
    <row r="477" spans="1:9" s="111" customFormat="1">
      <c r="A477" s="112"/>
      <c r="B477" s="112"/>
      <c r="C477" s="112"/>
      <c r="D477" s="112"/>
      <c r="E477" s="112"/>
      <c r="I477" s="112"/>
    </row>
    <row r="478" spans="1:9" s="111" customFormat="1">
      <c r="A478" s="112"/>
      <c r="B478" s="112"/>
      <c r="C478" s="112"/>
      <c r="D478" s="112"/>
      <c r="E478" s="112"/>
      <c r="I478" s="112"/>
    </row>
    <row r="479" spans="1:9" s="111" customFormat="1">
      <c r="A479" s="112"/>
      <c r="B479" s="112"/>
      <c r="C479" s="112"/>
      <c r="D479" s="112"/>
      <c r="E479" s="112"/>
      <c r="I479" s="112"/>
    </row>
    <row r="480" spans="1:9" s="111" customFormat="1">
      <c r="A480" s="112"/>
      <c r="B480" s="112"/>
      <c r="C480" s="112"/>
      <c r="D480" s="112"/>
      <c r="E480" s="112"/>
      <c r="I480" s="112"/>
    </row>
    <row r="481" spans="1:9" s="111" customFormat="1">
      <c r="A481" s="112"/>
      <c r="B481" s="112"/>
      <c r="C481" s="112"/>
      <c r="D481" s="112"/>
      <c r="E481" s="112"/>
      <c r="I481" s="112"/>
    </row>
    <row r="482" spans="1:9" s="111" customFormat="1">
      <c r="A482" s="112"/>
      <c r="B482" s="112"/>
      <c r="C482" s="112"/>
      <c r="D482" s="112"/>
      <c r="E482" s="112"/>
      <c r="I482" s="112"/>
    </row>
    <row r="483" spans="1:9" s="111" customFormat="1">
      <c r="A483" s="112"/>
      <c r="B483" s="112"/>
      <c r="C483" s="112"/>
      <c r="D483" s="112"/>
      <c r="E483" s="112"/>
      <c r="I483" s="112"/>
    </row>
    <row r="484" spans="1:9" s="111" customFormat="1">
      <c r="A484" s="112"/>
      <c r="B484" s="112"/>
      <c r="C484" s="112"/>
      <c r="D484" s="112"/>
      <c r="E484" s="112"/>
      <c r="I484" s="112"/>
    </row>
    <row r="485" spans="1:9" s="111" customFormat="1">
      <c r="A485" s="112"/>
      <c r="B485" s="112"/>
      <c r="C485" s="112"/>
      <c r="D485" s="112"/>
      <c r="E485" s="112"/>
      <c r="I485" s="112"/>
    </row>
    <row r="486" spans="1:9" s="111" customFormat="1">
      <c r="A486" s="112"/>
      <c r="B486" s="112"/>
      <c r="C486" s="112"/>
      <c r="D486" s="112"/>
      <c r="E486" s="112"/>
      <c r="I486" s="112"/>
    </row>
    <row r="487" spans="1:9" s="111" customFormat="1">
      <c r="A487" s="112"/>
      <c r="B487" s="112"/>
      <c r="C487" s="112"/>
      <c r="D487" s="112"/>
      <c r="E487" s="112"/>
      <c r="I487" s="112"/>
    </row>
    <row r="488" spans="1:9" s="111" customFormat="1">
      <c r="A488" s="112"/>
      <c r="B488" s="112"/>
      <c r="C488" s="112"/>
      <c r="D488" s="112"/>
      <c r="E488" s="112"/>
      <c r="I488" s="112"/>
    </row>
    <row r="489" spans="1:9" s="111" customFormat="1">
      <c r="A489" s="112"/>
      <c r="B489" s="112"/>
      <c r="C489" s="112"/>
      <c r="D489" s="112"/>
      <c r="E489" s="112"/>
      <c r="I489" s="112"/>
    </row>
    <row r="490" spans="1:9" s="111" customFormat="1">
      <c r="A490" s="112"/>
      <c r="B490" s="112"/>
      <c r="C490" s="112"/>
      <c r="D490" s="112"/>
      <c r="E490" s="112"/>
      <c r="I490" s="112"/>
    </row>
    <row r="491" spans="1:9" s="111" customFormat="1">
      <c r="A491" s="112"/>
      <c r="B491" s="112"/>
      <c r="C491" s="112"/>
      <c r="D491" s="112"/>
      <c r="E491" s="112"/>
      <c r="I491" s="112"/>
    </row>
    <row r="492" spans="1:9" s="111" customFormat="1">
      <c r="A492" s="112"/>
      <c r="B492" s="112"/>
      <c r="C492" s="112"/>
      <c r="D492" s="112"/>
      <c r="E492" s="112"/>
      <c r="I492" s="112"/>
    </row>
    <row r="493" spans="1:9" s="111" customFormat="1">
      <c r="A493" s="112"/>
      <c r="B493" s="112"/>
      <c r="C493" s="112"/>
      <c r="D493" s="112"/>
      <c r="E493" s="112"/>
      <c r="I493" s="112"/>
    </row>
    <row r="494" spans="1:9" s="111" customFormat="1">
      <c r="A494" s="112"/>
      <c r="B494" s="112"/>
      <c r="C494" s="112"/>
      <c r="D494" s="112"/>
      <c r="E494" s="112"/>
      <c r="I494" s="112"/>
    </row>
    <row r="495" spans="1:9" s="111" customFormat="1">
      <c r="A495" s="112"/>
      <c r="B495" s="112"/>
      <c r="C495" s="112"/>
      <c r="D495" s="112"/>
      <c r="E495" s="112"/>
      <c r="I495" s="112"/>
    </row>
    <row r="496" spans="1:9" s="111" customFormat="1">
      <c r="A496" s="112"/>
      <c r="B496" s="112"/>
      <c r="C496" s="112"/>
      <c r="D496" s="112"/>
      <c r="E496" s="112"/>
      <c r="I496" s="112"/>
    </row>
    <row r="497" spans="1:9" s="111" customFormat="1">
      <c r="A497" s="112"/>
      <c r="B497" s="112"/>
      <c r="C497" s="112"/>
      <c r="D497" s="112"/>
      <c r="E497" s="112"/>
      <c r="I497" s="112"/>
    </row>
    <row r="498" spans="1:9" s="111" customFormat="1">
      <c r="A498" s="112"/>
      <c r="B498" s="112"/>
      <c r="C498" s="112"/>
      <c r="D498" s="112"/>
      <c r="E498" s="112"/>
      <c r="I498" s="112"/>
    </row>
    <row r="499" spans="1:9" s="111" customFormat="1">
      <c r="A499" s="112"/>
      <c r="B499" s="112"/>
      <c r="C499" s="112"/>
      <c r="D499" s="112"/>
      <c r="E499" s="112"/>
      <c r="I499" s="112"/>
    </row>
    <row r="500" spans="1:9" s="111" customFormat="1">
      <c r="A500" s="112"/>
      <c r="B500" s="112"/>
      <c r="C500" s="112"/>
      <c r="D500" s="112"/>
      <c r="E500" s="112"/>
      <c r="I500" s="112"/>
    </row>
    <row r="501" spans="1:9" s="111" customFormat="1">
      <c r="A501" s="112"/>
      <c r="B501" s="112"/>
      <c r="C501" s="112"/>
      <c r="D501" s="112"/>
      <c r="E501" s="112"/>
      <c r="I501" s="112"/>
    </row>
    <row r="502" spans="1:9" s="111" customFormat="1">
      <c r="A502" s="112"/>
      <c r="B502" s="112"/>
      <c r="C502" s="112"/>
      <c r="D502" s="112"/>
      <c r="E502" s="112"/>
      <c r="I502" s="112"/>
    </row>
    <row r="503" spans="1:9" s="111" customFormat="1">
      <c r="A503" s="112"/>
      <c r="B503" s="112"/>
      <c r="C503" s="112"/>
      <c r="D503" s="112"/>
      <c r="E503" s="112"/>
      <c r="I503" s="112"/>
    </row>
    <row r="504" spans="1:9" s="111" customFormat="1">
      <c r="A504" s="112"/>
      <c r="B504" s="112"/>
      <c r="C504" s="112"/>
      <c r="D504" s="112"/>
      <c r="E504" s="112"/>
      <c r="I504" s="112"/>
    </row>
    <row r="505" spans="1:9" s="111" customFormat="1">
      <c r="A505" s="112"/>
      <c r="B505" s="112"/>
      <c r="C505" s="112"/>
      <c r="D505" s="112"/>
      <c r="E505" s="112"/>
      <c r="I505" s="112"/>
    </row>
    <row r="506" spans="1:9" s="111" customFormat="1">
      <c r="A506" s="112"/>
      <c r="B506" s="112"/>
      <c r="C506" s="112"/>
      <c r="D506" s="112"/>
      <c r="E506" s="112"/>
      <c r="I506" s="112"/>
    </row>
    <row r="507" spans="1:9" s="111" customFormat="1">
      <c r="A507" s="112"/>
      <c r="B507" s="112"/>
      <c r="C507" s="112"/>
      <c r="D507" s="112"/>
      <c r="E507" s="112"/>
      <c r="I507" s="112"/>
    </row>
    <row r="508" spans="1:9" s="111" customFormat="1">
      <c r="A508" s="112"/>
      <c r="B508" s="112"/>
      <c r="C508" s="112"/>
      <c r="D508" s="112"/>
      <c r="E508" s="112"/>
      <c r="I508" s="112"/>
    </row>
    <row r="509" spans="1:9" s="111" customFormat="1">
      <c r="A509" s="112"/>
      <c r="B509" s="112"/>
      <c r="C509" s="112"/>
      <c r="D509" s="112"/>
      <c r="E509" s="112"/>
      <c r="I509" s="112"/>
    </row>
    <row r="510" spans="1:9" s="111" customFormat="1">
      <c r="A510" s="112"/>
      <c r="B510" s="112"/>
      <c r="C510" s="112"/>
      <c r="D510" s="112"/>
      <c r="E510" s="112"/>
      <c r="I510" s="112"/>
    </row>
    <row r="511" spans="1:9" s="111" customFormat="1">
      <c r="A511" s="112"/>
      <c r="B511" s="112"/>
      <c r="C511" s="112"/>
      <c r="D511" s="112"/>
      <c r="E511" s="112"/>
      <c r="I511" s="112"/>
    </row>
    <row r="512" spans="1:9" s="111" customFormat="1">
      <c r="A512" s="112"/>
      <c r="B512" s="112"/>
      <c r="C512" s="112"/>
      <c r="D512" s="112"/>
      <c r="E512" s="112"/>
      <c r="I512" s="112"/>
    </row>
    <row r="513" spans="1:9" s="111" customFormat="1">
      <c r="A513" s="112"/>
      <c r="B513" s="112"/>
      <c r="C513" s="112"/>
      <c r="D513" s="112"/>
      <c r="E513" s="112"/>
      <c r="I513" s="112"/>
    </row>
    <row r="514" spans="1:9" s="111" customFormat="1">
      <c r="A514" s="112"/>
      <c r="B514" s="112"/>
      <c r="C514" s="112"/>
      <c r="D514" s="112"/>
      <c r="E514" s="112"/>
      <c r="I514" s="112"/>
    </row>
    <row r="515" spans="1:9" s="111" customFormat="1">
      <c r="A515" s="112"/>
      <c r="B515" s="112"/>
      <c r="C515" s="112"/>
      <c r="D515" s="112"/>
      <c r="E515" s="112"/>
      <c r="I515" s="112"/>
    </row>
    <row r="516" spans="1:9" s="111" customFormat="1">
      <c r="A516" s="112"/>
      <c r="B516" s="112"/>
      <c r="C516" s="112"/>
      <c r="D516" s="112"/>
      <c r="E516" s="112"/>
      <c r="I516" s="112"/>
    </row>
    <row r="517" spans="1:9" s="111" customFormat="1">
      <c r="A517" s="112"/>
      <c r="B517" s="112"/>
      <c r="C517" s="112"/>
      <c r="D517" s="112"/>
      <c r="E517" s="112"/>
      <c r="I517" s="112"/>
    </row>
    <row r="518" spans="1:9" s="111" customFormat="1">
      <c r="A518" s="112"/>
      <c r="B518" s="112"/>
      <c r="C518" s="112"/>
      <c r="D518" s="112"/>
      <c r="E518" s="112"/>
      <c r="I518" s="112"/>
    </row>
    <row r="519" spans="1:9" s="111" customFormat="1">
      <c r="A519" s="112"/>
      <c r="B519" s="112"/>
      <c r="C519" s="112"/>
      <c r="D519" s="112"/>
      <c r="E519" s="112"/>
      <c r="I519" s="112"/>
    </row>
    <row r="520" spans="1:9" s="111" customFormat="1">
      <c r="A520" s="112"/>
      <c r="B520" s="112"/>
      <c r="C520" s="112"/>
      <c r="D520" s="112"/>
      <c r="E520" s="112"/>
      <c r="I520" s="112"/>
    </row>
    <row r="521" spans="1:9" s="111" customFormat="1">
      <c r="A521" s="112"/>
      <c r="B521" s="112"/>
      <c r="C521" s="112"/>
      <c r="D521" s="112"/>
      <c r="E521" s="112"/>
      <c r="I521" s="112"/>
    </row>
    <row r="522" spans="1:9" s="111" customFormat="1">
      <c r="A522" s="112"/>
      <c r="B522" s="112"/>
      <c r="C522" s="112"/>
      <c r="D522" s="112"/>
      <c r="E522" s="112"/>
      <c r="I522" s="112"/>
    </row>
    <row r="523" spans="1:9" s="111" customFormat="1">
      <c r="A523" s="112"/>
      <c r="B523" s="112"/>
      <c r="C523" s="112"/>
      <c r="D523" s="112"/>
      <c r="E523" s="112"/>
      <c r="I523" s="112"/>
    </row>
    <row r="524" spans="1:9" s="111" customFormat="1">
      <c r="A524" s="112"/>
      <c r="B524" s="112"/>
      <c r="C524" s="112"/>
      <c r="D524" s="112"/>
      <c r="E524" s="112"/>
      <c r="I524" s="112"/>
    </row>
    <row r="525" spans="1:9" s="111" customFormat="1">
      <c r="A525" s="112"/>
      <c r="B525" s="112"/>
      <c r="C525" s="112"/>
      <c r="D525" s="112"/>
      <c r="E525" s="112"/>
      <c r="I525" s="112"/>
    </row>
    <row r="526" spans="1:9" s="111" customFormat="1">
      <c r="A526" s="112"/>
      <c r="B526" s="112"/>
      <c r="C526" s="112"/>
      <c r="D526" s="112"/>
      <c r="E526" s="112"/>
      <c r="I526" s="112"/>
    </row>
    <row r="527" spans="1:9" s="111" customFormat="1">
      <c r="A527" s="112"/>
      <c r="B527" s="112"/>
      <c r="C527" s="112"/>
      <c r="D527" s="112"/>
      <c r="E527" s="112"/>
      <c r="I527" s="112"/>
    </row>
    <row r="528" spans="1:9" s="111" customFormat="1">
      <c r="A528" s="112"/>
      <c r="B528" s="112"/>
      <c r="C528" s="112"/>
      <c r="D528" s="112"/>
      <c r="E528" s="112"/>
      <c r="I528" s="112"/>
    </row>
    <row r="529" spans="1:9" s="111" customFormat="1">
      <c r="A529" s="112"/>
      <c r="B529" s="112"/>
      <c r="C529" s="112"/>
      <c r="D529" s="112"/>
      <c r="E529" s="112"/>
      <c r="I529" s="112"/>
    </row>
    <row r="530" spans="1:9" s="111" customFormat="1">
      <c r="A530" s="112"/>
      <c r="B530" s="112"/>
      <c r="C530" s="112"/>
      <c r="D530" s="112"/>
      <c r="E530" s="112"/>
      <c r="I530" s="112"/>
    </row>
    <row r="531" spans="1:9" s="111" customFormat="1">
      <c r="A531" s="112"/>
      <c r="B531" s="112"/>
      <c r="C531" s="112"/>
      <c r="D531" s="112"/>
      <c r="E531" s="112"/>
      <c r="I531" s="112"/>
    </row>
    <row r="532" spans="1:9" s="111" customFormat="1">
      <c r="A532" s="112"/>
      <c r="B532" s="112"/>
      <c r="C532" s="112"/>
      <c r="D532" s="112"/>
      <c r="E532" s="112"/>
      <c r="I532" s="112"/>
    </row>
    <row r="533" spans="1:9" s="111" customFormat="1">
      <c r="A533" s="112"/>
      <c r="B533" s="112"/>
      <c r="C533" s="112"/>
      <c r="D533" s="112"/>
      <c r="E533" s="112"/>
      <c r="I533" s="112"/>
    </row>
    <row r="534" spans="1:9" s="111" customFormat="1">
      <c r="A534" s="112"/>
      <c r="B534" s="112"/>
      <c r="C534" s="112"/>
      <c r="D534" s="112"/>
      <c r="E534" s="112"/>
      <c r="I534" s="112"/>
    </row>
    <row r="535" spans="1:9" s="111" customFormat="1">
      <c r="A535" s="112"/>
      <c r="B535" s="112"/>
      <c r="C535" s="112"/>
      <c r="D535" s="112"/>
      <c r="E535" s="112"/>
      <c r="I535" s="112"/>
    </row>
    <row r="536" spans="1:9" s="111" customFormat="1">
      <c r="A536" s="112"/>
      <c r="B536" s="112"/>
      <c r="C536" s="112"/>
      <c r="D536" s="112"/>
      <c r="E536" s="112"/>
      <c r="I536" s="112"/>
    </row>
    <row r="537" spans="1:9" s="111" customFormat="1">
      <c r="A537" s="112"/>
      <c r="B537" s="112"/>
      <c r="C537" s="112"/>
      <c r="D537" s="112"/>
      <c r="E537" s="112"/>
      <c r="I537" s="112"/>
    </row>
    <row r="538" spans="1:9" s="111" customFormat="1">
      <c r="A538" s="112"/>
      <c r="B538" s="112"/>
      <c r="C538" s="112"/>
      <c r="D538" s="112"/>
      <c r="E538" s="112"/>
      <c r="I538" s="112"/>
    </row>
    <row r="539" spans="1:9" s="111" customFormat="1">
      <c r="A539" s="112"/>
      <c r="B539" s="112"/>
      <c r="C539" s="112"/>
      <c r="D539" s="112"/>
      <c r="E539" s="112"/>
      <c r="I539" s="112"/>
    </row>
    <row r="540" spans="1:9" s="111" customFormat="1">
      <c r="A540" s="112"/>
      <c r="B540" s="112"/>
      <c r="C540" s="112"/>
      <c r="D540" s="112"/>
      <c r="E540" s="112"/>
      <c r="I540" s="112"/>
    </row>
    <row r="541" spans="1:9" s="111" customFormat="1">
      <c r="A541" s="112"/>
      <c r="B541" s="112"/>
      <c r="C541" s="112"/>
      <c r="D541" s="112"/>
      <c r="E541" s="112"/>
      <c r="I541" s="112"/>
    </row>
    <row r="542" spans="1:9" s="111" customFormat="1">
      <c r="A542" s="112"/>
      <c r="B542" s="112"/>
      <c r="C542" s="112"/>
      <c r="D542" s="112"/>
      <c r="E542" s="112"/>
      <c r="I542" s="112"/>
    </row>
    <row r="543" spans="1:9" s="111" customFormat="1">
      <c r="A543" s="112"/>
      <c r="B543" s="112"/>
      <c r="C543" s="112"/>
      <c r="D543" s="112"/>
      <c r="E543" s="112"/>
      <c r="I543" s="112"/>
    </row>
    <row r="544" spans="1:9" s="111" customFormat="1">
      <c r="A544" s="112"/>
      <c r="B544" s="112"/>
      <c r="C544" s="112"/>
      <c r="D544" s="112"/>
      <c r="E544" s="112"/>
      <c r="I544" s="112"/>
    </row>
    <row r="545" spans="1:9" s="111" customFormat="1">
      <c r="A545" s="112"/>
      <c r="B545" s="112"/>
      <c r="C545" s="112"/>
      <c r="D545" s="112"/>
      <c r="E545" s="112"/>
      <c r="I545" s="112"/>
    </row>
    <row r="546" spans="1:9" s="111" customFormat="1">
      <c r="A546" s="112"/>
      <c r="B546" s="112"/>
      <c r="C546" s="112"/>
      <c r="D546" s="112"/>
      <c r="E546" s="112"/>
      <c r="I546" s="112"/>
    </row>
    <row r="547" spans="1:9" s="111" customFormat="1">
      <c r="A547" s="112"/>
      <c r="B547" s="112"/>
      <c r="C547" s="112"/>
      <c r="D547" s="112"/>
      <c r="E547" s="112"/>
      <c r="I547" s="112"/>
    </row>
    <row r="548" spans="1:9" s="111" customFormat="1">
      <c r="A548" s="112"/>
      <c r="B548" s="112"/>
      <c r="C548" s="112"/>
      <c r="D548" s="112"/>
      <c r="E548" s="112"/>
      <c r="I548" s="112"/>
    </row>
    <row r="549" spans="1:9" s="111" customFormat="1">
      <c r="A549" s="112"/>
      <c r="B549" s="112"/>
      <c r="C549" s="112"/>
      <c r="D549" s="112"/>
      <c r="E549" s="112"/>
      <c r="I549" s="112"/>
    </row>
    <row r="550" spans="1:9" s="111" customFormat="1">
      <c r="A550" s="112"/>
      <c r="B550" s="112"/>
      <c r="C550" s="112"/>
      <c r="D550" s="112"/>
      <c r="E550" s="112"/>
      <c r="I550" s="112"/>
    </row>
    <row r="551" spans="1:9" s="111" customFormat="1">
      <c r="A551" s="112"/>
      <c r="B551" s="112"/>
      <c r="C551" s="112"/>
      <c r="D551" s="112"/>
      <c r="E551" s="112"/>
      <c r="I551" s="112"/>
    </row>
    <row r="552" spans="1:9" s="111" customFormat="1">
      <c r="A552" s="112"/>
      <c r="B552" s="112"/>
      <c r="C552" s="112"/>
      <c r="D552" s="112"/>
      <c r="E552" s="112"/>
      <c r="I552" s="112"/>
    </row>
    <row r="553" spans="1:9" s="111" customFormat="1">
      <c r="A553" s="112"/>
      <c r="B553" s="112"/>
      <c r="C553" s="112"/>
      <c r="D553" s="112"/>
      <c r="E553" s="112"/>
      <c r="I553" s="112"/>
    </row>
    <row r="554" spans="1:9" s="111" customFormat="1">
      <c r="A554" s="112"/>
      <c r="B554" s="112"/>
      <c r="C554" s="112"/>
      <c r="D554" s="112"/>
      <c r="E554" s="112"/>
      <c r="I554" s="112"/>
    </row>
    <row r="555" spans="1:9" s="111" customFormat="1">
      <c r="A555" s="112"/>
      <c r="B555" s="112"/>
      <c r="C555" s="112"/>
      <c r="D555" s="112"/>
      <c r="E555" s="112"/>
      <c r="I555" s="112"/>
    </row>
    <row r="556" spans="1:9" s="111" customFormat="1">
      <c r="A556" s="112"/>
      <c r="B556" s="112"/>
      <c r="C556" s="112"/>
      <c r="D556" s="112"/>
      <c r="E556" s="112"/>
      <c r="I556" s="112"/>
    </row>
    <row r="557" spans="1:9" s="111" customFormat="1">
      <c r="A557" s="112"/>
      <c r="B557" s="112"/>
      <c r="C557" s="112"/>
      <c r="D557" s="112"/>
      <c r="E557" s="112"/>
      <c r="I557" s="112"/>
    </row>
    <row r="558" spans="1:9" s="111" customFormat="1">
      <c r="A558" s="112"/>
      <c r="B558" s="112"/>
      <c r="C558" s="112"/>
      <c r="D558" s="112"/>
      <c r="E558" s="112"/>
      <c r="I558" s="112"/>
    </row>
    <row r="559" spans="1:9" s="111" customFormat="1">
      <c r="A559" s="112"/>
      <c r="B559" s="112"/>
      <c r="C559" s="112"/>
      <c r="D559" s="112"/>
      <c r="E559" s="112"/>
      <c r="I559" s="112"/>
    </row>
    <row r="560" spans="1:9" s="111" customFormat="1">
      <c r="A560" s="112"/>
      <c r="B560" s="112"/>
      <c r="C560" s="112"/>
      <c r="D560" s="112"/>
      <c r="E560" s="112"/>
      <c r="I560" s="112"/>
    </row>
    <row r="561" spans="1:9" s="111" customFormat="1">
      <c r="A561" s="112"/>
      <c r="B561" s="112"/>
      <c r="C561" s="112"/>
      <c r="D561" s="112"/>
      <c r="E561" s="112"/>
      <c r="I561" s="112"/>
    </row>
    <row r="562" spans="1:9" s="111" customFormat="1">
      <c r="A562" s="112"/>
      <c r="B562" s="112"/>
      <c r="C562" s="112"/>
      <c r="D562" s="112"/>
      <c r="E562" s="112"/>
      <c r="I562" s="112"/>
    </row>
    <row r="563" spans="1:9" s="111" customFormat="1">
      <c r="A563" s="112"/>
      <c r="B563" s="112"/>
      <c r="C563" s="112"/>
      <c r="D563" s="112"/>
      <c r="E563" s="112"/>
      <c r="I563" s="112"/>
    </row>
    <row r="564" spans="1:9" s="111" customFormat="1">
      <c r="A564" s="112"/>
      <c r="B564" s="112"/>
      <c r="C564" s="112"/>
      <c r="D564" s="112"/>
      <c r="E564" s="112"/>
      <c r="I564" s="112"/>
    </row>
    <row r="565" spans="1:9" s="111" customFormat="1">
      <c r="A565" s="112"/>
      <c r="B565" s="112"/>
      <c r="C565" s="112"/>
      <c r="D565" s="112"/>
      <c r="E565" s="112"/>
      <c r="I565" s="112"/>
    </row>
    <row r="566" spans="1:9" s="111" customFormat="1">
      <c r="A566" s="112"/>
      <c r="B566" s="112"/>
      <c r="C566" s="112"/>
      <c r="D566" s="112"/>
      <c r="E566" s="112"/>
      <c r="I566" s="112"/>
    </row>
    <row r="567" spans="1:9" s="111" customFormat="1">
      <c r="A567" s="112"/>
      <c r="B567" s="112"/>
      <c r="C567" s="112"/>
      <c r="D567" s="112"/>
      <c r="E567" s="112"/>
      <c r="I567" s="112"/>
    </row>
    <row r="568" spans="1:9" s="111" customFormat="1">
      <c r="A568" s="112"/>
      <c r="B568" s="112"/>
      <c r="C568" s="112"/>
      <c r="D568" s="112"/>
      <c r="E568" s="112"/>
      <c r="I568" s="112"/>
    </row>
    <row r="569" spans="1:9" s="111" customFormat="1">
      <c r="A569" s="112"/>
      <c r="B569" s="112"/>
      <c r="C569" s="112"/>
      <c r="D569" s="112"/>
      <c r="E569" s="112"/>
      <c r="I569" s="112"/>
    </row>
    <row r="570" spans="1:9" s="111" customFormat="1">
      <c r="A570" s="112"/>
      <c r="B570" s="112"/>
      <c r="C570" s="112"/>
      <c r="D570" s="112"/>
      <c r="E570" s="112"/>
      <c r="I570" s="112"/>
    </row>
    <row r="571" spans="1:9" s="111" customFormat="1">
      <c r="A571" s="112"/>
      <c r="B571" s="112"/>
      <c r="C571" s="112"/>
      <c r="D571" s="112"/>
      <c r="E571" s="112"/>
      <c r="I571" s="112"/>
    </row>
    <row r="572" spans="1:9" s="111" customFormat="1">
      <c r="A572" s="112"/>
      <c r="B572" s="112"/>
      <c r="C572" s="112"/>
      <c r="D572" s="112"/>
      <c r="E572" s="112"/>
      <c r="I572" s="112"/>
    </row>
    <row r="573" spans="1:9" s="111" customFormat="1">
      <c r="A573" s="112"/>
      <c r="B573" s="112"/>
      <c r="C573" s="112"/>
      <c r="D573" s="112"/>
      <c r="E573" s="112"/>
      <c r="I573" s="112"/>
    </row>
    <row r="574" spans="1:9" s="111" customFormat="1">
      <c r="A574" s="112"/>
      <c r="B574" s="112"/>
      <c r="C574" s="112"/>
      <c r="D574" s="112"/>
      <c r="E574" s="112"/>
      <c r="I574" s="112"/>
    </row>
    <row r="575" spans="1:9" s="111" customFormat="1">
      <c r="A575" s="112"/>
      <c r="B575" s="112"/>
      <c r="C575" s="112"/>
      <c r="D575" s="112"/>
      <c r="E575" s="112"/>
      <c r="I575" s="112"/>
    </row>
    <row r="576" spans="1:9" s="111" customFormat="1">
      <c r="A576" s="112"/>
      <c r="B576" s="112"/>
      <c r="C576" s="112"/>
      <c r="D576" s="112"/>
      <c r="E576" s="112"/>
      <c r="I576" s="112"/>
    </row>
    <row r="577" spans="1:9" s="111" customFormat="1">
      <c r="A577" s="112"/>
      <c r="B577" s="112"/>
      <c r="C577" s="112"/>
      <c r="D577" s="112"/>
      <c r="E577" s="112"/>
      <c r="I577" s="112"/>
    </row>
    <row r="578" spans="1:9" s="111" customFormat="1">
      <c r="A578" s="112"/>
      <c r="B578" s="112"/>
      <c r="C578" s="112"/>
      <c r="D578" s="112"/>
      <c r="E578" s="112"/>
      <c r="I578" s="112"/>
    </row>
    <row r="579" spans="1:9" s="111" customFormat="1">
      <c r="A579" s="112"/>
      <c r="B579" s="112"/>
      <c r="C579" s="112"/>
      <c r="D579" s="112"/>
      <c r="E579" s="112"/>
      <c r="I579" s="112"/>
    </row>
    <row r="580" spans="1:9" s="111" customFormat="1">
      <c r="A580" s="112"/>
      <c r="B580" s="112"/>
      <c r="C580" s="112"/>
      <c r="D580" s="112"/>
      <c r="E580" s="112"/>
      <c r="I580" s="112"/>
    </row>
    <row r="581" spans="1:9" s="111" customFormat="1">
      <c r="A581" s="112"/>
      <c r="B581" s="112"/>
      <c r="C581" s="112"/>
      <c r="D581" s="112"/>
      <c r="E581" s="112"/>
      <c r="I581" s="112"/>
    </row>
    <row r="582" spans="1:9" s="111" customFormat="1">
      <c r="A582" s="112"/>
      <c r="B582" s="112"/>
      <c r="C582" s="112"/>
      <c r="D582" s="112"/>
      <c r="E582" s="112"/>
      <c r="I582" s="112"/>
    </row>
    <row r="583" spans="1:9" s="111" customFormat="1">
      <c r="A583" s="112"/>
      <c r="B583" s="112"/>
      <c r="C583" s="112"/>
      <c r="D583" s="112"/>
      <c r="E583" s="112"/>
      <c r="I583" s="112"/>
    </row>
    <row r="584" spans="1:9" s="111" customFormat="1">
      <c r="A584" s="112"/>
      <c r="B584" s="112"/>
      <c r="C584" s="112"/>
      <c r="D584" s="112"/>
      <c r="E584" s="112"/>
      <c r="I584" s="112"/>
    </row>
    <row r="585" spans="1:9" s="111" customFormat="1">
      <c r="A585" s="112"/>
      <c r="B585" s="112"/>
      <c r="C585" s="112"/>
      <c r="D585" s="112"/>
      <c r="E585" s="112"/>
      <c r="I585" s="112"/>
    </row>
    <row r="586" spans="1:9" s="111" customFormat="1">
      <c r="A586" s="112"/>
      <c r="B586" s="112"/>
      <c r="C586" s="112"/>
      <c r="D586" s="112"/>
      <c r="E586" s="112"/>
      <c r="I586" s="112"/>
    </row>
    <row r="587" spans="1:9" s="111" customFormat="1">
      <c r="A587" s="112"/>
      <c r="B587" s="112"/>
      <c r="C587" s="112"/>
      <c r="D587" s="112"/>
      <c r="E587" s="112"/>
      <c r="I587" s="112"/>
    </row>
    <row r="588" spans="1:9" s="111" customFormat="1">
      <c r="A588" s="112"/>
      <c r="B588" s="112"/>
      <c r="C588" s="112"/>
      <c r="D588" s="112"/>
      <c r="E588" s="112"/>
      <c r="I588" s="112"/>
    </row>
    <row r="589" spans="1:9" s="111" customFormat="1">
      <c r="A589" s="112"/>
      <c r="B589" s="112"/>
      <c r="C589" s="112"/>
      <c r="D589" s="112"/>
      <c r="E589" s="112"/>
      <c r="I589" s="112"/>
    </row>
    <row r="590" spans="1:9" s="111" customFormat="1">
      <c r="A590" s="112"/>
      <c r="B590" s="112"/>
      <c r="C590" s="112"/>
      <c r="D590" s="112"/>
      <c r="E590" s="112"/>
      <c r="I590" s="112"/>
    </row>
    <row r="591" spans="1:9" s="111" customFormat="1">
      <c r="A591" s="112"/>
      <c r="B591" s="112"/>
      <c r="C591" s="112"/>
      <c r="D591" s="112"/>
      <c r="E591" s="112"/>
      <c r="I591" s="112"/>
    </row>
    <row r="592" spans="1:9" s="111" customFormat="1">
      <c r="A592" s="112"/>
      <c r="B592" s="112"/>
      <c r="C592" s="112"/>
      <c r="D592" s="112"/>
      <c r="E592" s="112"/>
      <c r="I592" s="112"/>
    </row>
    <row r="593" spans="1:9" s="111" customFormat="1">
      <c r="A593" s="112"/>
      <c r="B593" s="112"/>
      <c r="C593" s="112"/>
      <c r="D593" s="112"/>
      <c r="E593" s="112"/>
      <c r="I593" s="112"/>
    </row>
    <row r="594" spans="1:9" s="111" customFormat="1">
      <c r="A594" s="112"/>
      <c r="B594" s="112"/>
      <c r="C594" s="112"/>
      <c r="D594" s="112"/>
      <c r="E594" s="112"/>
      <c r="I594" s="112"/>
    </row>
    <row r="595" spans="1:9" s="111" customFormat="1">
      <c r="A595" s="112"/>
      <c r="B595" s="112"/>
      <c r="C595" s="112"/>
      <c r="D595" s="112"/>
      <c r="E595" s="112"/>
      <c r="I595" s="112"/>
    </row>
    <row r="596" spans="1:9" s="111" customFormat="1">
      <c r="A596" s="112"/>
      <c r="B596" s="112"/>
      <c r="C596" s="112"/>
      <c r="D596" s="112"/>
      <c r="E596" s="112"/>
      <c r="I596" s="112"/>
    </row>
    <row r="597" spans="1:9" s="111" customFormat="1">
      <c r="A597" s="112"/>
      <c r="B597" s="112"/>
      <c r="C597" s="112"/>
      <c r="D597" s="112"/>
      <c r="E597" s="112"/>
      <c r="I597" s="112"/>
    </row>
    <row r="598" spans="1:9" s="111" customFormat="1">
      <c r="A598" s="112"/>
      <c r="B598" s="112"/>
      <c r="C598" s="112"/>
      <c r="D598" s="112"/>
      <c r="E598" s="112"/>
      <c r="I598" s="112"/>
    </row>
    <row r="599" spans="1:9" s="111" customFormat="1">
      <c r="A599" s="112"/>
      <c r="B599" s="112"/>
      <c r="C599" s="112"/>
      <c r="D599" s="112"/>
      <c r="E599" s="112"/>
      <c r="I599" s="112"/>
    </row>
    <row r="600" spans="1:9" s="111" customFormat="1">
      <c r="A600" s="112"/>
      <c r="B600" s="112"/>
      <c r="C600" s="112"/>
      <c r="D600" s="112"/>
      <c r="E600" s="112"/>
      <c r="I600" s="112"/>
    </row>
    <row r="601" spans="1:9" s="111" customFormat="1">
      <c r="A601" s="112"/>
      <c r="B601" s="112"/>
      <c r="C601" s="112"/>
      <c r="D601" s="112"/>
      <c r="E601" s="112"/>
      <c r="I601" s="112"/>
    </row>
    <row r="602" spans="1:9" s="111" customFormat="1">
      <c r="A602" s="112"/>
      <c r="B602" s="112"/>
      <c r="C602" s="112"/>
      <c r="D602" s="112"/>
      <c r="E602" s="112"/>
      <c r="I602" s="112"/>
    </row>
    <row r="603" spans="1:9" s="111" customFormat="1">
      <c r="A603" s="112"/>
      <c r="B603" s="112"/>
      <c r="C603" s="112"/>
      <c r="D603" s="112"/>
      <c r="E603" s="112"/>
      <c r="I603" s="112"/>
    </row>
    <row r="604" spans="1:9" s="111" customFormat="1">
      <c r="A604" s="112"/>
      <c r="B604" s="112"/>
      <c r="C604" s="112"/>
      <c r="D604" s="112"/>
      <c r="E604" s="112"/>
      <c r="I604" s="112"/>
    </row>
    <row r="605" spans="1:9" s="111" customFormat="1">
      <c r="A605" s="112"/>
      <c r="B605" s="112"/>
      <c r="C605" s="112"/>
      <c r="D605" s="112"/>
      <c r="E605" s="112"/>
      <c r="I605" s="112"/>
    </row>
    <row r="606" spans="1:9" s="111" customFormat="1">
      <c r="A606" s="112"/>
      <c r="B606" s="112"/>
      <c r="C606" s="112"/>
      <c r="D606" s="112"/>
      <c r="E606" s="112"/>
      <c r="I606" s="112"/>
    </row>
    <row r="607" spans="1:9" s="111" customFormat="1">
      <c r="A607" s="112"/>
      <c r="B607" s="112"/>
      <c r="C607" s="112"/>
      <c r="D607" s="112"/>
      <c r="E607" s="112"/>
      <c r="I607" s="112"/>
    </row>
    <row r="608" spans="1:9" s="111" customFormat="1">
      <c r="A608" s="112"/>
      <c r="B608" s="112"/>
      <c r="C608" s="112"/>
      <c r="D608" s="112"/>
      <c r="E608" s="112"/>
      <c r="I608" s="112"/>
    </row>
    <row r="609" spans="1:9" s="111" customFormat="1">
      <c r="A609" s="112"/>
      <c r="B609" s="112"/>
      <c r="C609" s="112"/>
      <c r="D609" s="112"/>
      <c r="E609" s="112"/>
      <c r="I609" s="112"/>
    </row>
    <row r="610" spans="1:9" s="111" customFormat="1">
      <c r="A610" s="112"/>
      <c r="B610" s="112"/>
      <c r="C610" s="112"/>
      <c r="D610" s="112"/>
      <c r="E610" s="112"/>
      <c r="I610" s="112"/>
    </row>
    <row r="611" spans="1:9" s="111" customFormat="1">
      <c r="A611" s="112"/>
      <c r="B611" s="112"/>
      <c r="C611" s="112"/>
      <c r="D611" s="112"/>
      <c r="E611" s="112"/>
      <c r="I611" s="112"/>
    </row>
    <row r="612" spans="1:9" s="111" customFormat="1">
      <c r="A612" s="112"/>
      <c r="B612" s="112"/>
      <c r="C612" s="112"/>
      <c r="D612" s="112"/>
      <c r="E612" s="112"/>
      <c r="I612" s="112"/>
    </row>
    <row r="613" spans="1:9" s="111" customFormat="1">
      <c r="A613" s="112"/>
      <c r="B613" s="112"/>
      <c r="C613" s="112"/>
      <c r="D613" s="112"/>
      <c r="E613" s="112"/>
      <c r="I613" s="112"/>
    </row>
    <row r="614" spans="1:9" s="111" customFormat="1">
      <c r="A614" s="112"/>
      <c r="B614" s="112"/>
      <c r="C614" s="112"/>
      <c r="D614" s="112"/>
      <c r="E614" s="112"/>
      <c r="I614" s="112"/>
    </row>
    <row r="615" spans="1:9" s="111" customFormat="1">
      <c r="A615" s="112"/>
      <c r="B615" s="112"/>
      <c r="C615" s="112"/>
      <c r="D615" s="112"/>
      <c r="E615" s="112"/>
      <c r="I615" s="112"/>
    </row>
    <row r="616" spans="1:9" s="111" customFormat="1">
      <c r="A616" s="112"/>
      <c r="B616" s="112"/>
      <c r="C616" s="112"/>
      <c r="D616" s="112"/>
      <c r="E616" s="112"/>
      <c r="I616" s="112"/>
    </row>
    <row r="617" spans="1:9" s="111" customFormat="1">
      <c r="A617" s="112"/>
      <c r="B617" s="112"/>
      <c r="C617" s="112"/>
      <c r="D617" s="112"/>
      <c r="E617" s="112"/>
      <c r="I617" s="112"/>
    </row>
    <row r="618" spans="1:9" s="111" customFormat="1">
      <c r="A618" s="112"/>
      <c r="B618" s="112"/>
      <c r="C618" s="112"/>
      <c r="D618" s="112"/>
      <c r="E618" s="112"/>
      <c r="I618" s="112"/>
    </row>
    <row r="619" spans="1:9" s="111" customFormat="1">
      <c r="A619" s="112"/>
      <c r="B619" s="112"/>
      <c r="C619" s="112"/>
      <c r="D619" s="112"/>
      <c r="E619" s="112"/>
      <c r="I619" s="112"/>
    </row>
    <row r="620" spans="1:9" s="111" customFormat="1">
      <c r="A620" s="112"/>
      <c r="B620" s="112"/>
      <c r="C620" s="112"/>
      <c r="D620" s="112"/>
      <c r="E620" s="112"/>
      <c r="I620" s="112"/>
    </row>
    <row r="621" spans="1:9" s="111" customFormat="1">
      <c r="A621" s="112"/>
      <c r="B621" s="112"/>
      <c r="C621" s="112"/>
      <c r="D621" s="112"/>
      <c r="E621" s="112"/>
      <c r="I621" s="112"/>
    </row>
    <row r="622" spans="1:9" s="111" customFormat="1">
      <c r="A622" s="112"/>
      <c r="B622" s="112"/>
      <c r="C622" s="112"/>
      <c r="D622" s="112"/>
      <c r="E622" s="112"/>
      <c r="I622" s="112"/>
    </row>
    <row r="623" spans="1:9" s="111" customFormat="1">
      <c r="A623" s="112"/>
      <c r="B623" s="112"/>
      <c r="C623" s="112"/>
      <c r="D623" s="112"/>
      <c r="E623" s="112"/>
      <c r="I623" s="112"/>
    </row>
    <row r="624" spans="1:9" s="111" customFormat="1">
      <c r="A624" s="112"/>
      <c r="B624" s="112"/>
      <c r="C624" s="112"/>
      <c r="D624" s="112"/>
      <c r="E624" s="112"/>
      <c r="I624" s="112"/>
    </row>
    <row r="625" spans="1:9" s="111" customFormat="1">
      <c r="A625" s="112"/>
      <c r="B625" s="112"/>
      <c r="C625" s="112"/>
      <c r="D625" s="112"/>
      <c r="E625" s="112"/>
      <c r="I625" s="112"/>
    </row>
    <row r="626" spans="1:9" s="111" customFormat="1">
      <c r="A626" s="112"/>
      <c r="B626" s="112"/>
      <c r="C626" s="112"/>
      <c r="D626" s="112"/>
      <c r="E626" s="112"/>
      <c r="I626" s="112"/>
    </row>
    <row r="627" spans="1:9" s="111" customFormat="1">
      <c r="A627" s="112"/>
      <c r="B627" s="112"/>
      <c r="C627" s="112"/>
      <c r="D627" s="112"/>
      <c r="E627" s="112"/>
      <c r="I627" s="112"/>
    </row>
    <row r="628" spans="1:9" s="111" customFormat="1">
      <c r="A628" s="112"/>
      <c r="B628" s="112"/>
      <c r="C628" s="112"/>
      <c r="D628" s="112"/>
      <c r="E628" s="112"/>
      <c r="I628" s="112"/>
    </row>
    <row r="629" spans="1:9" s="111" customFormat="1">
      <c r="A629" s="112"/>
      <c r="B629" s="112"/>
      <c r="C629" s="112"/>
      <c r="D629" s="112"/>
      <c r="E629" s="112"/>
      <c r="I629" s="112"/>
    </row>
    <row r="630" spans="1:9" s="111" customFormat="1">
      <c r="A630" s="112"/>
      <c r="B630" s="112"/>
      <c r="C630" s="112"/>
      <c r="D630" s="112"/>
      <c r="E630" s="112"/>
      <c r="I630" s="112"/>
    </row>
    <row r="631" spans="1:9" s="111" customFormat="1">
      <c r="A631" s="112"/>
      <c r="B631" s="112"/>
      <c r="C631" s="112"/>
      <c r="D631" s="112"/>
      <c r="E631" s="112"/>
      <c r="I631" s="112"/>
    </row>
    <row r="632" spans="1:9" s="111" customFormat="1">
      <c r="A632" s="112"/>
      <c r="B632" s="112"/>
      <c r="C632" s="112"/>
      <c r="D632" s="112"/>
      <c r="E632" s="112"/>
      <c r="I632" s="112"/>
    </row>
    <row r="633" spans="1:9" s="111" customFormat="1">
      <c r="A633" s="112"/>
      <c r="B633" s="112"/>
      <c r="C633" s="112"/>
      <c r="D633" s="112"/>
      <c r="E633" s="112"/>
      <c r="I633" s="112"/>
    </row>
    <row r="634" spans="1:9" s="111" customFormat="1">
      <c r="A634" s="112"/>
      <c r="B634" s="112"/>
      <c r="C634" s="112"/>
      <c r="D634" s="112"/>
      <c r="E634" s="112"/>
      <c r="I634" s="112"/>
    </row>
    <row r="635" spans="1:9" s="111" customFormat="1">
      <c r="A635" s="112"/>
      <c r="B635" s="112"/>
      <c r="C635" s="112"/>
      <c r="D635" s="112"/>
      <c r="E635" s="112"/>
      <c r="I635" s="112"/>
    </row>
    <row r="636" spans="1:9" s="111" customFormat="1">
      <c r="A636" s="112"/>
      <c r="B636" s="112"/>
      <c r="C636" s="112"/>
      <c r="D636" s="112"/>
      <c r="E636" s="112"/>
      <c r="I636" s="112"/>
    </row>
    <row r="637" spans="1:9" s="111" customFormat="1">
      <c r="A637" s="112"/>
      <c r="B637" s="112"/>
      <c r="C637" s="112"/>
      <c r="D637" s="112"/>
      <c r="E637" s="112"/>
      <c r="I637" s="112"/>
    </row>
    <row r="638" spans="1:9" s="111" customFormat="1">
      <c r="A638" s="112"/>
      <c r="B638" s="112"/>
      <c r="C638" s="112"/>
      <c r="D638" s="112"/>
      <c r="E638" s="112"/>
      <c r="I638" s="112"/>
    </row>
    <row r="639" spans="1:9" s="111" customFormat="1">
      <c r="A639" s="112"/>
      <c r="B639" s="112"/>
      <c r="C639" s="112"/>
      <c r="D639" s="112"/>
      <c r="E639" s="112"/>
      <c r="I639" s="112"/>
    </row>
    <row r="640" spans="1:9" s="111" customFormat="1">
      <c r="A640" s="112"/>
      <c r="B640" s="112"/>
      <c r="C640" s="112"/>
      <c r="D640" s="112"/>
      <c r="E640" s="112"/>
      <c r="I640" s="112"/>
    </row>
    <row r="641" spans="1:9" s="111" customFormat="1">
      <c r="A641" s="112"/>
      <c r="B641" s="112"/>
      <c r="C641" s="112"/>
      <c r="D641" s="112"/>
      <c r="E641" s="112"/>
      <c r="I641" s="112"/>
    </row>
    <row r="642" spans="1:9" s="111" customFormat="1">
      <c r="A642" s="112"/>
      <c r="B642" s="112"/>
      <c r="C642" s="112"/>
      <c r="D642" s="112"/>
      <c r="E642" s="112"/>
      <c r="I642" s="112"/>
    </row>
    <row r="643" spans="1:9" s="111" customFormat="1">
      <c r="A643" s="112"/>
      <c r="B643" s="112"/>
      <c r="C643" s="112"/>
      <c r="D643" s="112"/>
      <c r="E643" s="112"/>
      <c r="I643" s="112"/>
    </row>
    <row r="644" spans="1:9" s="111" customFormat="1">
      <c r="A644" s="112"/>
      <c r="B644" s="112"/>
      <c r="C644" s="112"/>
      <c r="D644" s="112"/>
      <c r="E644" s="112"/>
      <c r="I644" s="112"/>
    </row>
    <row r="645" spans="1:9" s="111" customFormat="1">
      <c r="A645" s="112"/>
      <c r="B645" s="112"/>
      <c r="C645" s="112"/>
      <c r="D645" s="112"/>
      <c r="E645" s="112"/>
      <c r="I645" s="112"/>
    </row>
    <row r="646" spans="1:9" s="111" customFormat="1">
      <c r="A646" s="112"/>
      <c r="B646" s="112"/>
      <c r="C646" s="112"/>
      <c r="D646" s="112"/>
      <c r="E646" s="112"/>
      <c r="I646" s="112"/>
    </row>
    <row r="647" spans="1:9" s="111" customFormat="1">
      <c r="A647" s="112"/>
      <c r="B647" s="112"/>
      <c r="C647" s="112"/>
      <c r="D647" s="112"/>
      <c r="E647" s="112"/>
      <c r="I647" s="112"/>
    </row>
    <row r="648" spans="1:9" s="111" customFormat="1">
      <c r="A648" s="112"/>
      <c r="B648" s="112"/>
      <c r="C648" s="112"/>
      <c r="D648" s="112"/>
      <c r="E648" s="112"/>
      <c r="I648" s="112"/>
    </row>
    <row r="649" spans="1:9" s="111" customFormat="1">
      <c r="A649" s="112"/>
      <c r="B649" s="112"/>
      <c r="C649" s="112"/>
      <c r="D649" s="112"/>
      <c r="E649" s="112"/>
      <c r="I649" s="112"/>
    </row>
    <row r="650" spans="1:9" s="111" customFormat="1">
      <c r="A650" s="112"/>
      <c r="B650" s="112"/>
      <c r="C650" s="112"/>
      <c r="D650" s="112"/>
      <c r="E650" s="112"/>
      <c r="I650" s="112"/>
    </row>
    <row r="651" spans="1:9" s="111" customFormat="1">
      <c r="A651" s="112"/>
      <c r="B651" s="112"/>
      <c r="C651" s="112"/>
      <c r="D651" s="112"/>
      <c r="E651" s="112"/>
      <c r="I651" s="112"/>
    </row>
    <row r="652" spans="1:9" s="111" customFormat="1">
      <c r="A652" s="112"/>
      <c r="B652" s="112"/>
      <c r="C652" s="112"/>
      <c r="D652" s="112"/>
      <c r="E652" s="112"/>
      <c r="I652" s="112"/>
    </row>
    <row r="653" spans="1:9" s="111" customFormat="1">
      <c r="A653" s="112"/>
      <c r="B653" s="112"/>
      <c r="C653" s="112"/>
      <c r="D653" s="112"/>
      <c r="E653" s="112"/>
      <c r="I653" s="112"/>
    </row>
    <row r="654" spans="1:9" s="111" customFormat="1">
      <c r="A654" s="112"/>
      <c r="B654" s="112"/>
      <c r="C654" s="112"/>
      <c r="D654" s="112"/>
      <c r="E654" s="112"/>
      <c r="I654" s="112"/>
    </row>
    <row r="655" spans="1:9" s="111" customFormat="1">
      <c r="A655" s="112"/>
      <c r="B655" s="112"/>
      <c r="C655" s="112"/>
      <c r="D655" s="112"/>
      <c r="E655" s="112"/>
      <c r="I655" s="112"/>
    </row>
    <row r="656" spans="1:9" s="111" customFormat="1">
      <c r="A656" s="112"/>
      <c r="B656" s="112"/>
      <c r="C656" s="112"/>
      <c r="D656" s="112"/>
      <c r="E656" s="112"/>
      <c r="I656" s="112"/>
    </row>
    <row r="657" spans="1:9" s="111" customFormat="1">
      <c r="A657" s="112"/>
      <c r="B657" s="112"/>
      <c r="C657" s="112"/>
      <c r="D657" s="112"/>
      <c r="E657" s="112"/>
      <c r="I657" s="112"/>
    </row>
    <row r="658" spans="1:9" s="111" customFormat="1">
      <c r="A658" s="112"/>
      <c r="B658" s="112"/>
      <c r="C658" s="112"/>
      <c r="D658" s="112"/>
      <c r="E658" s="112"/>
      <c r="I658" s="112"/>
    </row>
    <row r="659" spans="1:9" s="111" customFormat="1">
      <c r="A659" s="112"/>
      <c r="B659" s="112"/>
      <c r="C659" s="112"/>
      <c r="D659" s="112"/>
      <c r="E659" s="112"/>
      <c r="I659" s="112"/>
    </row>
    <row r="660" spans="1:9" s="111" customFormat="1">
      <c r="A660" s="112"/>
      <c r="B660" s="112"/>
      <c r="C660" s="112"/>
      <c r="D660" s="112"/>
      <c r="E660" s="112"/>
      <c r="I660" s="112"/>
    </row>
    <row r="661" spans="1:9" s="111" customFormat="1">
      <c r="A661" s="112"/>
      <c r="B661" s="112"/>
      <c r="C661" s="112"/>
      <c r="D661" s="112"/>
      <c r="E661" s="112"/>
      <c r="I661" s="112"/>
    </row>
    <row r="662" spans="1:9" s="111" customFormat="1">
      <c r="A662" s="112"/>
      <c r="B662" s="112"/>
      <c r="C662" s="112"/>
      <c r="D662" s="112"/>
      <c r="E662" s="112"/>
      <c r="I662" s="112"/>
    </row>
    <row r="663" spans="1:9" s="111" customFormat="1">
      <c r="A663" s="112"/>
      <c r="B663" s="112"/>
      <c r="C663" s="112"/>
      <c r="D663" s="112"/>
      <c r="E663" s="112"/>
      <c r="I663" s="112"/>
    </row>
    <row r="664" spans="1:9" s="111" customFormat="1">
      <c r="A664" s="112"/>
      <c r="B664" s="112"/>
      <c r="C664" s="112"/>
      <c r="D664" s="112"/>
      <c r="E664" s="112"/>
      <c r="I664" s="112"/>
    </row>
    <row r="665" spans="1:9" s="111" customFormat="1">
      <c r="A665" s="112"/>
      <c r="B665" s="112"/>
      <c r="C665" s="112"/>
      <c r="D665" s="112"/>
      <c r="E665" s="112"/>
      <c r="I665" s="112"/>
    </row>
    <row r="666" spans="1:9" s="111" customFormat="1">
      <c r="A666" s="112"/>
      <c r="B666" s="112"/>
      <c r="C666" s="112"/>
      <c r="D666" s="112"/>
      <c r="E666" s="112"/>
      <c r="I666" s="112"/>
    </row>
    <row r="667" spans="1:9" s="111" customFormat="1">
      <c r="A667" s="112"/>
      <c r="B667" s="112"/>
      <c r="C667" s="112"/>
      <c r="D667" s="112"/>
      <c r="E667" s="112"/>
      <c r="I667" s="112"/>
    </row>
    <row r="668" spans="1:9" s="111" customFormat="1">
      <c r="A668" s="112"/>
      <c r="B668" s="112"/>
      <c r="C668" s="112"/>
      <c r="D668" s="112"/>
      <c r="E668" s="112"/>
      <c r="I668" s="112"/>
    </row>
    <row r="669" spans="1:9" s="111" customFormat="1">
      <c r="A669" s="112"/>
      <c r="B669" s="112"/>
      <c r="C669" s="112"/>
      <c r="D669" s="112"/>
      <c r="E669" s="112"/>
      <c r="I669" s="112"/>
    </row>
    <row r="670" spans="1:9" s="111" customFormat="1">
      <c r="A670" s="112"/>
      <c r="B670" s="112"/>
      <c r="C670" s="112"/>
      <c r="D670" s="112"/>
      <c r="E670" s="112"/>
      <c r="I670" s="112"/>
    </row>
    <row r="671" spans="1:9" s="111" customFormat="1">
      <c r="A671" s="112"/>
      <c r="B671" s="112"/>
      <c r="C671" s="112"/>
      <c r="D671" s="112"/>
      <c r="E671" s="112"/>
      <c r="I671" s="112"/>
    </row>
    <row r="672" spans="1:9" s="111" customFormat="1">
      <c r="A672" s="112"/>
      <c r="B672" s="112"/>
      <c r="C672" s="112"/>
      <c r="D672" s="112"/>
      <c r="E672" s="112"/>
      <c r="I672" s="112"/>
    </row>
    <row r="673" spans="1:9" s="111" customFormat="1">
      <c r="A673" s="112"/>
      <c r="B673" s="112"/>
      <c r="C673" s="112"/>
      <c r="D673" s="112"/>
      <c r="E673" s="112"/>
      <c r="I673" s="112"/>
    </row>
    <row r="674" spans="1:9" s="111" customFormat="1">
      <c r="A674" s="112"/>
      <c r="B674" s="112"/>
      <c r="C674" s="112"/>
      <c r="D674" s="112"/>
      <c r="E674" s="112"/>
      <c r="I674" s="112"/>
    </row>
    <row r="675" spans="1:9" s="111" customFormat="1">
      <c r="A675" s="112"/>
      <c r="B675" s="112"/>
      <c r="C675" s="112"/>
      <c r="D675" s="112"/>
      <c r="E675" s="112"/>
      <c r="I675" s="112"/>
    </row>
    <row r="676" spans="1:9" s="111" customFormat="1">
      <c r="A676" s="112"/>
      <c r="B676" s="112"/>
      <c r="C676" s="112"/>
      <c r="D676" s="112"/>
      <c r="E676" s="112"/>
      <c r="I676" s="112"/>
    </row>
    <row r="677" spans="1:9" s="111" customFormat="1">
      <c r="A677" s="112"/>
      <c r="B677" s="112"/>
      <c r="C677" s="112"/>
      <c r="D677" s="112"/>
      <c r="E677" s="112"/>
      <c r="I677" s="112"/>
    </row>
    <row r="678" spans="1:9" s="111" customFormat="1">
      <c r="A678" s="112"/>
      <c r="B678" s="112"/>
      <c r="C678" s="112"/>
      <c r="D678" s="112"/>
      <c r="E678" s="112"/>
      <c r="I678" s="112"/>
    </row>
    <row r="679" spans="1:9" s="111" customFormat="1">
      <c r="A679" s="112"/>
      <c r="B679" s="112"/>
      <c r="C679" s="112"/>
      <c r="D679" s="112"/>
      <c r="E679" s="112"/>
      <c r="I679" s="112"/>
    </row>
    <row r="680" spans="1:9" s="111" customFormat="1">
      <c r="A680" s="112"/>
      <c r="B680" s="112"/>
      <c r="C680" s="112"/>
      <c r="D680" s="112"/>
      <c r="E680" s="112"/>
      <c r="I680" s="112"/>
    </row>
    <row r="681" spans="1:9" s="111" customFormat="1">
      <c r="A681" s="112"/>
      <c r="B681" s="112"/>
      <c r="C681" s="112"/>
      <c r="D681" s="112"/>
      <c r="E681" s="112"/>
      <c r="I681" s="112"/>
    </row>
    <row r="682" spans="1:9" s="111" customFormat="1">
      <c r="A682" s="112"/>
      <c r="B682" s="112"/>
      <c r="C682" s="112"/>
      <c r="D682" s="112"/>
      <c r="E682" s="112"/>
      <c r="I682" s="112"/>
    </row>
    <row r="683" spans="1:9" s="111" customFormat="1">
      <c r="A683" s="112"/>
      <c r="B683" s="112"/>
      <c r="C683" s="112"/>
      <c r="D683" s="112"/>
      <c r="E683" s="112"/>
      <c r="I683" s="112"/>
    </row>
    <row r="684" spans="1:9" s="111" customFormat="1">
      <c r="A684" s="112"/>
      <c r="B684" s="112"/>
      <c r="C684" s="112"/>
      <c r="D684" s="112"/>
      <c r="E684" s="112"/>
      <c r="I684" s="112"/>
    </row>
    <row r="685" spans="1:9" s="111" customFormat="1">
      <c r="A685" s="112"/>
      <c r="B685" s="112"/>
      <c r="C685" s="112"/>
      <c r="D685" s="112"/>
      <c r="E685" s="112"/>
      <c r="I685" s="112"/>
    </row>
    <row r="686" spans="1:9" s="111" customFormat="1">
      <c r="A686" s="112"/>
      <c r="B686" s="112"/>
      <c r="C686" s="112"/>
      <c r="D686" s="112"/>
      <c r="E686" s="112"/>
      <c r="I686" s="112"/>
    </row>
    <row r="687" spans="1:9" s="111" customFormat="1">
      <c r="A687" s="112"/>
      <c r="B687" s="112"/>
      <c r="C687" s="112"/>
      <c r="D687" s="112"/>
      <c r="E687" s="112"/>
      <c r="I687" s="112"/>
    </row>
    <row r="688" spans="1:9" s="111" customFormat="1">
      <c r="A688" s="112"/>
      <c r="B688" s="112"/>
      <c r="C688" s="112"/>
      <c r="D688" s="112"/>
      <c r="E688" s="112"/>
      <c r="I688" s="112"/>
    </row>
    <row r="689" spans="1:9" s="111" customFormat="1">
      <c r="A689" s="112"/>
      <c r="B689" s="112"/>
      <c r="C689" s="112"/>
      <c r="D689" s="112"/>
      <c r="E689" s="112"/>
      <c r="I689" s="112"/>
    </row>
    <row r="690" spans="1:9" s="111" customFormat="1">
      <c r="A690" s="112"/>
      <c r="B690" s="112"/>
      <c r="C690" s="112"/>
      <c r="D690" s="112"/>
      <c r="E690" s="112"/>
      <c r="I690" s="112"/>
    </row>
    <row r="691" spans="1:9" s="111" customFormat="1">
      <c r="A691" s="112"/>
      <c r="B691" s="112"/>
      <c r="C691" s="112"/>
      <c r="D691" s="112"/>
      <c r="E691" s="112"/>
      <c r="I691" s="112"/>
    </row>
    <row r="692" spans="1:9" s="111" customFormat="1">
      <c r="A692" s="112"/>
      <c r="B692" s="112"/>
      <c r="C692" s="112"/>
      <c r="D692" s="112"/>
      <c r="E692" s="112"/>
      <c r="I692" s="112"/>
    </row>
    <row r="693" spans="1:9" s="111" customFormat="1">
      <c r="A693" s="112"/>
      <c r="B693" s="112"/>
      <c r="C693" s="112"/>
      <c r="D693" s="112"/>
      <c r="E693" s="112"/>
      <c r="I693" s="112"/>
    </row>
    <row r="694" spans="1:9" s="111" customFormat="1">
      <c r="A694" s="112"/>
      <c r="B694" s="112"/>
      <c r="C694" s="112"/>
      <c r="D694" s="112"/>
      <c r="E694" s="112"/>
      <c r="I694" s="112"/>
    </row>
    <row r="695" spans="1:9" s="111" customFormat="1">
      <c r="A695" s="112"/>
      <c r="B695" s="112"/>
      <c r="C695" s="112"/>
      <c r="D695" s="112"/>
      <c r="E695" s="112"/>
      <c r="I695" s="112"/>
    </row>
    <row r="696" spans="1:9" s="111" customFormat="1">
      <c r="A696" s="112"/>
      <c r="B696" s="112"/>
      <c r="C696" s="112"/>
      <c r="D696" s="112"/>
      <c r="E696" s="112"/>
      <c r="I696" s="112"/>
    </row>
    <row r="697" spans="1:9" s="111" customFormat="1">
      <c r="A697" s="112"/>
      <c r="B697" s="112"/>
      <c r="C697" s="112"/>
      <c r="D697" s="112"/>
      <c r="E697" s="112"/>
      <c r="I697" s="112"/>
    </row>
    <row r="698" spans="1:9" s="111" customFormat="1">
      <c r="A698" s="112"/>
      <c r="B698" s="112"/>
      <c r="C698" s="112"/>
      <c r="D698" s="112"/>
      <c r="E698" s="112"/>
      <c r="I698" s="112"/>
    </row>
    <row r="699" spans="1:9" s="111" customFormat="1">
      <c r="A699" s="112"/>
      <c r="B699" s="112"/>
      <c r="C699" s="112"/>
      <c r="D699" s="112"/>
      <c r="E699" s="112"/>
      <c r="I699" s="112"/>
    </row>
    <row r="700" spans="1:9" s="111" customFormat="1">
      <c r="A700" s="112"/>
      <c r="B700" s="112"/>
      <c r="C700" s="112"/>
      <c r="D700" s="112"/>
      <c r="E700" s="112"/>
      <c r="I700" s="112"/>
    </row>
    <row r="701" spans="1:9" s="111" customFormat="1">
      <c r="A701" s="112"/>
      <c r="B701" s="112"/>
      <c r="C701" s="112"/>
      <c r="D701" s="112"/>
      <c r="E701" s="112"/>
      <c r="I701" s="112"/>
    </row>
    <row r="702" spans="1:9" s="111" customFormat="1">
      <c r="A702" s="112"/>
      <c r="B702" s="112"/>
      <c r="C702" s="112"/>
      <c r="D702" s="112"/>
      <c r="E702" s="112"/>
      <c r="I702" s="112"/>
    </row>
    <row r="703" spans="1:9" s="111" customFormat="1">
      <c r="A703" s="112"/>
      <c r="B703" s="112"/>
      <c r="C703" s="112"/>
      <c r="D703" s="112"/>
      <c r="E703" s="112"/>
      <c r="I703" s="112"/>
    </row>
    <row r="704" spans="1:9" s="111" customFormat="1">
      <c r="A704" s="112"/>
      <c r="B704" s="112"/>
      <c r="C704" s="112"/>
      <c r="D704" s="112"/>
      <c r="E704" s="112"/>
      <c r="I704" s="112"/>
    </row>
    <row r="705" spans="1:9" s="111" customFormat="1">
      <c r="A705" s="112"/>
      <c r="B705" s="112"/>
      <c r="C705" s="112"/>
      <c r="D705" s="112"/>
      <c r="E705" s="112"/>
      <c r="I705" s="112"/>
    </row>
    <row r="706" spans="1:9" s="111" customFormat="1">
      <c r="A706" s="112"/>
      <c r="B706" s="112"/>
      <c r="C706" s="112"/>
      <c r="D706" s="112"/>
      <c r="E706" s="112"/>
      <c r="I706" s="112"/>
    </row>
    <row r="707" spans="1:9" s="111" customFormat="1">
      <c r="A707" s="112"/>
      <c r="B707" s="112"/>
      <c r="C707" s="112"/>
      <c r="D707" s="112"/>
      <c r="E707" s="112"/>
      <c r="I707" s="112"/>
    </row>
    <row r="708" spans="1:9" s="111" customFormat="1">
      <c r="A708" s="112"/>
      <c r="B708" s="112"/>
      <c r="C708" s="112"/>
      <c r="D708" s="112"/>
      <c r="E708" s="112"/>
      <c r="I708" s="112"/>
    </row>
    <row r="709" spans="1:9" s="111" customFormat="1">
      <c r="A709" s="112"/>
      <c r="B709" s="112"/>
      <c r="C709" s="112"/>
      <c r="D709" s="112"/>
      <c r="E709" s="112"/>
      <c r="I709" s="112"/>
    </row>
    <row r="710" spans="1:9" s="111" customFormat="1">
      <c r="A710" s="112"/>
      <c r="B710" s="112"/>
      <c r="C710" s="112"/>
      <c r="D710" s="112"/>
      <c r="E710" s="112"/>
      <c r="I710" s="112"/>
    </row>
    <row r="711" spans="1:9" s="111" customFormat="1">
      <c r="A711" s="112"/>
      <c r="B711" s="112"/>
      <c r="C711" s="112"/>
      <c r="D711" s="112"/>
      <c r="E711" s="112"/>
      <c r="I711" s="112"/>
    </row>
    <row r="712" spans="1:9" s="111" customFormat="1">
      <c r="A712" s="112"/>
      <c r="B712" s="112"/>
      <c r="C712" s="112"/>
      <c r="D712" s="112"/>
      <c r="E712" s="112"/>
      <c r="I712" s="112"/>
    </row>
    <row r="713" spans="1:9" s="111" customFormat="1">
      <c r="A713" s="112"/>
      <c r="B713" s="112"/>
      <c r="C713" s="112"/>
      <c r="D713" s="112"/>
      <c r="E713" s="112"/>
      <c r="I713" s="112"/>
    </row>
    <row r="714" spans="1:9" s="111" customFormat="1">
      <c r="A714" s="112"/>
      <c r="B714" s="112"/>
      <c r="C714" s="112"/>
      <c r="D714" s="112"/>
      <c r="E714" s="112"/>
      <c r="I714" s="112"/>
    </row>
    <row r="715" spans="1:9" s="111" customFormat="1">
      <c r="A715" s="112"/>
      <c r="B715" s="112"/>
      <c r="C715" s="112"/>
      <c r="D715" s="112"/>
      <c r="E715" s="112"/>
      <c r="I715" s="112"/>
    </row>
    <row r="716" spans="1:9" s="111" customFormat="1">
      <c r="A716" s="112"/>
      <c r="B716" s="112"/>
      <c r="C716" s="112"/>
      <c r="D716" s="112"/>
      <c r="E716" s="112"/>
      <c r="I716" s="112"/>
    </row>
    <row r="717" spans="1:9" s="111" customFormat="1">
      <c r="A717" s="112"/>
      <c r="B717" s="112"/>
      <c r="C717" s="112"/>
      <c r="D717" s="112"/>
      <c r="E717" s="112"/>
      <c r="I717" s="112"/>
    </row>
    <row r="718" spans="1:9" s="111" customFormat="1">
      <c r="A718" s="112"/>
      <c r="B718" s="112"/>
      <c r="C718" s="112"/>
      <c r="D718" s="112"/>
      <c r="E718" s="112"/>
      <c r="I718" s="112"/>
    </row>
    <row r="719" spans="1:9" s="111" customFormat="1">
      <c r="A719" s="112"/>
      <c r="B719" s="112"/>
      <c r="C719" s="112"/>
      <c r="D719" s="112"/>
      <c r="E719" s="112"/>
      <c r="I719" s="112"/>
    </row>
    <row r="720" spans="1:9" s="111" customFormat="1">
      <c r="A720" s="112"/>
      <c r="B720" s="112"/>
      <c r="C720" s="112"/>
      <c r="D720" s="112"/>
      <c r="E720" s="112"/>
      <c r="I720" s="112"/>
    </row>
    <row r="721" spans="1:9" s="111" customFormat="1">
      <c r="A721" s="112"/>
      <c r="B721" s="112"/>
      <c r="C721" s="112"/>
      <c r="D721" s="112"/>
      <c r="E721" s="112"/>
      <c r="I721" s="112"/>
    </row>
    <row r="722" spans="1:9" s="111" customFormat="1">
      <c r="A722" s="112"/>
      <c r="B722" s="112"/>
      <c r="C722" s="112"/>
      <c r="D722" s="112"/>
      <c r="E722" s="112"/>
      <c r="I722" s="112"/>
    </row>
    <row r="723" spans="1:9" s="111" customFormat="1">
      <c r="A723" s="112"/>
      <c r="B723" s="112"/>
      <c r="C723" s="112"/>
      <c r="D723" s="112"/>
      <c r="E723" s="112"/>
      <c r="I723" s="112"/>
    </row>
    <row r="724" spans="1:9" s="111" customFormat="1">
      <c r="A724" s="112"/>
      <c r="B724" s="112"/>
      <c r="C724" s="112"/>
      <c r="D724" s="112"/>
      <c r="E724" s="112"/>
      <c r="I724" s="112"/>
    </row>
    <row r="725" spans="1:9" s="111" customFormat="1">
      <c r="A725" s="112"/>
      <c r="B725" s="112"/>
      <c r="C725" s="112"/>
      <c r="D725" s="112"/>
      <c r="E725" s="112"/>
      <c r="I725" s="112"/>
    </row>
    <row r="726" spans="1:9" s="111" customFormat="1">
      <c r="A726" s="112"/>
      <c r="B726" s="112"/>
      <c r="C726" s="112"/>
      <c r="D726" s="112"/>
      <c r="E726" s="112"/>
      <c r="I726" s="112"/>
    </row>
    <row r="727" spans="1:9" s="111" customFormat="1">
      <c r="A727" s="112"/>
      <c r="B727" s="112"/>
      <c r="C727" s="112"/>
      <c r="D727" s="112"/>
      <c r="E727" s="112"/>
      <c r="I727" s="112"/>
    </row>
    <row r="728" spans="1:9" s="111" customFormat="1">
      <c r="A728" s="112"/>
      <c r="B728" s="112"/>
      <c r="C728" s="112"/>
      <c r="D728" s="112"/>
      <c r="E728" s="112"/>
      <c r="I728" s="112"/>
    </row>
    <row r="729" spans="1:9" s="111" customFormat="1">
      <c r="A729" s="112"/>
      <c r="B729" s="112"/>
      <c r="C729" s="112"/>
      <c r="D729" s="112"/>
      <c r="E729" s="112"/>
      <c r="I729" s="112"/>
    </row>
    <row r="730" spans="1:9" s="111" customFormat="1">
      <c r="A730" s="112"/>
      <c r="B730" s="112"/>
      <c r="C730" s="112"/>
      <c r="D730" s="112"/>
      <c r="E730" s="112"/>
      <c r="I730" s="112"/>
    </row>
    <row r="731" spans="1:9" s="111" customFormat="1">
      <c r="A731" s="112"/>
      <c r="B731" s="112"/>
      <c r="C731" s="112"/>
      <c r="D731" s="112"/>
      <c r="E731" s="112"/>
      <c r="I731" s="112"/>
    </row>
    <row r="732" spans="1:9" s="111" customFormat="1">
      <c r="A732" s="112"/>
      <c r="B732" s="112"/>
      <c r="C732" s="112"/>
      <c r="D732" s="112"/>
      <c r="E732" s="112"/>
      <c r="I732" s="112"/>
    </row>
    <row r="733" spans="1:9" s="111" customFormat="1">
      <c r="A733" s="112"/>
      <c r="B733" s="112"/>
      <c r="C733" s="112"/>
      <c r="D733" s="112"/>
      <c r="E733" s="112"/>
      <c r="I733" s="112"/>
    </row>
    <row r="734" spans="1:9" s="111" customFormat="1">
      <c r="A734" s="112"/>
      <c r="B734" s="112"/>
      <c r="C734" s="112"/>
      <c r="D734" s="112"/>
      <c r="E734" s="112"/>
      <c r="I734" s="112"/>
    </row>
    <row r="735" spans="1:9" s="111" customFormat="1">
      <c r="A735" s="112"/>
      <c r="B735" s="112"/>
      <c r="C735" s="112"/>
      <c r="D735" s="112"/>
      <c r="E735" s="112"/>
      <c r="I735" s="112"/>
    </row>
    <row r="736" spans="1:9" s="111" customFormat="1">
      <c r="A736" s="112"/>
      <c r="B736" s="112"/>
      <c r="C736" s="112"/>
      <c r="D736" s="112"/>
      <c r="E736" s="112"/>
      <c r="I736" s="112"/>
    </row>
    <row r="737" spans="1:9" s="111" customFormat="1">
      <c r="A737" s="112"/>
      <c r="B737" s="112"/>
      <c r="C737" s="112"/>
      <c r="D737" s="112"/>
      <c r="E737" s="112"/>
      <c r="I737" s="112"/>
    </row>
    <row r="738" spans="1:9" s="111" customFormat="1">
      <c r="A738" s="112"/>
      <c r="B738" s="112"/>
      <c r="C738" s="112"/>
      <c r="D738" s="112"/>
      <c r="E738" s="112"/>
      <c r="I738" s="112"/>
    </row>
    <row r="739" spans="1:9" s="111" customFormat="1">
      <c r="A739" s="112"/>
      <c r="B739" s="112"/>
      <c r="C739" s="112"/>
      <c r="D739" s="112"/>
      <c r="E739" s="112"/>
      <c r="I739" s="112"/>
    </row>
    <row r="740" spans="1:9" s="111" customFormat="1">
      <c r="A740" s="112"/>
      <c r="B740" s="112"/>
      <c r="C740" s="112"/>
      <c r="D740" s="112"/>
      <c r="E740" s="112"/>
      <c r="I740" s="112"/>
    </row>
    <row r="741" spans="1:9" s="111" customFormat="1">
      <c r="A741" s="112"/>
      <c r="B741" s="112"/>
      <c r="C741" s="112"/>
      <c r="D741" s="112"/>
      <c r="E741" s="112"/>
      <c r="I741" s="112"/>
    </row>
    <row r="742" spans="1:9" s="111" customFormat="1">
      <c r="A742" s="112"/>
      <c r="B742" s="112"/>
      <c r="C742" s="112"/>
      <c r="D742" s="112"/>
      <c r="E742" s="112"/>
      <c r="I742" s="112"/>
    </row>
    <row r="743" spans="1:9" s="111" customFormat="1">
      <c r="A743" s="112"/>
      <c r="B743" s="112"/>
      <c r="C743" s="112"/>
      <c r="D743" s="112"/>
      <c r="E743" s="112"/>
      <c r="I743" s="112"/>
    </row>
    <row r="744" spans="1:9" s="111" customFormat="1">
      <c r="A744" s="112"/>
      <c r="B744" s="112"/>
      <c r="C744" s="112"/>
      <c r="D744" s="112"/>
      <c r="E744" s="112"/>
      <c r="I744" s="112"/>
    </row>
    <row r="745" spans="1:9" s="111" customFormat="1">
      <c r="A745" s="112"/>
      <c r="B745" s="112"/>
      <c r="C745" s="112"/>
      <c r="D745" s="112"/>
      <c r="E745" s="112"/>
      <c r="I745" s="112"/>
    </row>
    <row r="746" spans="1:9" s="111" customFormat="1">
      <c r="A746" s="112"/>
      <c r="B746" s="112"/>
      <c r="C746" s="112"/>
      <c r="D746" s="112"/>
      <c r="E746" s="112"/>
      <c r="I746" s="112"/>
    </row>
    <row r="747" spans="1:9" s="111" customFormat="1">
      <c r="A747" s="112"/>
      <c r="B747" s="112"/>
      <c r="C747" s="112"/>
      <c r="D747" s="112"/>
      <c r="E747" s="112"/>
      <c r="I747" s="112"/>
    </row>
  </sheetData>
  <protectedRanges>
    <protectedRange password="CC3D" sqref="A3:I317" name="Range1_1"/>
  </protectedRanges>
  <mergeCells count="6">
    <mergeCell ref="A1:A2"/>
    <mergeCell ref="B1:B2"/>
    <mergeCell ref="C1:C2"/>
    <mergeCell ref="D1:D2"/>
    <mergeCell ref="E1:H1"/>
    <mergeCell ref="I1:I2"/>
  </mergeCells>
  <conditionalFormatting sqref="A3:H57">
    <cfRule type="cellIs" dxfId="66" priority="28" operator="equal">
      <formula>0</formula>
    </cfRule>
  </conditionalFormatting>
  <conditionalFormatting sqref="A58:H77">
    <cfRule type="cellIs" dxfId="65" priority="27" operator="equal">
      <formula>0</formula>
    </cfRule>
  </conditionalFormatting>
  <conditionalFormatting sqref="A78:H97">
    <cfRule type="cellIs" dxfId="64" priority="26" operator="equal">
      <formula>0</formula>
    </cfRule>
  </conditionalFormatting>
  <conditionalFormatting sqref="A98:H117">
    <cfRule type="cellIs" dxfId="63" priority="25" operator="equal">
      <formula>0</formula>
    </cfRule>
  </conditionalFormatting>
  <conditionalFormatting sqref="A118:H137">
    <cfRule type="cellIs" dxfId="62" priority="24" operator="equal">
      <formula>0</formula>
    </cfRule>
  </conditionalFormatting>
  <conditionalFormatting sqref="A138:H157">
    <cfRule type="cellIs" dxfId="61" priority="23" operator="equal">
      <formula>0</formula>
    </cfRule>
  </conditionalFormatting>
  <conditionalFormatting sqref="A158:H177">
    <cfRule type="cellIs" dxfId="60" priority="22" operator="equal">
      <formula>0</formula>
    </cfRule>
  </conditionalFormatting>
  <conditionalFormatting sqref="A178:H197">
    <cfRule type="cellIs" dxfId="59" priority="21" operator="equal">
      <formula>0</formula>
    </cfRule>
  </conditionalFormatting>
  <conditionalFormatting sqref="A198:H217">
    <cfRule type="cellIs" dxfId="58" priority="20" operator="equal">
      <formula>0</formula>
    </cfRule>
  </conditionalFormatting>
  <conditionalFormatting sqref="A218:H237">
    <cfRule type="cellIs" dxfId="57" priority="19" operator="equal">
      <formula>0</formula>
    </cfRule>
  </conditionalFormatting>
  <conditionalFormatting sqref="A238:H257">
    <cfRule type="cellIs" dxfId="56" priority="18" operator="equal">
      <formula>0</formula>
    </cfRule>
  </conditionalFormatting>
  <conditionalFormatting sqref="A258:H277">
    <cfRule type="cellIs" dxfId="55" priority="17" operator="equal">
      <formula>0</formula>
    </cfRule>
  </conditionalFormatting>
  <conditionalFormatting sqref="A278:H297">
    <cfRule type="cellIs" dxfId="54" priority="16" operator="equal">
      <formula>0</formula>
    </cfRule>
  </conditionalFormatting>
  <conditionalFormatting sqref="A298:H317">
    <cfRule type="cellIs" dxfId="53" priority="15" operator="equal">
      <formula>0</formula>
    </cfRule>
  </conditionalFormatting>
  <conditionalFormatting sqref="I3:I57">
    <cfRule type="cellIs" dxfId="52" priority="14" operator="equal">
      <formula>0</formula>
    </cfRule>
  </conditionalFormatting>
  <conditionalFormatting sqref="I58:I77">
    <cfRule type="cellIs" dxfId="51" priority="13" operator="equal">
      <formula>0</formula>
    </cfRule>
  </conditionalFormatting>
  <conditionalFormatting sqref="I78:I97">
    <cfRule type="cellIs" dxfId="50" priority="12" operator="equal">
      <formula>0</formula>
    </cfRule>
  </conditionalFormatting>
  <conditionalFormatting sqref="I98:I117">
    <cfRule type="cellIs" dxfId="49" priority="11" operator="equal">
      <formula>0</formula>
    </cfRule>
  </conditionalFormatting>
  <conditionalFormatting sqref="I118:I137">
    <cfRule type="cellIs" dxfId="48" priority="10" operator="equal">
      <formula>0</formula>
    </cfRule>
  </conditionalFormatting>
  <conditionalFormatting sqref="I138:I157">
    <cfRule type="cellIs" dxfId="47" priority="9" operator="equal">
      <formula>0</formula>
    </cfRule>
  </conditionalFormatting>
  <conditionalFormatting sqref="I158:I177">
    <cfRule type="cellIs" dxfId="46" priority="8" operator="equal">
      <formula>0</formula>
    </cfRule>
  </conditionalFormatting>
  <conditionalFormatting sqref="I178:I197">
    <cfRule type="cellIs" dxfId="45" priority="7" operator="equal">
      <formula>0</formula>
    </cfRule>
  </conditionalFormatting>
  <conditionalFormatting sqref="I198:I217">
    <cfRule type="cellIs" dxfId="44" priority="6" operator="equal">
      <formula>0</formula>
    </cfRule>
  </conditionalFormatting>
  <conditionalFormatting sqref="I218:I237">
    <cfRule type="cellIs" dxfId="43" priority="5" operator="equal">
      <formula>0</formula>
    </cfRule>
  </conditionalFormatting>
  <conditionalFormatting sqref="I238:I257">
    <cfRule type="cellIs" dxfId="42" priority="4" operator="equal">
      <formula>0</formula>
    </cfRule>
  </conditionalFormatting>
  <conditionalFormatting sqref="I258:I277">
    <cfRule type="cellIs" dxfId="41" priority="3" operator="equal">
      <formula>0</formula>
    </cfRule>
  </conditionalFormatting>
  <conditionalFormatting sqref="I278:I297">
    <cfRule type="cellIs" dxfId="40" priority="2" operator="equal">
      <formula>0</formula>
    </cfRule>
  </conditionalFormatting>
  <conditionalFormatting sqref="I298:I317">
    <cfRule type="cellIs" dxfId="39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[2]الدوائر!#REF!</xm:f>
          </x14:formula1>
          <xm:sqref>I1:I1048576</xm:sqref>
        </x14:dataValidation>
        <x14:dataValidation type="list" allowBlank="1" showInputMessage="1" showErrorMessage="1">
          <x14:formula1>
            <xm:f>'[2]قانون الإطار'!#REF!</xm:f>
          </x14:formula1>
          <xm:sqref>B18:B1048576</xm:sqref>
        </x14:dataValidation>
        <x14:dataValidation type="list" allowBlank="1" showInputMessage="1" showErrorMessage="1">
          <x14:formula1>
            <xm:f>'[2]التنظيم الهيكلي'!#REF!</xm:f>
          </x14:formula1>
          <xm:sqref>H3:H1048576</xm:sqref>
        </x14:dataValidation>
        <x14:dataValidation type="list" allowBlank="1" showInputMessage="1" showErrorMessage="1">
          <x14:formula1>
            <xm:f>'[2]التنظيم الهيكلي'!#REF!</xm:f>
          </x14:formula1>
          <xm:sqref>G3:G1048576</xm:sqref>
        </x14:dataValidation>
        <x14:dataValidation type="list" allowBlank="1" showInputMessage="1" showErrorMessage="1">
          <x14:formula1>
            <xm:f>'[2]التنظيم الهيكلي'!#REF!</xm:f>
          </x14:formula1>
          <xm:sqref>F3:F1048576</xm:sqref>
        </x14:dataValidation>
        <x14:dataValidation type="list" allowBlank="1" showInputMessage="1" showErrorMessage="1">
          <x14:formula1>
            <xm:f>'[2]التنظيم الهيكلي'!#REF!</xm:f>
          </x14:formula1>
          <xm:sqref>E3:E1048576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zoomScale="170" zoomScaleNormal="1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4" sqref="D4"/>
    </sheetView>
  </sheetViews>
  <sheetFormatPr defaultColWidth="9.140625" defaultRowHeight="15"/>
  <cols>
    <col min="1" max="1" width="19.7109375" style="96" customWidth="1"/>
    <col min="2" max="4" width="15" style="96" customWidth="1"/>
    <col min="5" max="9" width="9.140625" style="111"/>
    <col min="10" max="10" width="0" style="111" hidden="1" customWidth="1"/>
    <col min="11" max="38" width="9.140625" style="111"/>
    <col min="39" max="16384" width="9.140625" style="93"/>
  </cols>
  <sheetData>
    <row r="1" spans="1:10" s="111" customFormat="1" ht="26.25" customHeight="1">
      <c r="A1" s="214" t="s">
        <v>68</v>
      </c>
      <c r="B1" s="214" t="s">
        <v>793</v>
      </c>
      <c r="C1" s="214" t="s">
        <v>795</v>
      </c>
      <c r="D1" s="214" t="s">
        <v>799</v>
      </c>
    </row>
    <row r="2" spans="1:10" s="111" customFormat="1" ht="23.25" customHeight="1">
      <c r="A2" s="214"/>
      <c r="B2" s="214"/>
      <c r="C2" s="214"/>
      <c r="D2" s="214"/>
    </row>
    <row r="3" spans="1:10" s="111" customFormat="1">
      <c r="A3" s="133" t="s">
        <v>933</v>
      </c>
      <c r="B3" s="133">
        <v>1</v>
      </c>
      <c r="C3" s="99"/>
      <c r="D3" s="99"/>
      <c r="J3" s="111" t="s">
        <v>796</v>
      </c>
    </row>
    <row r="4" spans="1:10" s="111" customFormat="1">
      <c r="A4" s="101" t="s">
        <v>934</v>
      </c>
      <c r="B4" s="133">
        <v>1</v>
      </c>
      <c r="C4" s="101"/>
      <c r="D4" s="101"/>
      <c r="J4" s="111" t="s">
        <v>797</v>
      </c>
    </row>
    <row r="5" spans="1:10" s="111" customFormat="1">
      <c r="A5" s="101" t="s">
        <v>935</v>
      </c>
      <c r="B5" s="133">
        <v>1</v>
      </c>
      <c r="C5" s="101"/>
      <c r="D5" s="101"/>
      <c r="J5" s="111" t="s">
        <v>798</v>
      </c>
    </row>
    <row r="6" spans="1:10" s="111" customFormat="1">
      <c r="A6" s="102" t="s">
        <v>936</v>
      </c>
      <c r="B6" s="133">
        <v>2</v>
      </c>
      <c r="C6" s="102"/>
      <c r="D6" s="102"/>
      <c r="J6" s="111" t="s">
        <v>779</v>
      </c>
    </row>
    <row r="7" spans="1:10" s="111" customFormat="1">
      <c r="A7" s="102" t="s">
        <v>937</v>
      </c>
      <c r="B7" s="133">
        <v>3</v>
      </c>
      <c r="C7" s="102"/>
      <c r="D7" s="102"/>
    </row>
    <row r="8" spans="1:10" s="111" customFormat="1">
      <c r="A8" s="101" t="s">
        <v>938</v>
      </c>
      <c r="B8" s="133">
        <v>3</v>
      </c>
      <c r="C8" s="101"/>
      <c r="D8" s="101"/>
    </row>
    <row r="9" spans="1:10" s="111" customFormat="1">
      <c r="A9" s="101" t="s">
        <v>939</v>
      </c>
      <c r="B9" s="133">
        <v>3</v>
      </c>
      <c r="C9" s="101"/>
      <c r="D9" s="101"/>
    </row>
    <row r="10" spans="1:10" s="111" customFormat="1">
      <c r="A10" s="101" t="s">
        <v>940</v>
      </c>
      <c r="B10" s="133">
        <v>3</v>
      </c>
      <c r="C10" s="101"/>
      <c r="D10" s="101"/>
    </row>
    <row r="11" spans="1:10" s="111" customFormat="1">
      <c r="A11" s="101" t="s">
        <v>941</v>
      </c>
      <c r="B11" s="133">
        <v>3</v>
      </c>
      <c r="C11" s="101"/>
      <c r="D11" s="101"/>
    </row>
    <row r="12" spans="1:10" s="111" customFormat="1">
      <c r="A12" s="101" t="s">
        <v>942</v>
      </c>
      <c r="B12" s="133">
        <v>3</v>
      </c>
      <c r="C12" s="101"/>
      <c r="D12" s="101"/>
    </row>
    <row r="13" spans="1:10" s="111" customFormat="1">
      <c r="A13" s="101" t="s">
        <v>943</v>
      </c>
      <c r="B13" s="133">
        <v>3</v>
      </c>
      <c r="C13" s="101"/>
      <c r="D13" s="101"/>
    </row>
    <row r="14" spans="1:10" s="111" customFormat="1">
      <c r="A14" s="101" t="s">
        <v>944</v>
      </c>
      <c r="B14" s="133">
        <v>5</v>
      </c>
      <c r="C14" s="101"/>
      <c r="D14" s="101"/>
    </row>
    <row r="15" spans="1:10" s="111" customFormat="1">
      <c r="A15" s="101" t="s">
        <v>945</v>
      </c>
      <c r="B15" s="133">
        <v>4</v>
      </c>
      <c r="C15" s="101"/>
      <c r="D15" s="101"/>
    </row>
    <row r="16" spans="1:10" s="111" customFormat="1">
      <c r="A16" s="101" t="s">
        <v>946</v>
      </c>
      <c r="B16" s="133">
        <v>5</v>
      </c>
      <c r="C16" s="101"/>
      <c r="D16" s="101"/>
    </row>
    <row r="17" spans="1:4" s="111" customFormat="1">
      <c r="A17" s="101" t="s">
        <v>947</v>
      </c>
      <c r="B17" s="133">
        <v>5</v>
      </c>
      <c r="C17" s="101"/>
      <c r="D17" s="101"/>
    </row>
    <row r="18" spans="1:4" s="111" customFormat="1">
      <c r="A18" s="101" t="s">
        <v>948</v>
      </c>
      <c r="B18" s="133">
        <v>7</v>
      </c>
      <c r="C18" s="101"/>
      <c r="D18" s="101"/>
    </row>
    <row r="19" spans="1:4" s="111" customFormat="1">
      <c r="A19" s="101" t="s">
        <v>949</v>
      </c>
      <c r="B19" s="133">
        <v>7</v>
      </c>
      <c r="C19" s="101"/>
      <c r="D19" s="101"/>
    </row>
    <row r="20" spans="1:4" s="111" customFormat="1">
      <c r="A20" s="101" t="s">
        <v>950</v>
      </c>
      <c r="B20" s="133">
        <v>5</v>
      </c>
      <c r="C20" s="101"/>
      <c r="D20" s="101"/>
    </row>
    <row r="21" spans="1:4" s="111" customFormat="1">
      <c r="A21" s="101" t="s">
        <v>951</v>
      </c>
      <c r="B21" s="133">
        <v>6</v>
      </c>
      <c r="C21" s="101"/>
      <c r="D21" s="101"/>
    </row>
    <row r="22" spans="1:4" s="111" customFormat="1">
      <c r="A22" s="101"/>
      <c r="B22" s="133"/>
      <c r="C22" s="101"/>
      <c r="D22" s="101"/>
    </row>
    <row r="23" spans="1:4" s="111" customFormat="1">
      <c r="A23" s="101"/>
      <c r="B23" s="133"/>
      <c r="C23" s="101"/>
      <c r="D23" s="101"/>
    </row>
    <row r="24" spans="1:4" s="111" customFormat="1">
      <c r="A24" s="101"/>
      <c r="B24" s="133"/>
      <c r="C24" s="101"/>
      <c r="D24" s="101"/>
    </row>
    <row r="25" spans="1:4" s="111" customFormat="1">
      <c r="A25" s="101"/>
      <c r="B25" s="133"/>
      <c r="C25" s="101"/>
      <c r="D25" s="101"/>
    </row>
    <row r="26" spans="1:4" s="111" customFormat="1">
      <c r="A26" s="101"/>
      <c r="B26" s="133"/>
      <c r="C26" s="101"/>
      <c r="D26" s="101"/>
    </row>
    <row r="27" spans="1:4" s="111" customFormat="1">
      <c r="A27" s="105"/>
      <c r="B27" s="133"/>
      <c r="C27" s="105"/>
      <c r="D27" s="105"/>
    </row>
    <row r="28" spans="1:4" s="111" customFormat="1">
      <c r="A28" s="97"/>
      <c r="B28" s="133"/>
      <c r="C28" s="98"/>
      <c r="D28" s="98"/>
    </row>
    <row r="29" spans="1:4" s="111" customFormat="1">
      <c r="A29" s="97"/>
      <c r="B29" s="133"/>
      <c r="C29" s="98"/>
      <c r="D29" s="98"/>
    </row>
    <row r="30" spans="1:4" s="111" customFormat="1">
      <c r="A30" s="97"/>
      <c r="B30" s="133"/>
      <c r="C30" s="98"/>
      <c r="D30" s="98"/>
    </row>
    <row r="31" spans="1:4" s="111" customFormat="1">
      <c r="A31" s="97"/>
      <c r="B31" s="133"/>
      <c r="C31" s="98"/>
      <c r="D31" s="98"/>
    </row>
    <row r="32" spans="1:4" s="111" customFormat="1">
      <c r="A32" s="97"/>
      <c r="B32" s="133"/>
      <c r="C32" s="98"/>
      <c r="D32" s="98"/>
    </row>
    <row r="33" spans="1:4" s="111" customFormat="1">
      <c r="A33" s="97"/>
      <c r="B33" s="133"/>
      <c r="C33" s="98"/>
      <c r="D33" s="98"/>
    </row>
    <row r="34" spans="1:4" s="111" customFormat="1">
      <c r="A34" s="97"/>
      <c r="B34" s="133"/>
      <c r="C34" s="98"/>
      <c r="D34" s="98"/>
    </row>
    <row r="35" spans="1:4" s="111" customFormat="1">
      <c r="A35" s="97"/>
      <c r="B35" s="133"/>
      <c r="C35" s="98"/>
      <c r="D35" s="98"/>
    </row>
    <row r="36" spans="1:4" s="111" customFormat="1">
      <c r="A36" s="97"/>
      <c r="B36" s="133"/>
      <c r="C36" s="98"/>
      <c r="D36" s="98"/>
    </row>
    <row r="37" spans="1:4" s="111" customFormat="1">
      <c r="A37" s="97"/>
      <c r="B37" s="133"/>
      <c r="C37" s="98"/>
      <c r="D37" s="98"/>
    </row>
    <row r="38" spans="1:4" s="111" customFormat="1">
      <c r="A38" s="97"/>
      <c r="B38" s="133"/>
      <c r="C38" s="98"/>
      <c r="D38" s="98"/>
    </row>
    <row r="39" spans="1:4" s="111" customFormat="1">
      <c r="A39" s="97"/>
      <c r="B39" s="133"/>
      <c r="C39" s="98"/>
      <c r="D39" s="98"/>
    </row>
    <row r="40" spans="1:4" s="111" customFormat="1">
      <c r="A40" s="106"/>
      <c r="B40" s="133"/>
      <c r="C40" s="106"/>
      <c r="D40" s="106"/>
    </row>
    <row r="41" spans="1:4" s="111" customFormat="1">
      <c r="A41" s="106"/>
      <c r="B41" s="133"/>
      <c r="C41" s="106"/>
      <c r="D41" s="106"/>
    </row>
    <row r="42" spans="1:4" s="111" customFormat="1">
      <c r="A42" s="106"/>
      <c r="B42" s="133"/>
      <c r="C42" s="106"/>
      <c r="D42" s="106"/>
    </row>
    <row r="43" spans="1:4" s="111" customFormat="1">
      <c r="A43" s="106"/>
      <c r="B43" s="133"/>
      <c r="C43" s="106"/>
      <c r="D43" s="106"/>
    </row>
    <row r="44" spans="1:4" s="111" customFormat="1">
      <c r="A44" s="106"/>
      <c r="B44" s="133"/>
      <c r="C44" s="106"/>
      <c r="D44" s="106"/>
    </row>
    <row r="45" spans="1:4" s="111" customFormat="1">
      <c r="A45" s="106"/>
      <c r="B45" s="133"/>
      <c r="C45" s="106"/>
      <c r="D45" s="106"/>
    </row>
    <row r="46" spans="1:4" s="111" customFormat="1">
      <c r="A46" s="106"/>
      <c r="B46" s="133"/>
      <c r="C46" s="106"/>
      <c r="D46" s="106"/>
    </row>
    <row r="47" spans="1:4" s="111" customFormat="1">
      <c r="A47" s="106"/>
      <c r="B47" s="133"/>
      <c r="C47" s="106"/>
      <c r="D47" s="106"/>
    </row>
    <row r="48" spans="1:4" s="111" customFormat="1">
      <c r="A48" s="65"/>
      <c r="B48" s="133"/>
      <c r="C48" s="95"/>
      <c r="D48" s="95"/>
    </row>
    <row r="49" spans="1:4" s="111" customFormat="1">
      <c r="A49" s="65"/>
      <c r="B49" s="133"/>
      <c r="C49" s="95"/>
      <c r="D49" s="95"/>
    </row>
    <row r="50" spans="1:4" s="111" customFormat="1">
      <c r="A50" s="134"/>
      <c r="B50" s="133"/>
      <c r="C50" s="94"/>
      <c r="D50" s="94"/>
    </row>
    <row r="51" spans="1:4" s="111" customFormat="1">
      <c r="A51" s="134"/>
      <c r="B51" s="133"/>
      <c r="C51" s="94"/>
      <c r="D51" s="94"/>
    </row>
    <row r="52" spans="1:4" s="111" customFormat="1">
      <c r="A52" s="134"/>
      <c r="B52" s="133"/>
      <c r="C52" s="94"/>
      <c r="D52" s="94"/>
    </row>
    <row r="53" spans="1:4" s="111" customFormat="1">
      <c r="A53" s="134"/>
      <c r="B53" s="133"/>
      <c r="C53" s="94"/>
      <c r="D53" s="94"/>
    </row>
    <row r="54" spans="1:4" s="111" customFormat="1">
      <c r="A54" s="134"/>
      <c r="B54" s="133"/>
      <c r="C54" s="94"/>
      <c r="D54" s="94"/>
    </row>
    <row r="55" spans="1:4" s="111" customFormat="1">
      <c r="A55" s="90"/>
      <c r="B55" s="133"/>
      <c r="C55" s="94"/>
      <c r="D55" s="94"/>
    </row>
    <row r="56" spans="1:4" s="111" customFormat="1">
      <c r="A56" s="90"/>
      <c r="B56" s="133"/>
      <c r="C56" s="94"/>
      <c r="D56" s="94"/>
    </row>
    <row r="57" spans="1:4" s="111" customFormat="1">
      <c r="A57" s="90"/>
      <c r="B57" s="133"/>
      <c r="C57" s="94"/>
      <c r="D57" s="94"/>
    </row>
    <row r="58" spans="1:4" s="111" customFormat="1">
      <c r="A58" s="102"/>
      <c r="B58" s="133"/>
      <c r="C58" s="102"/>
      <c r="D58" s="102"/>
    </row>
    <row r="59" spans="1:4" s="111" customFormat="1">
      <c r="A59" s="101"/>
      <c r="B59" s="133"/>
      <c r="C59" s="101"/>
      <c r="D59" s="101"/>
    </row>
    <row r="60" spans="1:4" s="111" customFormat="1">
      <c r="A60" s="101"/>
      <c r="B60" s="133"/>
      <c r="C60" s="101"/>
      <c r="D60" s="101"/>
    </row>
    <row r="61" spans="1:4" s="111" customFormat="1">
      <c r="A61" s="101"/>
      <c r="B61" s="133"/>
      <c r="C61" s="101"/>
      <c r="D61" s="101"/>
    </row>
    <row r="62" spans="1:4" s="111" customFormat="1">
      <c r="A62" s="101"/>
      <c r="B62" s="133"/>
      <c r="C62" s="101"/>
      <c r="D62" s="101"/>
    </row>
    <row r="63" spans="1:4" s="111" customFormat="1">
      <c r="A63" s="101"/>
      <c r="B63" s="133"/>
      <c r="C63" s="101"/>
      <c r="D63" s="101"/>
    </row>
    <row r="64" spans="1:4" s="111" customFormat="1">
      <c r="A64" s="101"/>
      <c r="B64" s="133"/>
      <c r="C64" s="101"/>
      <c r="D64" s="101"/>
    </row>
    <row r="65" spans="1:4" s="111" customFormat="1">
      <c r="A65" s="101"/>
      <c r="B65" s="133"/>
      <c r="C65" s="101"/>
      <c r="D65" s="101"/>
    </row>
    <row r="66" spans="1:4" s="111" customFormat="1">
      <c r="A66" s="101"/>
      <c r="B66" s="133"/>
      <c r="C66" s="101"/>
      <c r="D66" s="101"/>
    </row>
    <row r="67" spans="1:4" s="111" customFormat="1">
      <c r="A67" s="101"/>
      <c r="B67" s="133"/>
      <c r="C67" s="101"/>
      <c r="D67" s="101"/>
    </row>
    <row r="68" spans="1:4" s="111" customFormat="1">
      <c r="A68" s="101"/>
      <c r="B68" s="133"/>
      <c r="C68" s="101"/>
      <c r="D68" s="101"/>
    </row>
    <row r="69" spans="1:4" s="111" customFormat="1">
      <c r="A69" s="101"/>
      <c r="B69" s="133"/>
      <c r="C69" s="101"/>
      <c r="D69" s="101"/>
    </row>
    <row r="70" spans="1:4" s="111" customFormat="1">
      <c r="A70" s="101"/>
      <c r="B70" s="133"/>
      <c r="C70" s="101"/>
      <c r="D70" s="101"/>
    </row>
    <row r="71" spans="1:4" s="111" customFormat="1">
      <c r="A71" s="101"/>
      <c r="B71" s="133"/>
      <c r="C71" s="101"/>
      <c r="D71" s="101"/>
    </row>
    <row r="72" spans="1:4" s="111" customFormat="1">
      <c r="A72" s="101"/>
      <c r="B72" s="133"/>
      <c r="C72" s="101"/>
      <c r="D72" s="101"/>
    </row>
    <row r="73" spans="1:4" s="111" customFormat="1">
      <c r="A73" s="101"/>
      <c r="B73" s="133"/>
      <c r="C73" s="101"/>
      <c r="D73" s="101"/>
    </row>
    <row r="74" spans="1:4" s="111" customFormat="1">
      <c r="A74" s="101"/>
      <c r="B74" s="133"/>
      <c r="C74" s="101"/>
      <c r="D74" s="101"/>
    </row>
    <row r="75" spans="1:4" s="111" customFormat="1">
      <c r="A75" s="101"/>
      <c r="B75" s="133"/>
      <c r="C75" s="101"/>
      <c r="D75" s="101"/>
    </row>
    <row r="76" spans="1:4" s="111" customFormat="1">
      <c r="A76" s="101"/>
      <c r="B76" s="133"/>
      <c r="C76" s="101"/>
      <c r="D76" s="101"/>
    </row>
    <row r="77" spans="1:4" s="111" customFormat="1">
      <c r="A77" s="101"/>
      <c r="B77" s="133"/>
      <c r="C77" s="101"/>
      <c r="D77" s="101"/>
    </row>
    <row r="78" spans="1:4" s="111" customFormat="1">
      <c r="A78" s="102"/>
      <c r="B78" s="133"/>
      <c r="C78" s="102"/>
      <c r="D78" s="102"/>
    </row>
    <row r="79" spans="1:4" s="111" customFormat="1">
      <c r="A79" s="101"/>
      <c r="B79" s="133"/>
      <c r="C79" s="101"/>
      <c r="D79" s="101"/>
    </row>
    <row r="80" spans="1:4" s="111" customFormat="1">
      <c r="A80" s="101"/>
      <c r="B80" s="133"/>
      <c r="C80" s="101"/>
      <c r="D80" s="101"/>
    </row>
    <row r="81" spans="1:4" s="111" customFormat="1">
      <c r="A81" s="101"/>
      <c r="B81" s="133"/>
      <c r="C81" s="101"/>
      <c r="D81" s="101"/>
    </row>
    <row r="82" spans="1:4" s="111" customFormat="1">
      <c r="A82" s="101"/>
      <c r="B82" s="133"/>
      <c r="C82" s="101"/>
      <c r="D82" s="101"/>
    </row>
    <row r="83" spans="1:4" s="111" customFormat="1">
      <c r="A83" s="101"/>
      <c r="B83" s="133"/>
      <c r="C83" s="101"/>
      <c r="D83" s="101"/>
    </row>
    <row r="84" spans="1:4" s="111" customFormat="1">
      <c r="A84" s="101"/>
      <c r="B84" s="133"/>
      <c r="C84" s="101"/>
      <c r="D84" s="101"/>
    </row>
    <row r="85" spans="1:4" s="111" customFormat="1">
      <c r="A85" s="101"/>
      <c r="B85" s="133"/>
      <c r="C85" s="101"/>
      <c r="D85" s="101"/>
    </row>
    <row r="86" spans="1:4" s="111" customFormat="1">
      <c r="A86" s="101"/>
      <c r="B86" s="133"/>
      <c r="C86" s="101"/>
      <c r="D86" s="101"/>
    </row>
    <row r="87" spans="1:4" s="111" customFormat="1">
      <c r="A87" s="101"/>
      <c r="B87" s="133"/>
      <c r="C87" s="101"/>
      <c r="D87" s="101"/>
    </row>
    <row r="88" spans="1:4" s="111" customFormat="1">
      <c r="A88" s="101"/>
      <c r="B88" s="133"/>
      <c r="C88" s="101"/>
      <c r="D88" s="101"/>
    </row>
    <row r="89" spans="1:4" s="111" customFormat="1">
      <c r="A89" s="101"/>
      <c r="B89" s="133"/>
      <c r="C89" s="101"/>
      <c r="D89" s="101"/>
    </row>
    <row r="90" spans="1:4" s="111" customFormat="1">
      <c r="A90" s="101"/>
      <c r="B90" s="133"/>
      <c r="C90" s="101"/>
      <c r="D90" s="101"/>
    </row>
    <row r="91" spans="1:4" s="111" customFormat="1">
      <c r="A91" s="101"/>
      <c r="B91" s="133"/>
      <c r="C91" s="101"/>
      <c r="D91" s="101"/>
    </row>
    <row r="92" spans="1:4" s="111" customFormat="1">
      <c r="A92" s="101"/>
      <c r="B92" s="133"/>
      <c r="C92" s="101"/>
      <c r="D92" s="101"/>
    </row>
    <row r="93" spans="1:4" s="111" customFormat="1">
      <c r="A93" s="101"/>
      <c r="B93" s="133"/>
      <c r="C93" s="101"/>
      <c r="D93" s="101"/>
    </row>
    <row r="94" spans="1:4" s="111" customFormat="1">
      <c r="A94" s="101"/>
      <c r="B94" s="133"/>
      <c r="C94" s="101"/>
      <c r="D94" s="101"/>
    </row>
    <row r="95" spans="1:4" s="111" customFormat="1">
      <c r="A95" s="101"/>
      <c r="B95" s="133"/>
      <c r="C95" s="101"/>
      <c r="D95" s="101"/>
    </row>
    <row r="96" spans="1:4" s="111" customFormat="1">
      <c r="A96" s="101"/>
      <c r="B96" s="133"/>
      <c r="C96" s="101"/>
      <c r="D96" s="101"/>
    </row>
    <row r="97" spans="1:4" s="111" customFormat="1">
      <c r="A97" s="101"/>
      <c r="B97" s="133"/>
      <c r="C97" s="101"/>
      <c r="D97" s="101"/>
    </row>
    <row r="98" spans="1:4" s="111" customFormat="1">
      <c r="A98" s="102"/>
      <c r="B98" s="133"/>
      <c r="C98" s="102"/>
      <c r="D98" s="102"/>
    </row>
    <row r="99" spans="1:4" s="111" customFormat="1">
      <c r="A99" s="101"/>
      <c r="B99" s="133"/>
      <c r="C99" s="101"/>
      <c r="D99" s="101"/>
    </row>
    <row r="100" spans="1:4" s="111" customFormat="1">
      <c r="A100" s="101"/>
      <c r="B100" s="133"/>
      <c r="C100" s="101"/>
      <c r="D100" s="101"/>
    </row>
    <row r="101" spans="1:4" s="111" customFormat="1">
      <c r="A101" s="101"/>
      <c r="B101" s="133"/>
      <c r="C101" s="101"/>
      <c r="D101" s="101"/>
    </row>
    <row r="102" spans="1:4" s="111" customFormat="1">
      <c r="A102" s="101"/>
      <c r="B102" s="133"/>
      <c r="C102" s="101"/>
      <c r="D102" s="101"/>
    </row>
    <row r="103" spans="1:4" s="111" customFormat="1">
      <c r="A103" s="101"/>
      <c r="B103" s="133"/>
      <c r="C103" s="101"/>
      <c r="D103" s="101"/>
    </row>
    <row r="104" spans="1:4" s="111" customFormat="1">
      <c r="A104" s="101"/>
      <c r="B104" s="133"/>
      <c r="C104" s="101"/>
      <c r="D104" s="101"/>
    </row>
    <row r="105" spans="1:4" s="111" customFormat="1">
      <c r="A105" s="101"/>
      <c r="B105" s="133"/>
      <c r="C105" s="101"/>
      <c r="D105" s="101"/>
    </row>
    <row r="106" spans="1:4" s="111" customFormat="1">
      <c r="A106" s="101"/>
      <c r="B106" s="133"/>
      <c r="C106" s="101"/>
      <c r="D106" s="101"/>
    </row>
    <row r="107" spans="1:4" s="111" customFormat="1">
      <c r="A107" s="101"/>
      <c r="B107" s="133"/>
      <c r="C107" s="101"/>
      <c r="D107" s="101"/>
    </row>
    <row r="108" spans="1:4" s="111" customFormat="1">
      <c r="A108" s="101"/>
      <c r="B108" s="133"/>
      <c r="C108" s="101"/>
      <c r="D108" s="101"/>
    </row>
    <row r="109" spans="1:4" s="111" customFormat="1">
      <c r="A109" s="101"/>
      <c r="B109" s="133"/>
      <c r="C109" s="101"/>
      <c r="D109" s="101"/>
    </row>
    <row r="110" spans="1:4" s="111" customFormat="1">
      <c r="A110" s="101"/>
      <c r="B110" s="133"/>
      <c r="C110" s="101"/>
      <c r="D110" s="101"/>
    </row>
    <row r="111" spans="1:4" s="111" customFormat="1">
      <c r="A111" s="101"/>
      <c r="B111" s="133"/>
      <c r="C111" s="101"/>
      <c r="D111" s="101"/>
    </row>
    <row r="112" spans="1:4" s="111" customFormat="1">
      <c r="A112" s="101"/>
      <c r="B112" s="133"/>
      <c r="C112" s="101"/>
      <c r="D112" s="101"/>
    </row>
    <row r="113" spans="1:4" s="111" customFormat="1">
      <c r="A113" s="101"/>
      <c r="B113" s="133"/>
      <c r="C113" s="101"/>
      <c r="D113" s="101"/>
    </row>
    <row r="114" spans="1:4" s="111" customFormat="1">
      <c r="A114" s="101"/>
      <c r="B114" s="133"/>
      <c r="C114" s="101"/>
      <c r="D114" s="101"/>
    </row>
    <row r="115" spans="1:4" s="111" customFormat="1">
      <c r="A115" s="101"/>
      <c r="B115" s="133"/>
      <c r="C115" s="101"/>
      <c r="D115" s="101"/>
    </row>
    <row r="116" spans="1:4" s="111" customFormat="1">
      <c r="A116" s="101"/>
      <c r="B116" s="133"/>
      <c r="C116" s="101"/>
      <c r="D116" s="101"/>
    </row>
    <row r="117" spans="1:4" s="111" customFormat="1">
      <c r="A117" s="101"/>
      <c r="B117" s="133"/>
      <c r="C117" s="101"/>
      <c r="D117" s="101"/>
    </row>
    <row r="118" spans="1:4" s="111" customFormat="1">
      <c r="A118" s="102"/>
      <c r="B118" s="133"/>
      <c r="C118" s="102"/>
      <c r="D118" s="102"/>
    </row>
    <row r="119" spans="1:4" s="111" customFormat="1">
      <c r="A119" s="101"/>
      <c r="B119" s="133"/>
      <c r="C119" s="101"/>
      <c r="D119" s="101"/>
    </row>
    <row r="120" spans="1:4" s="111" customFormat="1">
      <c r="A120" s="101"/>
      <c r="B120" s="133"/>
      <c r="C120" s="101"/>
      <c r="D120" s="101"/>
    </row>
    <row r="121" spans="1:4" s="111" customFormat="1">
      <c r="A121" s="101"/>
      <c r="B121" s="133"/>
      <c r="C121" s="101"/>
      <c r="D121" s="101"/>
    </row>
    <row r="122" spans="1:4" s="111" customFormat="1">
      <c r="A122" s="101"/>
      <c r="B122" s="133"/>
      <c r="C122" s="101"/>
      <c r="D122" s="101"/>
    </row>
    <row r="123" spans="1:4" s="111" customFormat="1">
      <c r="A123" s="101"/>
      <c r="B123" s="133"/>
      <c r="C123" s="101"/>
      <c r="D123" s="101"/>
    </row>
    <row r="124" spans="1:4" s="111" customFormat="1">
      <c r="A124" s="101"/>
      <c r="B124" s="133"/>
      <c r="C124" s="101"/>
      <c r="D124" s="101"/>
    </row>
    <row r="125" spans="1:4" s="111" customFormat="1">
      <c r="A125" s="101"/>
      <c r="B125" s="101"/>
      <c r="C125" s="101"/>
      <c r="D125" s="101"/>
    </row>
    <row r="126" spans="1:4" s="111" customFormat="1">
      <c r="A126" s="101"/>
      <c r="B126" s="101"/>
      <c r="C126" s="101"/>
      <c r="D126" s="101"/>
    </row>
    <row r="127" spans="1:4" s="111" customFormat="1">
      <c r="A127" s="101"/>
      <c r="B127" s="101"/>
      <c r="C127" s="101"/>
      <c r="D127" s="101"/>
    </row>
    <row r="128" spans="1:4" s="111" customFormat="1">
      <c r="A128" s="101"/>
      <c r="B128" s="101"/>
      <c r="C128" s="101"/>
      <c r="D128" s="101"/>
    </row>
    <row r="129" spans="1:4" s="111" customFormat="1">
      <c r="A129" s="101"/>
      <c r="B129" s="101"/>
      <c r="C129" s="101"/>
      <c r="D129" s="101"/>
    </row>
    <row r="130" spans="1:4" s="111" customFormat="1">
      <c r="A130" s="101"/>
      <c r="B130" s="101"/>
      <c r="C130" s="101"/>
      <c r="D130" s="101"/>
    </row>
    <row r="131" spans="1:4" s="111" customFormat="1">
      <c r="A131" s="101"/>
      <c r="B131" s="101"/>
      <c r="C131" s="101"/>
      <c r="D131" s="101"/>
    </row>
    <row r="132" spans="1:4" s="111" customFormat="1">
      <c r="A132" s="101"/>
      <c r="B132" s="101"/>
      <c r="C132" s="101"/>
      <c r="D132" s="101"/>
    </row>
    <row r="133" spans="1:4" s="111" customFormat="1">
      <c r="A133" s="101"/>
      <c r="B133" s="101"/>
      <c r="C133" s="101"/>
      <c r="D133" s="101"/>
    </row>
    <row r="134" spans="1:4" s="111" customFormat="1">
      <c r="A134" s="101"/>
      <c r="B134" s="101"/>
      <c r="C134" s="101"/>
      <c r="D134" s="101"/>
    </row>
    <row r="135" spans="1:4" s="111" customFormat="1">
      <c r="A135" s="101"/>
      <c r="B135" s="101"/>
      <c r="C135" s="101"/>
      <c r="D135" s="101"/>
    </row>
    <row r="136" spans="1:4" s="111" customFormat="1">
      <c r="A136" s="101"/>
      <c r="B136" s="101"/>
      <c r="C136" s="101"/>
      <c r="D136" s="101"/>
    </row>
    <row r="137" spans="1:4" s="111" customFormat="1">
      <c r="A137" s="101"/>
      <c r="B137" s="101"/>
      <c r="C137" s="101"/>
      <c r="D137" s="101"/>
    </row>
    <row r="138" spans="1:4" s="111" customFormat="1">
      <c r="A138" s="102"/>
      <c r="B138" s="102"/>
      <c r="C138" s="102"/>
      <c r="D138" s="102"/>
    </row>
    <row r="139" spans="1:4" s="111" customFormat="1">
      <c r="A139" s="101"/>
      <c r="B139" s="101"/>
      <c r="C139" s="101"/>
      <c r="D139" s="101"/>
    </row>
    <row r="140" spans="1:4" s="111" customFormat="1">
      <c r="A140" s="101"/>
      <c r="B140" s="101"/>
      <c r="C140" s="101"/>
      <c r="D140" s="101"/>
    </row>
    <row r="141" spans="1:4" s="111" customFormat="1">
      <c r="A141" s="101"/>
      <c r="B141" s="101"/>
      <c r="C141" s="101"/>
      <c r="D141" s="101"/>
    </row>
    <row r="142" spans="1:4" s="111" customFormat="1">
      <c r="A142" s="101"/>
      <c r="B142" s="101"/>
      <c r="C142" s="101"/>
      <c r="D142" s="101"/>
    </row>
    <row r="143" spans="1:4" s="111" customFormat="1">
      <c r="A143" s="101"/>
      <c r="B143" s="101"/>
      <c r="C143" s="101"/>
      <c r="D143" s="101"/>
    </row>
    <row r="144" spans="1:4" s="111" customFormat="1">
      <c r="A144" s="101"/>
      <c r="B144" s="101"/>
      <c r="C144" s="101"/>
      <c r="D144" s="101"/>
    </row>
    <row r="145" spans="1:4" s="111" customFormat="1">
      <c r="A145" s="101"/>
      <c r="B145" s="101"/>
      <c r="C145" s="101"/>
      <c r="D145" s="101"/>
    </row>
    <row r="146" spans="1:4" s="111" customFormat="1">
      <c r="A146" s="101"/>
      <c r="B146" s="101"/>
      <c r="C146" s="101"/>
      <c r="D146" s="101"/>
    </row>
    <row r="147" spans="1:4" s="111" customFormat="1">
      <c r="A147" s="101"/>
      <c r="B147" s="101"/>
      <c r="C147" s="101"/>
      <c r="D147" s="101"/>
    </row>
    <row r="148" spans="1:4" s="111" customFormat="1">
      <c r="A148" s="101"/>
      <c r="B148" s="101"/>
      <c r="C148" s="101"/>
      <c r="D148" s="101"/>
    </row>
    <row r="149" spans="1:4" s="111" customFormat="1">
      <c r="A149" s="101"/>
      <c r="B149" s="101"/>
      <c r="C149" s="101"/>
      <c r="D149" s="101"/>
    </row>
    <row r="150" spans="1:4" s="111" customFormat="1">
      <c r="A150" s="101"/>
      <c r="B150" s="101"/>
      <c r="C150" s="101"/>
      <c r="D150" s="101"/>
    </row>
    <row r="151" spans="1:4" s="111" customFormat="1">
      <c r="A151" s="101"/>
      <c r="B151" s="101"/>
      <c r="C151" s="101"/>
      <c r="D151" s="101"/>
    </row>
    <row r="152" spans="1:4" s="111" customFormat="1">
      <c r="A152" s="101"/>
      <c r="B152" s="101"/>
      <c r="C152" s="101"/>
      <c r="D152" s="101"/>
    </row>
    <row r="153" spans="1:4" s="111" customFormat="1">
      <c r="A153" s="101"/>
      <c r="B153" s="101"/>
      <c r="C153" s="101"/>
      <c r="D153" s="101"/>
    </row>
    <row r="154" spans="1:4" s="111" customFormat="1">
      <c r="A154" s="101"/>
      <c r="B154" s="101"/>
      <c r="C154" s="101"/>
      <c r="D154" s="101"/>
    </row>
    <row r="155" spans="1:4" s="111" customFormat="1">
      <c r="A155" s="101"/>
      <c r="B155" s="101"/>
      <c r="C155" s="101"/>
      <c r="D155" s="101"/>
    </row>
    <row r="156" spans="1:4" s="111" customFormat="1">
      <c r="A156" s="101"/>
      <c r="B156" s="101"/>
      <c r="C156" s="101"/>
      <c r="D156" s="101"/>
    </row>
    <row r="157" spans="1:4" s="111" customFormat="1">
      <c r="A157" s="101"/>
      <c r="B157" s="101"/>
      <c r="C157" s="101"/>
      <c r="D157" s="101"/>
    </row>
    <row r="158" spans="1:4" s="111" customFormat="1">
      <c r="A158" s="102"/>
      <c r="B158" s="102"/>
      <c r="C158" s="102"/>
      <c r="D158" s="102"/>
    </row>
    <row r="159" spans="1:4" s="111" customFormat="1">
      <c r="A159" s="101"/>
      <c r="B159" s="101"/>
      <c r="C159" s="101"/>
      <c r="D159" s="101"/>
    </row>
    <row r="160" spans="1:4" s="111" customFormat="1">
      <c r="A160" s="101"/>
      <c r="B160" s="101"/>
      <c r="C160" s="101"/>
      <c r="D160" s="101"/>
    </row>
    <row r="161" spans="1:4" s="111" customFormat="1">
      <c r="A161" s="101"/>
      <c r="B161" s="101"/>
      <c r="C161" s="101"/>
      <c r="D161" s="101"/>
    </row>
    <row r="162" spans="1:4" s="111" customFormat="1">
      <c r="A162" s="101"/>
      <c r="B162" s="101"/>
      <c r="C162" s="101"/>
      <c r="D162" s="101"/>
    </row>
    <row r="163" spans="1:4" s="111" customFormat="1">
      <c r="A163" s="101"/>
      <c r="B163" s="101"/>
      <c r="C163" s="101"/>
      <c r="D163" s="101"/>
    </row>
    <row r="164" spans="1:4" s="111" customFormat="1">
      <c r="A164" s="101"/>
      <c r="B164" s="101"/>
      <c r="C164" s="101"/>
      <c r="D164" s="101"/>
    </row>
    <row r="165" spans="1:4" s="111" customFormat="1">
      <c r="A165" s="101"/>
      <c r="B165" s="101"/>
      <c r="C165" s="101"/>
      <c r="D165" s="101"/>
    </row>
    <row r="166" spans="1:4" s="111" customFormat="1">
      <c r="A166" s="101"/>
      <c r="B166" s="101"/>
      <c r="C166" s="101"/>
      <c r="D166" s="101"/>
    </row>
    <row r="167" spans="1:4" s="111" customFormat="1">
      <c r="A167" s="101"/>
      <c r="B167" s="101"/>
      <c r="C167" s="101"/>
      <c r="D167" s="101"/>
    </row>
    <row r="168" spans="1:4" s="111" customFormat="1">
      <c r="A168" s="101"/>
      <c r="B168" s="101"/>
      <c r="C168" s="101"/>
      <c r="D168" s="101"/>
    </row>
    <row r="169" spans="1:4" s="111" customFormat="1">
      <c r="A169" s="101"/>
      <c r="B169" s="101"/>
      <c r="C169" s="101"/>
      <c r="D169" s="101"/>
    </row>
    <row r="170" spans="1:4" s="111" customFormat="1">
      <c r="A170" s="101"/>
      <c r="B170" s="101"/>
      <c r="C170" s="101"/>
      <c r="D170" s="101"/>
    </row>
    <row r="171" spans="1:4" s="111" customFormat="1">
      <c r="A171" s="101"/>
      <c r="B171" s="101"/>
      <c r="C171" s="101"/>
      <c r="D171" s="101"/>
    </row>
    <row r="172" spans="1:4" s="111" customFormat="1">
      <c r="A172" s="101"/>
      <c r="B172" s="101"/>
      <c r="C172" s="101"/>
      <c r="D172" s="101"/>
    </row>
    <row r="173" spans="1:4" s="111" customFormat="1">
      <c r="A173" s="101"/>
      <c r="B173" s="101"/>
      <c r="C173" s="101"/>
      <c r="D173" s="101"/>
    </row>
    <row r="174" spans="1:4" s="111" customFormat="1">
      <c r="A174" s="101"/>
      <c r="B174" s="101"/>
      <c r="C174" s="101"/>
      <c r="D174" s="101"/>
    </row>
    <row r="175" spans="1:4" s="111" customFormat="1">
      <c r="A175" s="101"/>
      <c r="B175" s="101"/>
      <c r="C175" s="101"/>
      <c r="D175" s="101"/>
    </row>
    <row r="176" spans="1:4" s="111" customFormat="1">
      <c r="A176" s="101"/>
      <c r="B176" s="101"/>
      <c r="C176" s="101"/>
      <c r="D176" s="101"/>
    </row>
    <row r="177" spans="1:4" s="111" customFormat="1">
      <c r="A177" s="101"/>
      <c r="B177" s="101"/>
      <c r="C177" s="101"/>
      <c r="D177" s="101"/>
    </row>
    <row r="178" spans="1:4" s="111" customFormat="1">
      <c r="A178" s="102"/>
      <c r="B178" s="102"/>
      <c r="C178" s="102"/>
      <c r="D178" s="102"/>
    </row>
    <row r="179" spans="1:4" s="111" customFormat="1">
      <c r="A179" s="101"/>
      <c r="B179" s="101"/>
      <c r="C179" s="101"/>
      <c r="D179" s="101"/>
    </row>
    <row r="180" spans="1:4" s="111" customFormat="1">
      <c r="A180" s="101"/>
      <c r="B180" s="101"/>
      <c r="C180" s="101"/>
      <c r="D180" s="101"/>
    </row>
    <row r="181" spans="1:4" s="111" customFormat="1">
      <c r="A181" s="101"/>
      <c r="B181" s="101"/>
      <c r="C181" s="101"/>
      <c r="D181" s="101"/>
    </row>
    <row r="182" spans="1:4" s="111" customFormat="1">
      <c r="A182" s="101"/>
      <c r="B182" s="101"/>
      <c r="C182" s="101"/>
      <c r="D182" s="101"/>
    </row>
    <row r="183" spans="1:4" s="111" customFormat="1">
      <c r="A183" s="101"/>
      <c r="B183" s="101"/>
      <c r="C183" s="101"/>
      <c r="D183" s="101"/>
    </row>
    <row r="184" spans="1:4" s="111" customFormat="1">
      <c r="A184" s="101"/>
      <c r="B184" s="101"/>
      <c r="C184" s="101"/>
      <c r="D184" s="101"/>
    </row>
    <row r="185" spans="1:4" s="111" customFormat="1">
      <c r="A185" s="101"/>
      <c r="B185" s="101"/>
      <c r="C185" s="101"/>
      <c r="D185" s="101"/>
    </row>
    <row r="186" spans="1:4" s="111" customFormat="1">
      <c r="A186" s="101"/>
      <c r="B186" s="101"/>
      <c r="C186" s="101"/>
      <c r="D186" s="101"/>
    </row>
    <row r="187" spans="1:4" s="111" customFormat="1">
      <c r="A187" s="101"/>
      <c r="B187" s="101"/>
      <c r="C187" s="101"/>
      <c r="D187" s="101"/>
    </row>
    <row r="188" spans="1:4" s="111" customFormat="1">
      <c r="A188" s="101"/>
      <c r="B188" s="101"/>
      <c r="C188" s="101"/>
      <c r="D188" s="101"/>
    </row>
    <row r="189" spans="1:4" s="111" customFormat="1">
      <c r="A189" s="101"/>
      <c r="B189" s="101"/>
      <c r="C189" s="101"/>
      <c r="D189" s="101"/>
    </row>
    <row r="190" spans="1:4" s="111" customFormat="1">
      <c r="A190" s="101"/>
      <c r="B190" s="101"/>
      <c r="C190" s="101"/>
      <c r="D190" s="101"/>
    </row>
    <row r="191" spans="1:4" s="111" customFormat="1">
      <c r="A191" s="101"/>
      <c r="B191" s="101"/>
      <c r="C191" s="101"/>
      <c r="D191" s="101"/>
    </row>
    <row r="192" spans="1:4" s="111" customFormat="1">
      <c r="A192" s="101"/>
      <c r="B192" s="101"/>
      <c r="C192" s="101"/>
      <c r="D192" s="101"/>
    </row>
    <row r="193" spans="1:4" s="111" customFormat="1">
      <c r="A193" s="101"/>
      <c r="B193" s="101"/>
      <c r="C193" s="101"/>
      <c r="D193" s="101"/>
    </row>
    <row r="194" spans="1:4" s="111" customFormat="1">
      <c r="A194" s="101"/>
      <c r="B194" s="101"/>
      <c r="C194" s="101"/>
      <c r="D194" s="101"/>
    </row>
    <row r="195" spans="1:4" s="111" customFormat="1">
      <c r="A195" s="101"/>
      <c r="B195" s="101"/>
      <c r="C195" s="101"/>
      <c r="D195" s="101"/>
    </row>
    <row r="196" spans="1:4" s="111" customFormat="1">
      <c r="A196" s="101"/>
      <c r="B196" s="101"/>
      <c r="C196" s="101"/>
      <c r="D196" s="101"/>
    </row>
    <row r="197" spans="1:4" s="111" customFormat="1">
      <c r="A197" s="101"/>
      <c r="B197" s="101"/>
      <c r="C197" s="101"/>
      <c r="D197" s="101"/>
    </row>
    <row r="198" spans="1:4" s="111" customFormat="1">
      <c r="A198" s="102"/>
      <c r="B198" s="102"/>
      <c r="C198" s="102"/>
      <c r="D198" s="102"/>
    </row>
    <row r="199" spans="1:4" s="111" customFormat="1">
      <c r="A199" s="101"/>
      <c r="B199" s="101"/>
      <c r="C199" s="101"/>
      <c r="D199" s="101"/>
    </row>
    <row r="200" spans="1:4" s="111" customFormat="1">
      <c r="A200" s="101"/>
      <c r="B200" s="101"/>
      <c r="C200" s="101"/>
      <c r="D200" s="101"/>
    </row>
    <row r="201" spans="1:4" s="111" customFormat="1">
      <c r="A201" s="101"/>
      <c r="B201" s="101"/>
      <c r="C201" s="101"/>
      <c r="D201" s="101"/>
    </row>
    <row r="202" spans="1:4" s="111" customFormat="1">
      <c r="A202" s="101"/>
      <c r="B202" s="101"/>
      <c r="C202" s="101"/>
      <c r="D202" s="101"/>
    </row>
    <row r="203" spans="1:4" s="111" customFormat="1">
      <c r="A203" s="101"/>
      <c r="B203" s="101"/>
      <c r="C203" s="101"/>
      <c r="D203" s="101"/>
    </row>
    <row r="204" spans="1:4" s="111" customFormat="1">
      <c r="A204" s="101"/>
      <c r="B204" s="101"/>
      <c r="C204" s="101"/>
      <c r="D204" s="101"/>
    </row>
    <row r="205" spans="1:4" s="111" customFormat="1">
      <c r="A205" s="101"/>
      <c r="B205" s="101"/>
      <c r="C205" s="101"/>
      <c r="D205" s="101"/>
    </row>
    <row r="206" spans="1:4" s="111" customFormat="1">
      <c r="A206" s="101"/>
      <c r="B206" s="101"/>
      <c r="C206" s="101"/>
      <c r="D206" s="101"/>
    </row>
    <row r="207" spans="1:4" s="111" customFormat="1">
      <c r="A207" s="101"/>
      <c r="B207" s="101"/>
      <c r="C207" s="101"/>
      <c r="D207" s="101"/>
    </row>
    <row r="208" spans="1:4" s="111" customFormat="1">
      <c r="A208" s="101"/>
      <c r="B208" s="101"/>
      <c r="C208" s="101"/>
      <c r="D208" s="101"/>
    </row>
    <row r="209" spans="1:4" s="111" customFormat="1">
      <c r="A209" s="101"/>
      <c r="B209" s="101"/>
      <c r="C209" s="101"/>
      <c r="D209" s="101"/>
    </row>
    <row r="210" spans="1:4" s="111" customFormat="1">
      <c r="A210" s="101"/>
      <c r="B210" s="101"/>
      <c r="C210" s="101"/>
      <c r="D210" s="101"/>
    </row>
    <row r="211" spans="1:4" s="111" customFormat="1">
      <c r="A211" s="101"/>
      <c r="B211" s="101"/>
      <c r="C211" s="101"/>
      <c r="D211" s="101"/>
    </row>
    <row r="212" spans="1:4" s="111" customFormat="1">
      <c r="A212" s="101"/>
      <c r="B212" s="101"/>
      <c r="C212" s="101"/>
      <c r="D212" s="101"/>
    </row>
    <row r="213" spans="1:4" s="111" customFormat="1">
      <c r="A213" s="101"/>
      <c r="B213" s="101"/>
      <c r="C213" s="101"/>
      <c r="D213" s="101"/>
    </row>
    <row r="214" spans="1:4" s="111" customFormat="1">
      <c r="A214" s="101"/>
      <c r="B214" s="101"/>
      <c r="C214" s="101"/>
      <c r="D214" s="101"/>
    </row>
    <row r="215" spans="1:4" s="111" customFormat="1">
      <c r="A215" s="101"/>
      <c r="B215" s="101"/>
      <c r="C215" s="101"/>
      <c r="D215" s="101"/>
    </row>
    <row r="216" spans="1:4" s="111" customFormat="1">
      <c r="A216" s="101"/>
      <c r="B216" s="101"/>
      <c r="C216" s="101"/>
      <c r="D216" s="101"/>
    </row>
    <row r="217" spans="1:4" s="111" customFormat="1">
      <c r="A217" s="101"/>
      <c r="B217" s="101"/>
      <c r="C217" s="101"/>
      <c r="D217" s="101"/>
    </row>
    <row r="218" spans="1:4" s="111" customFormat="1">
      <c r="A218" s="102"/>
      <c r="B218" s="102"/>
      <c r="C218" s="102"/>
      <c r="D218" s="102"/>
    </row>
    <row r="219" spans="1:4" s="111" customFormat="1">
      <c r="A219" s="101"/>
      <c r="B219" s="101"/>
      <c r="C219" s="101"/>
      <c r="D219" s="101"/>
    </row>
    <row r="220" spans="1:4" s="111" customFormat="1">
      <c r="A220" s="101"/>
      <c r="B220" s="101"/>
      <c r="C220" s="101"/>
      <c r="D220" s="101"/>
    </row>
    <row r="221" spans="1:4" s="111" customFormat="1">
      <c r="A221" s="101"/>
      <c r="B221" s="101"/>
      <c r="C221" s="101"/>
      <c r="D221" s="101"/>
    </row>
    <row r="222" spans="1:4" s="111" customFormat="1">
      <c r="A222" s="101"/>
      <c r="B222" s="101"/>
      <c r="C222" s="101"/>
      <c r="D222" s="101"/>
    </row>
    <row r="223" spans="1:4" s="111" customFormat="1">
      <c r="A223" s="101"/>
      <c r="B223" s="101"/>
      <c r="C223" s="101"/>
      <c r="D223" s="101"/>
    </row>
    <row r="224" spans="1:4" s="111" customFormat="1">
      <c r="A224" s="101"/>
      <c r="B224" s="101"/>
      <c r="C224" s="101"/>
      <c r="D224" s="101"/>
    </row>
    <row r="225" spans="1:4" s="111" customFormat="1">
      <c r="A225" s="101"/>
      <c r="B225" s="101"/>
      <c r="C225" s="101"/>
      <c r="D225" s="101"/>
    </row>
    <row r="226" spans="1:4" s="111" customFormat="1">
      <c r="A226" s="101"/>
      <c r="B226" s="101"/>
      <c r="C226" s="101"/>
      <c r="D226" s="101"/>
    </row>
    <row r="227" spans="1:4" s="111" customFormat="1">
      <c r="A227" s="101"/>
      <c r="B227" s="101"/>
      <c r="C227" s="101"/>
      <c r="D227" s="101"/>
    </row>
    <row r="228" spans="1:4" s="111" customFormat="1">
      <c r="A228" s="101"/>
      <c r="B228" s="101"/>
      <c r="C228" s="101"/>
      <c r="D228" s="101"/>
    </row>
    <row r="229" spans="1:4" s="111" customFormat="1">
      <c r="A229" s="101"/>
      <c r="B229" s="101"/>
      <c r="C229" s="101"/>
      <c r="D229" s="101"/>
    </row>
    <row r="230" spans="1:4" s="111" customFormat="1">
      <c r="A230" s="101"/>
      <c r="B230" s="101"/>
      <c r="C230" s="101"/>
      <c r="D230" s="101"/>
    </row>
    <row r="231" spans="1:4" s="111" customFormat="1">
      <c r="A231" s="101"/>
      <c r="B231" s="101"/>
      <c r="C231" s="101"/>
      <c r="D231" s="101"/>
    </row>
    <row r="232" spans="1:4" s="111" customFormat="1">
      <c r="A232" s="101"/>
      <c r="B232" s="101"/>
      <c r="C232" s="101"/>
      <c r="D232" s="101"/>
    </row>
    <row r="233" spans="1:4" s="111" customFormat="1">
      <c r="A233" s="101"/>
      <c r="B233" s="101"/>
      <c r="C233" s="101"/>
      <c r="D233" s="101"/>
    </row>
    <row r="234" spans="1:4" s="111" customFormat="1">
      <c r="A234" s="101"/>
      <c r="B234" s="101"/>
      <c r="C234" s="101"/>
      <c r="D234" s="101"/>
    </row>
    <row r="235" spans="1:4" s="111" customFormat="1">
      <c r="A235" s="101"/>
      <c r="B235" s="101"/>
      <c r="C235" s="101"/>
      <c r="D235" s="101"/>
    </row>
    <row r="236" spans="1:4" s="111" customFormat="1">
      <c r="A236" s="101"/>
      <c r="B236" s="101"/>
      <c r="C236" s="101"/>
      <c r="D236" s="101"/>
    </row>
    <row r="237" spans="1:4" s="111" customFormat="1">
      <c r="A237" s="101"/>
      <c r="B237" s="101"/>
      <c r="C237" s="101"/>
      <c r="D237" s="101"/>
    </row>
    <row r="238" spans="1:4" s="111" customFormat="1">
      <c r="A238" s="102"/>
      <c r="B238" s="102"/>
      <c r="C238" s="102"/>
      <c r="D238" s="102"/>
    </row>
    <row r="239" spans="1:4" s="111" customFormat="1">
      <c r="A239" s="101"/>
      <c r="B239" s="101"/>
      <c r="C239" s="101"/>
      <c r="D239" s="101"/>
    </row>
    <row r="240" spans="1:4" s="111" customFormat="1">
      <c r="A240" s="101"/>
      <c r="B240" s="101"/>
      <c r="C240" s="101"/>
      <c r="D240" s="101"/>
    </row>
    <row r="241" spans="1:4" s="111" customFormat="1">
      <c r="A241" s="101"/>
      <c r="B241" s="101"/>
      <c r="C241" s="101"/>
      <c r="D241" s="101"/>
    </row>
    <row r="242" spans="1:4" s="111" customFormat="1">
      <c r="A242" s="101"/>
      <c r="B242" s="101"/>
      <c r="C242" s="101"/>
      <c r="D242" s="101"/>
    </row>
    <row r="243" spans="1:4" s="111" customFormat="1">
      <c r="A243" s="101"/>
      <c r="B243" s="101"/>
      <c r="C243" s="101"/>
      <c r="D243" s="101"/>
    </row>
    <row r="244" spans="1:4" s="111" customFormat="1">
      <c r="A244" s="101"/>
      <c r="B244" s="101"/>
      <c r="C244" s="101"/>
      <c r="D244" s="101"/>
    </row>
    <row r="245" spans="1:4" s="111" customFormat="1">
      <c r="A245" s="101"/>
      <c r="B245" s="101"/>
      <c r="C245" s="101"/>
      <c r="D245" s="101"/>
    </row>
    <row r="246" spans="1:4" s="111" customFormat="1">
      <c r="A246" s="101"/>
      <c r="B246" s="101"/>
      <c r="C246" s="101"/>
      <c r="D246" s="101"/>
    </row>
    <row r="247" spans="1:4" s="111" customFormat="1">
      <c r="A247" s="101"/>
      <c r="B247" s="101"/>
      <c r="C247" s="101"/>
      <c r="D247" s="101"/>
    </row>
    <row r="248" spans="1:4" s="111" customFormat="1">
      <c r="A248" s="101"/>
      <c r="B248" s="101"/>
      <c r="C248" s="101"/>
      <c r="D248" s="101"/>
    </row>
    <row r="249" spans="1:4" s="111" customFormat="1">
      <c r="A249" s="101"/>
      <c r="B249" s="101"/>
      <c r="C249" s="101"/>
      <c r="D249" s="101"/>
    </row>
    <row r="250" spans="1:4" s="111" customFormat="1">
      <c r="A250" s="101"/>
      <c r="B250" s="101"/>
      <c r="C250" s="101"/>
      <c r="D250" s="101"/>
    </row>
    <row r="251" spans="1:4" s="111" customFormat="1">
      <c r="A251" s="101"/>
      <c r="B251" s="101"/>
      <c r="C251" s="101"/>
      <c r="D251" s="101"/>
    </row>
    <row r="252" spans="1:4" s="111" customFormat="1">
      <c r="A252" s="101"/>
      <c r="B252" s="101"/>
      <c r="C252" s="101"/>
      <c r="D252" s="101"/>
    </row>
    <row r="253" spans="1:4" s="111" customFormat="1">
      <c r="A253" s="101"/>
      <c r="B253" s="101"/>
      <c r="C253" s="101"/>
      <c r="D253" s="101"/>
    </row>
    <row r="254" spans="1:4" s="111" customFormat="1">
      <c r="A254" s="101"/>
      <c r="B254" s="101"/>
      <c r="C254" s="101"/>
      <c r="D254" s="101"/>
    </row>
    <row r="255" spans="1:4" s="111" customFormat="1">
      <c r="A255" s="101"/>
      <c r="B255" s="101"/>
      <c r="C255" s="101"/>
      <c r="D255" s="101"/>
    </row>
    <row r="256" spans="1:4" s="111" customFormat="1">
      <c r="A256" s="101"/>
      <c r="B256" s="101"/>
      <c r="C256" s="101"/>
      <c r="D256" s="101"/>
    </row>
    <row r="257" spans="1:4" s="111" customFormat="1">
      <c r="A257" s="101"/>
      <c r="B257" s="101"/>
      <c r="C257" s="101"/>
      <c r="D257" s="101"/>
    </row>
    <row r="258" spans="1:4" s="111" customFormat="1">
      <c r="A258" s="102"/>
      <c r="B258" s="102"/>
      <c r="C258" s="102"/>
      <c r="D258" s="102"/>
    </row>
    <row r="259" spans="1:4" s="111" customFormat="1">
      <c r="A259" s="101"/>
      <c r="B259" s="101"/>
      <c r="C259" s="101"/>
      <c r="D259" s="101"/>
    </row>
    <row r="260" spans="1:4" s="111" customFormat="1">
      <c r="A260" s="101"/>
      <c r="B260" s="101"/>
      <c r="C260" s="101"/>
      <c r="D260" s="101"/>
    </row>
    <row r="261" spans="1:4" s="111" customFormat="1">
      <c r="A261" s="101"/>
      <c r="B261" s="101"/>
      <c r="C261" s="101"/>
      <c r="D261" s="101"/>
    </row>
    <row r="262" spans="1:4" s="111" customFormat="1">
      <c r="A262" s="101"/>
      <c r="B262" s="101"/>
      <c r="C262" s="101"/>
      <c r="D262" s="101"/>
    </row>
    <row r="263" spans="1:4" s="111" customFormat="1">
      <c r="A263" s="101"/>
      <c r="B263" s="101"/>
      <c r="C263" s="101"/>
      <c r="D263" s="101"/>
    </row>
    <row r="264" spans="1:4" s="111" customFormat="1">
      <c r="A264" s="101"/>
      <c r="B264" s="101"/>
      <c r="C264" s="101"/>
      <c r="D264" s="101"/>
    </row>
    <row r="265" spans="1:4" s="111" customFormat="1">
      <c r="A265" s="101"/>
      <c r="B265" s="101"/>
      <c r="C265" s="101"/>
      <c r="D265" s="101"/>
    </row>
    <row r="266" spans="1:4" s="111" customFormat="1">
      <c r="A266" s="101"/>
      <c r="B266" s="101"/>
      <c r="C266" s="101"/>
      <c r="D266" s="101"/>
    </row>
    <row r="267" spans="1:4" s="111" customFormat="1">
      <c r="A267" s="101"/>
      <c r="B267" s="101"/>
      <c r="C267" s="101"/>
      <c r="D267" s="101"/>
    </row>
    <row r="268" spans="1:4" s="111" customFormat="1">
      <c r="A268" s="101"/>
      <c r="B268" s="101"/>
      <c r="C268" s="101"/>
      <c r="D268" s="101"/>
    </row>
    <row r="269" spans="1:4" s="111" customFormat="1">
      <c r="A269" s="101"/>
      <c r="B269" s="101"/>
      <c r="C269" s="101"/>
      <c r="D269" s="101"/>
    </row>
    <row r="270" spans="1:4" s="111" customFormat="1">
      <c r="A270" s="101"/>
      <c r="B270" s="101"/>
      <c r="C270" s="101"/>
      <c r="D270" s="101"/>
    </row>
    <row r="271" spans="1:4" s="111" customFormat="1">
      <c r="A271" s="101"/>
      <c r="B271" s="101"/>
      <c r="C271" s="101"/>
      <c r="D271" s="101"/>
    </row>
    <row r="272" spans="1:4" s="111" customFormat="1">
      <c r="A272" s="101"/>
      <c r="B272" s="101"/>
      <c r="C272" s="101"/>
      <c r="D272" s="101"/>
    </row>
    <row r="273" spans="1:4" s="111" customFormat="1">
      <c r="A273" s="101"/>
      <c r="B273" s="101"/>
      <c r="C273" s="101"/>
      <c r="D273" s="101"/>
    </row>
    <row r="274" spans="1:4" s="111" customFormat="1">
      <c r="A274" s="101"/>
      <c r="B274" s="101"/>
      <c r="C274" s="101"/>
      <c r="D274" s="101"/>
    </row>
    <row r="275" spans="1:4" s="111" customFormat="1">
      <c r="A275" s="101"/>
      <c r="B275" s="101"/>
      <c r="C275" s="101"/>
      <c r="D275" s="101"/>
    </row>
    <row r="276" spans="1:4" s="111" customFormat="1">
      <c r="A276" s="101"/>
      <c r="B276" s="101"/>
      <c r="C276" s="101"/>
      <c r="D276" s="101"/>
    </row>
    <row r="277" spans="1:4" s="111" customFormat="1">
      <c r="A277" s="101"/>
      <c r="B277" s="101"/>
      <c r="C277" s="101"/>
      <c r="D277" s="101"/>
    </row>
    <row r="278" spans="1:4" s="111" customFormat="1">
      <c r="A278" s="102"/>
      <c r="B278" s="102"/>
      <c r="C278" s="102"/>
      <c r="D278" s="102"/>
    </row>
    <row r="279" spans="1:4" s="111" customFormat="1">
      <c r="A279" s="101"/>
      <c r="B279" s="101"/>
      <c r="C279" s="101"/>
      <c r="D279" s="101"/>
    </row>
    <row r="280" spans="1:4" s="111" customFormat="1">
      <c r="A280" s="101"/>
      <c r="B280" s="101"/>
      <c r="C280" s="101"/>
      <c r="D280" s="101"/>
    </row>
    <row r="281" spans="1:4" s="111" customFormat="1">
      <c r="A281" s="101"/>
      <c r="B281" s="101"/>
      <c r="C281" s="101"/>
      <c r="D281" s="101"/>
    </row>
    <row r="282" spans="1:4" s="111" customFormat="1">
      <c r="A282" s="101"/>
      <c r="B282" s="101"/>
      <c r="C282" s="101"/>
      <c r="D282" s="101"/>
    </row>
    <row r="283" spans="1:4" s="111" customFormat="1">
      <c r="A283" s="101"/>
      <c r="B283" s="101"/>
      <c r="C283" s="101"/>
      <c r="D283" s="101"/>
    </row>
    <row r="284" spans="1:4" s="111" customFormat="1">
      <c r="A284" s="101"/>
      <c r="B284" s="101"/>
      <c r="C284" s="101"/>
      <c r="D284" s="101"/>
    </row>
    <row r="285" spans="1:4" s="111" customFormat="1">
      <c r="A285" s="101"/>
      <c r="B285" s="101"/>
      <c r="C285" s="101"/>
      <c r="D285" s="101"/>
    </row>
    <row r="286" spans="1:4" s="111" customFormat="1">
      <c r="A286" s="101"/>
      <c r="B286" s="101"/>
      <c r="C286" s="101"/>
      <c r="D286" s="101"/>
    </row>
    <row r="287" spans="1:4" s="111" customFormat="1">
      <c r="A287" s="101"/>
      <c r="B287" s="101"/>
      <c r="C287" s="101"/>
      <c r="D287" s="101"/>
    </row>
    <row r="288" spans="1:4" s="111" customFormat="1">
      <c r="A288" s="101"/>
      <c r="B288" s="101"/>
      <c r="C288" s="101"/>
      <c r="D288" s="101"/>
    </row>
    <row r="289" spans="1:4" s="111" customFormat="1">
      <c r="A289" s="101"/>
      <c r="B289" s="101"/>
      <c r="C289" s="101"/>
      <c r="D289" s="101"/>
    </row>
    <row r="290" spans="1:4" s="111" customFormat="1">
      <c r="A290" s="101"/>
      <c r="B290" s="101"/>
      <c r="C290" s="101"/>
      <c r="D290" s="101"/>
    </row>
    <row r="291" spans="1:4" s="111" customFormat="1">
      <c r="A291" s="101"/>
      <c r="B291" s="101"/>
      <c r="C291" s="101"/>
      <c r="D291" s="101"/>
    </row>
    <row r="292" spans="1:4" s="111" customFormat="1">
      <c r="A292" s="101"/>
      <c r="B292" s="101"/>
      <c r="C292" s="101"/>
      <c r="D292" s="101"/>
    </row>
    <row r="293" spans="1:4" s="111" customFormat="1">
      <c r="A293" s="101"/>
      <c r="B293" s="101"/>
      <c r="C293" s="101"/>
      <c r="D293" s="101"/>
    </row>
    <row r="294" spans="1:4" s="111" customFormat="1">
      <c r="A294" s="101"/>
      <c r="B294" s="101"/>
      <c r="C294" s="101"/>
      <c r="D294" s="101"/>
    </row>
    <row r="295" spans="1:4" s="111" customFormat="1">
      <c r="A295" s="101"/>
      <c r="B295" s="101"/>
      <c r="C295" s="101"/>
      <c r="D295" s="101"/>
    </row>
    <row r="296" spans="1:4" s="111" customFormat="1">
      <c r="A296" s="101"/>
      <c r="B296" s="101"/>
      <c r="C296" s="101"/>
      <c r="D296" s="101"/>
    </row>
    <row r="297" spans="1:4" s="111" customFormat="1">
      <c r="A297" s="101"/>
      <c r="B297" s="101"/>
      <c r="C297" s="101"/>
      <c r="D297" s="101"/>
    </row>
    <row r="298" spans="1:4" s="111" customFormat="1">
      <c r="A298" s="102"/>
      <c r="B298" s="102"/>
      <c r="C298" s="102"/>
      <c r="D298" s="102"/>
    </row>
    <row r="299" spans="1:4" s="111" customFormat="1">
      <c r="A299" s="101"/>
      <c r="B299" s="101"/>
      <c r="C299" s="101"/>
      <c r="D299" s="101"/>
    </row>
    <row r="300" spans="1:4" s="111" customFormat="1">
      <c r="A300" s="101"/>
      <c r="B300" s="101"/>
      <c r="C300" s="101"/>
      <c r="D300" s="101"/>
    </row>
    <row r="301" spans="1:4" s="111" customFormat="1">
      <c r="A301" s="101"/>
      <c r="B301" s="101"/>
      <c r="C301" s="101"/>
      <c r="D301" s="101"/>
    </row>
    <row r="302" spans="1:4" s="111" customFormat="1">
      <c r="A302" s="101"/>
      <c r="B302" s="101"/>
      <c r="C302" s="101"/>
      <c r="D302" s="101"/>
    </row>
    <row r="303" spans="1:4" s="111" customFormat="1">
      <c r="A303" s="101"/>
      <c r="B303" s="101"/>
      <c r="C303" s="101"/>
      <c r="D303" s="101"/>
    </row>
    <row r="304" spans="1:4" s="111" customFormat="1">
      <c r="A304" s="101"/>
      <c r="B304" s="101"/>
      <c r="C304" s="101"/>
      <c r="D304" s="101"/>
    </row>
    <row r="305" spans="1:4" s="111" customFormat="1">
      <c r="A305" s="101"/>
      <c r="B305" s="101"/>
      <c r="C305" s="101"/>
      <c r="D305" s="101"/>
    </row>
    <row r="306" spans="1:4" s="111" customFormat="1">
      <c r="A306" s="101"/>
      <c r="B306" s="101"/>
      <c r="C306" s="101"/>
      <c r="D306" s="101"/>
    </row>
    <row r="307" spans="1:4" s="111" customFormat="1">
      <c r="A307" s="101"/>
      <c r="B307" s="101"/>
      <c r="C307" s="101"/>
      <c r="D307" s="101"/>
    </row>
    <row r="308" spans="1:4" s="111" customFormat="1">
      <c r="A308" s="101"/>
      <c r="B308" s="101"/>
      <c r="C308" s="101"/>
      <c r="D308" s="101"/>
    </row>
    <row r="309" spans="1:4" s="111" customFormat="1">
      <c r="A309" s="101"/>
      <c r="B309" s="101"/>
      <c r="C309" s="101"/>
      <c r="D309" s="101"/>
    </row>
    <row r="310" spans="1:4" s="111" customFormat="1">
      <c r="A310" s="101"/>
      <c r="B310" s="101"/>
      <c r="C310" s="101"/>
      <c r="D310" s="101"/>
    </row>
    <row r="311" spans="1:4" s="111" customFormat="1">
      <c r="A311" s="101"/>
      <c r="B311" s="101"/>
      <c r="C311" s="101"/>
      <c r="D311" s="101"/>
    </row>
    <row r="312" spans="1:4" s="111" customFormat="1">
      <c r="A312" s="101"/>
      <c r="B312" s="101"/>
      <c r="C312" s="101"/>
      <c r="D312" s="101"/>
    </row>
    <row r="313" spans="1:4" s="111" customFormat="1">
      <c r="A313" s="101"/>
      <c r="B313" s="101"/>
      <c r="C313" s="101"/>
      <c r="D313" s="101"/>
    </row>
    <row r="314" spans="1:4" s="111" customFormat="1">
      <c r="A314" s="101"/>
      <c r="B314" s="101"/>
      <c r="C314" s="101"/>
      <c r="D314" s="101"/>
    </row>
    <row r="315" spans="1:4" s="111" customFormat="1">
      <c r="A315" s="101"/>
      <c r="B315" s="101"/>
      <c r="C315" s="101"/>
      <c r="D315" s="101"/>
    </row>
    <row r="316" spans="1:4" s="111" customFormat="1">
      <c r="A316" s="101"/>
      <c r="B316" s="101"/>
      <c r="C316" s="101"/>
      <c r="D316" s="101"/>
    </row>
    <row r="317" spans="1:4" s="111" customFormat="1">
      <c r="A317" s="101"/>
      <c r="B317" s="101"/>
      <c r="C317" s="101"/>
      <c r="D317" s="101"/>
    </row>
    <row r="318" spans="1:4" s="111" customFormat="1">
      <c r="A318" s="112"/>
      <c r="B318" s="112"/>
      <c r="C318" s="112"/>
      <c r="D318" s="112"/>
    </row>
    <row r="319" spans="1:4" s="111" customFormat="1">
      <c r="A319" s="112"/>
      <c r="B319" s="112"/>
      <c r="C319" s="112"/>
      <c r="D319" s="112"/>
    </row>
    <row r="320" spans="1:4" s="111" customFormat="1">
      <c r="A320" s="112"/>
      <c r="B320" s="112"/>
      <c r="C320" s="112"/>
      <c r="D320" s="112"/>
    </row>
    <row r="321" spans="1:4" s="111" customFormat="1">
      <c r="A321" s="112"/>
      <c r="B321" s="112"/>
      <c r="C321" s="112"/>
      <c r="D321" s="112"/>
    </row>
    <row r="322" spans="1:4" s="111" customFormat="1">
      <c r="A322" s="112"/>
      <c r="B322" s="112"/>
      <c r="C322" s="112"/>
      <c r="D322" s="112"/>
    </row>
    <row r="323" spans="1:4" s="111" customFormat="1">
      <c r="A323" s="112"/>
      <c r="B323" s="112"/>
      <c r="C323" s="112"/>
      <c r="D323" s="112"/>
    </row>
    <row r="324" spans="1:4" s="111" customFormat="1">
      <c r="A324" s="112"/>
      <c r="B324" s="112"/>
      <c r="C324" s="112"/>
      <c r="D324" s="112"/>
    </row>
    <row r="325" spans="1:4" s="111" customFormat="1">
      <c r="A325" s="112"/>
      <c r="B325" s="112"/>
      <c r="C325" s="112"/>
      <c r="D325" s="112"/>
    </row>
    <row r="326" spans="1:4" s="111" customFormat="1">
      <c r="A326" s="112"/>
      <c r="B326" s="112"/>
      <c r="C326" s="112"/>
      <c r="D326" s="112"/>
    </row>
    <row r="327" spans="1:4" s="111" customFormat="1">
      <c r="A327" s="112"/>
      <c r="B327" s="112"/>
      <c r="C327" s="112"/>
      <c r="D327" s="112"/>
    </row>
    <row r="328" spans="1:4" s="111" customFormat="1">
      <c r="A328" s="112"/>
      <c r="B328" s="112"/>
      <c r="C328" s="112"/>
      <c r="D328" s="112"/>
    </row>
    <row r="329" spans="1:4" s="111" customFormat="1">
      <c r="A329" s="112"/>
      <c r="B329" s="112"/>
      <c r="C329" s="112"/>
      <c r="D329" s="112"/>
    </row>
    <row r="330" spans="1:4" s="111" customFormat="1">
      <c r="A330" s="112"/>
      <c r="B330" s="112"/>
      <c r="C330" s="112"/>
      <c r="D330" s="112"/>
    </row>
    <row r="331" spans="1:4" s="111" customFormat="1">
      <c r="A331" s="112"/>
      <c r="B331" s="112"/>
      <c r="C331" s="112"/>
      <c r="D331" s="112"/>
    </row>
    <row r="332" spans="1:4" s="111" customFormat="1">
      <c r="A332" s="112"/>
      <c r="B332" s="112"/>
      <c r="C332" s="112"/>
      <c r="D332" s="112"/>
    </row>
    <row r="333" spans="1:4" s="111" customFormat="1">
      <c r="A333" s="112"/>
      <c r="B333" s="112"/>
      <c r="C333" s="112"/>
      <c r="D333" s="112"/>
    </row>
    <row r="334" spans="1:4" s="111" customFormat="1">
      <c r="A334" s="112"/>
      <c r="B334" s="112"/>
      <c r="C334" s="112"/>
      <c r="D334" s="112"/>
    </row>
    <row r="335" spans="1:4" s="111" customFormat="1">
      <c r="A335" s="112"/>
      <c r="B335" s="112"/>
      <c r="C335" s="112"/>
      <c r="D335" s="112"/>
    </row>
    <row r="336" spans="1:4" s="111" customFormat="1">
      <c r="A336" s="112"/>
      <c r="B336" s="112"/>
      <c r="C336" s="112"/>
      <c r="D336" s="112"/>
    </row>
    <row r="337" spans="1:4" s="111" customFormat="1">
      <c r="A337" s="112"/>
      <c r="B337" s="112"/>
      <c r="C337" s="112"/>
      <c r="D337" s="112"/>
    </row>
    <row r="338" spans="1:4" s="111" customFormat="1">
      <c r="A338" s="112"/>
      <c r="B338" s="112"/>
      <c r="C338" s="112"/>
      <c r="D338" s="112"/>
    </row>
    <row r="339" spans="1:4" s="111" customFormat="1">
      <c r="A339" s="112"/>
      <c r="B339" s="112"/>
      <c r="C339" s="112"/>
      <c r="D339" s="112"/>
    </row>
    <row r="340" spans="1:4" s="111" customFormat="1">
      <c r="A340" s="112"/>
      <c r="B340" s="112"/>
      <c r="C340" s="112"/>
      <c r="D340" s="112"/>
    </row>
    <row r="341" spans="1:4" s="111" customFormat="1">
      <c r="A341" s="112"/>
      <c r="B341" s="112"/>
      <c r="C341" s="112"/>
      <c r="D341" s="112"/>
    </row>
    <row r="342" spans="1:4" s="111" customFormat="1">
      <c r="A342" s="112"/>
      <c r="B342" s="112"/>
      <c r="C342" s="112"/>
      <c r="D342" s="112"/>
    </row>
    <row r="343" spans="1:4" s="111" customFormat="1">
      <c r="A343" s="112"/>
      <c r="B343" s="112"/>
      <c r="C343" s="112"/>
      <c r="D343" s="112"/>
    </row>
    <row r="344" spans="1:4" s="111" customFormat="1">
      <c r="A344" s="112"/>
      <c r="B344" s="112"/>
      <c r="C344" s="112"/>
      <c r="D344" s="112"/>
    </row>
    <row r="345" spans="1:4" s="111" customFormat="1">
      <c r="A345" s="112"/>
      <c r="B345" s="112"/>
      <c r="C345" s="112"/>
      <c r="D345" s="112"/>
    </row>
    <row r="346" spans="1:4" s="111" customFormat="1">
      <c r="A346" s="112"/>
      <c r="B346" s="112"/>
      <c r="C346" s="112"/>
      <c r="D346" s="112"/>
    </row>
    <row r="347" spans="1:4" s="111" customFormat="1">
      <c r="A347" s="112"/>
      <c r="B347" s="112"/>
      <c r="C347" s="112"/>
      <c r="D347" s="112"/>
    </row>
    <row r="348" spans="1:4" s="111" customFormat="1">
      <c r="A348" s="112"/>
      <c r="B348" s="112"/>
      <c r="C348" s="112"/>
      <c r="D348" s="112"/>
    </row>
    <row r="349" spans="1:4" s="111" customFormat="1">
      <c r="A349" s="112"/>
      <c r="B349" s="112"/>
      <c r="C349" s="112"/>
      <c r="D349" s="112"/>
    </row>
    <row r="350" spans="1:4" s="111" customFormat="1">
      <c r="A350" s="112"/>
      <c r="B350" s="112"/>
      <c r="C350" s="112"/>
      <c r="D350" s="112"/>
    </row>
    <row r="351" spans="1:4" s="111" customFormat="1">
      <c r="A351" s="112"/>
      <c r="B351" s="112"/>
      <c r="C351" s="112"/>
      <c r="D351" s="112"/>
    </row>
    <row r="352" spans="1:4" s="111" customFormat="1">
      <c r="A352" s="112"/>
      <c r="B352" s="112"/>
      <c r="C352" s="112"/>
      <c r="D352" s="112"/>
    </row>
    <row r="353" spans="1:4" s="111" customFormat="1">
      <c r="A353" s="112"/>
      <c r="B353" s="112"/>
      <c r="C353" s="112"/>
      <c r="D353" s="112"/>
    </row>
    <row r="354" spans="1:4" s="111" customFormat="1">
      <c r="A354" s="112"/>
      <c r="B354" s="112"/>
      <c r="C354" s="112"/>
      <c r="D354" s="112"/>
    </row>
    <row r="355" spans="1:4" s="111" customFormat="1">
      <c r="A355" s="112"/>
      <c r="B355" s="112"/>
      <c r="C355" s="112"/>
      <c r="D355" s="112"/>
    </row>
    <row r="356" spans="1:4" s="111" customFormat="1">
      <c r="A356" s="112"/>
      <c r="B356" s="112"/>
      <c r="C356" s="112"/>
      <c r="D356" s="112"/>
    </row>
    <row r="357" spans="1:4" s="111" customFormat="1">
      <c r="A357" s="112"/>
      <c r="B357" s="112"/>
      <c r="C357" s="112"/>
      <c r="D357" s="112"/>
    </row>
    <row r="358" spans="1:4" s="111" customFormat="1">
      <c r="A358" s="112"/>
      <c r="B358" s="112"/>
      <c r="C358" s="112"/>
      <c r="D358" s="112"/>
    </row>
    <row r="359" spans="1:4" s="111" customFormat="1">
      <c r="A359" s="112"/>
      <c r="B359" s="112"/>
      <c r="C359" s="112"/>
      <c r="D359" s="112"/>
    </row>
    <row r="360" spans="1:4" s="111" customFormat="1">
      <c r="A360" s="112"/>
      <c r="B360" s="112"/>
      <c r="C360" s="112"/>
      <c r="D360" s="112"/>
    </row>
    <row r="361" spans="1:4" s="111" customFormat="1">
      <c r="A361" s="112"/>
      <c r="B361" s="112"/>
      <c r="C361" s="112"/>
      <c r="D361" s="112"/>
    </row>
    <row r="362" spans="1:4" s="111" customFormat="1">
      <c r="A362" s="112"/>
      <c r="B362" s="112"/>
      <c r="C362" s="112"/>
      <c r="D362" s="112"/>
    </row>
    <row r="363" spans="1:4" s="111" customFormat="1">
      <c r="A363" s="112"/>
      <c r="B363" s="112"/>
      <c r="C363" s="112"/>
      <c r="D363" s="112"/>
    </row>
    <row r="364" spans="1:4" s="111" customFormat="1">
      <c r="A364" s="112"/>
      <c r="B364" s="112"/>
      <c r="C364" s="112"/>
      <c r="D364" s="112"/>
    </row>
    <row r="365" spans="1:4" s="111" customFormat="1">
      <c r="A365" s="112"/>
      <c r="B365" s="112"/>
      <c r="C365" s="112"/>
      <c r="D365" s="112"/>
    </row>
    <row r="366" spans="1:4" s="111" customFormat="1">
      <c r="A366" s="112"/>
      <c r="B366" s="112"/>
      <c r="C366" s="112"/>
      <c r="D366" s="112"/>
    </row>
    <row r="367" spans="1:4" s="111" customFormat="1">
      <c r="A367" s="112"/>
      <c r="B367" s="112"/>
      <c r="C367" s="112"/>
      <c r="D367" s="112"/>
    </row>
    <row r="368" spans="1:4" s="111" customFormat="1">
      <c r="A368" s="112"/>
      <c r="B368" s="112"/>
      <c r="C368" s="112"/>
      <c r="D368" s="112"/>
    </row>
    <row r="369" spans="1:4" s="111" customFormat="1">
      <c r="A369" s="112"/>
      <c r="B369" s="112"/>
      <c r="C369" s="112"/>
      <c r="D369" s="112"/>
    </row>
    <row r="370" spans="1:4" s="111" customFormat="1">
      <c r="A370" s="112"/>
      <c r="B370" s="112"/>
      <c r="C370" s="112"/>
      <c r="D370" s="112"/>
    </row>
    <row r="371" spans="1:4" s="111" customFormat="1">
      <c r="A371" s="112"/>
      <c r="B371" s="112"/>
      <c r="C371" s="112"/>
      <c r="D371" s="112"/>
    </row>
    <row r="372" spans="1:4" s="111" customFormat="1">
      <c r="A372" s="112"/>
      <c r="B372" s="112"/>
      <c r="C372" s="112"/>
      <c r="D372" s="112"/>
    </row>
    <row r="373" spans="1:4" s="111" customFormat="1">
      <c r="A373" s="112"/>
      <c r="B373" s="112"/>
      <c r="C373" s="112"/>
      <c r="D373" s="112"/>
    </row>
    <row r="374" spans="1:4" s="111" customFormat="1">
      <c r="A374" s="112"/>
      <c r="B374" s="112"/>
      <c r="C374" s="112"/>
      <c r="D374" s="112"/>
    </row>
    <row r="375" spans="1:4" s="111" customFormat="1">
      <c r="A375" s="112"/>
      <c r="B375" s="112"/>
      <c r="C375" s="112"/>
      <c r="D375" s="112"/>
    </row>
    <row r="376" spans="1:4" s="111" customFormat="1">
      <c r="A376" s="112"/>
      <c r="B376" s="112"/>
      <c r="C376" s="112"/>
      <c r="D376" s="112"/>
    </row>
    <row r="377" spans="1:4" s="111" customFormat="1">
      <c r="A377" s="112"/>
      <c r="B377" s="112"/>
      <c r="C377" s="112"/>
      <c r="D377" s="112"/>
    </row>
    <row r="378" spans="1:4" s="111" customFormat="1">
      <c r="A378" s="112"/>
      <c r="B378" s="112"/>
      <c r="C378" s="112"/>
      <c r="D378" s="112"/>
    </row>
    <row r="379" spans="1:4" s="111" customFormat="1">
      <c r="A379" s="112"/>
      <c r="B379" s="112"/>
      <c r="C379" s="112"/>
      <c r="D379" s="112"/>
    </row>
    <row r="380" spans="1:4" s="111" customFormat="1">
      <c r="A380" s="112"/>
      <c r="B380" s="112"/>
      <c r="C380" s="112"/>
      <c r="D380" s="112"/>
    </row>
    <row r="381" spans="1:4" s="111" customFormat="1">
      <c r="A381" s="112"/>
      <c r="B381" s="112"/>
      <c r="C381" s="112"/>
      <c r="D381" s="112"/>
    </row>
    <row r="382" spans="1:4" s="111" customFormat="1">
      <c r="A382" s="112"/>
      <c r="B382" s="112"/>
      <c r="C382" s="112"/>
      <c r="D382" s="112"/>
    </row>
    <row r="383" spans="1:4" s="111" customFormat="1">
      <c r="A383" s="112"/>
      <c r="B383" s="112"/>
      <c r="C383" s="112"/>
      <c r="D383" s="112"/>
    </row>
    <row r="384" spans="1:4" s="111" customFormat="1">
      <c r="A384" s="112"/>
      <c r="B384" s="112"/>
      <c r="C384" s="112"/>
      <c r="D384" s="112"/>
    </row>
    <row r="385" spans="1:4" s="111" customFormat="1">
      <c r="A385" s="112"/>
      <c r="B385" s="112"/>
      <c r="C385" s="112"/>
      <c r="D385" s="112"/>
    </row>
    <row r="386" spans="1:4" s="111" customFormat="1">
      <c r="A386" s="112"/>
      <c r="B386" s="112"/>
      <c r="C386" s="112"/>
      <c r="D386" s="112"/>
    </row>
    <row r="387" spans="1:4" s="111" customFormat="1">
      <c r="A387" s="112"/>
      <c r="B387" s="112"/>
      <c r="C387" s="112"/>
      <c r="D387" s="112"/>
    </row>
    <row r="388" spans="1:4" s="111" customFormat="1">
      <c r="A388" s="112"/>
      <c r="B388" s="112"/>
      <c r="C388" s="112"/>
      <c r="D388" s="112"/>
    </row>
    <row r="389" spans="1:4" s="111" customFormat="1">
      <c r="A389" s="112"/>
      <c r="B389" s="112"/>
      <c r="C389" s="112"/>
      <c r="D389" s="112"/>
    </row>
    <row r="390" spans="1:4" s="111" customFormat="1">
      <c r="A390" s="112"/>
      <c r="B390" s="112"/>
      <c r="C390" s="112"/>
      <c r="D390" s="112"/>
    </row>
    <row r="391" spans="1:4" s="111" customFormat="1">
      <c r="A391" s="112"/>
      <c r="B391" s="112"/>
      <c r="C391" s="112"/>
      <c r="D391" s="112"/>
    </row>
    <row r="392" spans="1:4" s="111" customFormat="1">
      <c r="A392" s="112"/>
      <c r="B392" s="112"/>
      <c r="C392" s="112"/>
      <c r="D392" s="112"/>
    </row>
    <row r="393" spans="1:4" s="111" customFormat="1">
      <c r="A393" s="112"/>
      <c r="B393" s="112"/>
      <c r="C393" s="112"/>
      <c r="D393" s="112"/>
    </row>
    <row r="394" spans="1:4" s="111" customFormat="1">
      <c r="A394" s="112"/>
      <c r="B394" s="112"/>
      <c r="C394" s="112"/>
      <c r="D394" s="112"/>
    </row>
    <row r="395" spans="1:4" s="111" customFormat="1">
      <c r="A395" s="112"/>
      <c r="B395" s="112"/>
      <c r="C395" s="112"/>
      <c r="D395" s="112"/>
    </row>
    <row r="396" spans="1:4" s="111" customFormat="1">
      <c r="A396" s="112"/>
      <c r="B396" s="112"/>
      <c r="C396" s="112"/>
      <c r="D396" s="112"/>
    </row>
    <row r="397" spans="1:4" s="111" customFormat="1">
      <c r="A397" s="112"/>
      <c r="B397" s="112"/>
      <c r="C397" s="112"/>
      <c r="D397" s="112"/>
    </row>
    <row r="398" spans="1:4" s="111" customFormat="1">
      <c r="A398" s="112"/>
      <c r="B398" s="112"/>
      <c r="C398" s="112"/>
      <c r="D398" s="112"/>
    </row>
    <row r="399" spans="1:4" s="111" customFormat="1">
      <c r="A399" s="112"/>
      <c r="B399" s="112"/>
      <c r="C399" s="112"/>
      <c r="D399" s="112"/>
    </row>
    <row r="400" spans="1:4" s="111" customFormat="1">
      <c r="A400" s="112"/>
      <c r="B400" s="112"/>
      <c r="C400" s="112"/>
      <c r="D400" s="112"/>
    </row>
    <row r="401" spans="1:4" s="111" customFormat="1">
      <c r="A401" s="112"/>
      <c r="B401" s="112"/>
      <c r="C401" s="112"/>
      <c r="D401" s="112"/>
    </row>
    <row r="402" spans="1:4" s="111" customFormat="1">
      <c r="A402" s="112"/>
      <c r="B402" s="112"/>
      <c r="C402" s="112"/>
      <c r="D402" s="112"/>
    </row>
    <row r="403" spans="1:4" s="111" customFormat="1">
      <c r="A403" s="112"/>
      <c r="B403" s="112"/>
      <c r="C403" s="112"/>
      <c r="D403" s="112"/>
    </row>
    <row r="404" spans="1:4" s="111" customFormat="1">
      <c r="A404" s="112"/>
      <c r="B404" s="112"/>
      <c r="C404" s="112"/>
      <c r="D404" s="112"/>
    </row>
    <row r="405" spans="1:4" s="111" customFormat="1">
      <c r="A405" s="112"/>
      <c r="B405" s="112"/>
      <c r="C405" s="112"/>
      <c r="D405" s="112"/>
    </row>
    <row r="406" spans="1:4" s="111" customFormat="1">
      <c r="A406" s="112"/>
      <c r="B406" s="112"/>
      <c r="C406" s="112"/>
      <c r="D406" s="112"/>
    </row>
    <row r="407" spans="1:4" s="111" customFormat="1">
      <c r="A407" s="112"/>
      <c r="B407" s="112"/>
      <c r="C407" s="112"/>
      <c r="D407" s="112"/>
    </row>
    <row r="408" spans="1:4" s="111" customFormat="1">
      <c r="A408" s="112"/>
      <c r="B408" s="112"/>
      <c r="C408" s="112"/>
      <c r="D408" s="112"/>
    </row>
    <row r="409" spans="1:4" s="111" customFormat="1">
      <c r="A409" s="112"/>
      <c r="B409" s="112"/>
      <c r="C409" s="112"/>
      <c r="D409" s="112"/>
    </row>
    <row r="410" spans="1:4" s="111" customFormat="1">
      <c r="A410" s="112"/>
      <c r="B410" s="112"/>
      <c r="C410" s="112"/>
      <c r="D410" s="112"/>
    </row>
    <row r="411" spans="1:4" s="111" customFormat="1">
      <c r="A411" s="112"/>
      <c r="B411" s="112"/>
      <c r="C411" s="112"/>
      <c r="D411" s="112"/>
    </row>
    <row r="412" spans="1:4" s="111" customFormat="1">
      <c r="A412" s="112"/>
      <c r="B412" s="112"/>
      <c r="C412" s="112"/>
      <c r="D412" s="112"/>
    </row>
    <row r="413" spans="1:4" s="111" customFormat="1">
      <c r="A413" s="112"/>
      <c r="B413" s="112"/>
      <c r="C413" s="112"/>
      <c r="D413" s="112"/>
    </row>
    <row r="414" spans="1:4" s="111" customFormat="1">
      <c r="A414" s="112"/>
      <c r="B414" s="112"/>
      <c r="C414" s="112"/>
      <c r="D414" s="112"/>
    </row>
    <row r="415" spans="1:4" s="111" customFormat="1">
      <c r="A415" s="112"/>
      <c r="B415" s="112"/>
      <c r="C415" s="112"/>
      <c r="D415" s="112"/>
    </row>
    <row r="416" spans="1:4" s="111" customFormat="1">
      <c r="A416" s="112"/>
      <c r="B416" s="112"/>
      <c r="C416" s="112"/>
      <c r="D416" s="112"/>
    </row>
    <row r="417" spans="1:4" s="111" customFormat="1">
      <c r="A417" s="112"/>
      <c r="B417" s="112"/>
      <c r="C417" s="112"/>
      <c r="D417" s="112"/>
    </row>
    <row r="418" spans="1:4" s="111" customFormat="1">
      <c r="A418" s="112"/>
      <c r="B418" s="112"/>
      <c r="C418" s="112"/>
      <c r="D418" s="112"/>
    </row>
    <row r="419" spans="1:4" s="111" customFormat="1">
      <c r="A419" s="112"/>
      <c r="B419" s="112"/>
      <c r="C419" s="112"/>
      <c r="D419" s="112"/>
    </row>
    <row r="420" spans="1:4" s="111" customFormat="1">
      <c r="A420" s="112"/>
      <c r="B420" s="112"/>
      <c r="C420" s="112"/>
      <c r="D420" s="112"/>
    </row>
    <row r="421" spans="1:4" s="111" customFormat="1">
      <c r="A421" s="112"/>
      <c r="B421" s="112"/>
      <c r="C421" s="112"/>
      <c r="D421" s="112"/>
    </row>
    <row r="422" spans="1:4" s="111" customFormat="1">
      <c r="A422" s="112"/>
      <c r="B422" s="112"/>
      <c r="C422" s="112"/>
      <c r="D422" s="112"/>
    </row>
    <row r="423" spans="1:4" s="111" customFormat="1">
      <c r="A423" s="112"/>
      <c r="B423" s="112"/>
      <c r="C423" s="112"/>
      <c r="D423" s="112"/>
    </row>
    <row r="424" spans="1:4" s="111" customFormat="1">
      <c r="A424" s="112"/>
      <c r="B424" s="112"/>
      <c r="C424" s="112"/>
      <c r="D424" s="112"/>
    </row>
    <row r="425" spans="1:4" s="111" customFormat="1">
      <c r="A425" s="112"/>
      <c r="B425" s="112"/>
      <c r="C425" s="112"/>
      <c r="D425" s="112"/>
    </row>
    <row r="426" spans="1:4" s="111" customFormat="1">
      <c r="A426" s="112"/>
      <c r="B426" s="112"/>
      <c r="C426" s="112"/>
      <c r="D426" s="112"/>
    </row>
    <row r="427" spans="1:4" s="111" customFormat="1">
      <c r="A427" s="112"/>
      <c r="B427" s="112"/>
      <c r="C427" s="112"/>
      <c r="D427" s="112"/>
    </row>
    <row r="428" spans="1:4" s="111" customFormat="1">
      <c r="A428" s="112"/>
      <c r="B428" s="112"/>
      <c r="C428" s="112"/>
      <c r="D428" s="112"/>
    </row>
    <row r="429" spans="1:4" s="111" customFormat="1">
      <c r="A429" s="112"/>
      <c r="B429" s="112"/>
      <c r="C429" s="112"/>
      <c r="D429" s="112"/>
    </row>
    <row r="430" spans="1:4" s="111" customFormat="1">
      <c r="A430" s="112"/>
      <c r="B430" s="112"/>
      <c r="C430" s="112"/>
      <c r="D430" s="112"/>
    </row>
    <row r="431" spans="1:4" s="111" customFormat="1">
      <c r="A431" s="112"/>
      <c r="B431" s="112"/>
      <c r="C431" s="112"/>
      <c r="D431" s="112"/>
    </row>
    <row r="432" spans="1:4" s="111" customFormat="1">
      <c r="A432" s="112"/>
      <c r="B432" s="112"/>
      <c r="C432" s="112"/>
      <c r="D432" s="112"/>
    </row>
    <row r="433" spans="1:4" s="111" customFormat="1">
      <c r="A433" s="112"/>
      <c r="B433" s="112"/>
      <c r="C433" s="112"/>
      <c r="D433" s="112"/>
    </row>
    <row r="434" spans="1:4" s="111" customFormat="1">
      <c r="A434" s="112"/>
      <c r="B434" s="112"/>
      <c r="C434" s="112"/>
      <c r="D434" s="112"/>
    </row>
    <row r="435" spans="1:4" s="111" customFormat="1">
      <c r="A435" s="112"/>
      <c r="B435" s="112"/>
      <c r="C435" s="112"/>
      <c r="D435" s="112"/>
    </row>
    <row r="436" spans="1:4" s="111" customFormat="1">
      <c r="A436" s="112"/>
      <c r="B436" s="112"/>
      <c r="C436" s="112"/>
      <c r="D436" s="112"/>
    </row>
    <row r="437" spans="1:4" s="111" customFormat="1">
      <c r="A437" s="112"/>
      <c r="B437" s="112"/>
      <c r="C437" s="112"/>
      <c r="D437" s="112"/>
    </row>
    <row r="438" spans="1:4" s="111" customFormat="1">
      <c r="A438" s="112"/>
      <c r="B438" s="112"/>
      <c r="C438" s="112"/>
      <c r="D438" s="112"/>
    </row>
    <row r="439" spans="1:4" s="111" customFormat="1">
      <c r="A439" s="112"/>
      <c r="B439" s="112"/>
      <c r="C439" s="112"/>
      <c r="D439" s="112"/>
    </row>
    <row r="440" spans="1:4" s="111" customFormat="1">
      <c r="A440" s="112"/>
      <c r="B440" s="112"/>
      <c r="C440" s="112"/>
      <c r="D440" s="112"/>
    </row>
    <row r="441" spans="1:4" s="111" customFormat="1">
      <c r="A441" s="112"/>
      <c r="B441" s="112"/>
      <c r="C441" s="112"/>
      <c r="D441" s="112"/>
    </row>
    <row r="442" spans="1:4" s="111" customFormat="1">
      <c r="A442" s="112"/>
      <c r="B442" s="112"/>
      <c r="C442" s="112"/>
      <c r="D442" s="112"/>
    </row>
    <row r="443" spans="1:4" s="111" customFormat="1">
      <c r="A443" s="112"/>
      <c r="B443" s="112"/>
      <c r="C443" s="112"/>
      <c r="D443" s="112"/>
    </row>
    <row r="444" spans="1:4" s="111" customFormat="1">
      <c r="A444" s="112"/>
      <c r="B444" s="112"/>
      <c r="C444" s="112"/>
      <c r="D444" s="112"/>
    </row>
    <row r="445" spans="1:4" s="111" customFormat="1">
      <c r="A445" s="112"/>
      <c r="B445" s="112"/>
      <c r="C445" s="112"/>
      <c r="D445" s="112"/>
    </row>
    <row r="446" spans="1:4" s="111" customFormat="1">
      <c r="A446" s="112"/>
      <c r="B446" s="112"/>
      <c r="C446" s="112"/>
      <c r="D446" s="112"/>
    </row>
    <row r="447" spans="1:4" s="111" customFormat="1">
      <c r="A447" s="112"/>
      <c r="B447" s="112"/>
      <c r="C447" s="112"/>
      <c r="D447" s="112"/>
    </row>
    <row r="448" spans="1:4" s="111" customFormat="1">
      <c r="A448" s="112"/>
      <c r="B448" s="112"/>
      <c r="C448" s="112"/>
      <c r="D448" s="112"/>
    </row>
    <row r="449" spans="1:4" s="111" customFormat="1">
      <c r="A449" s="112"/>
      <c r="B449" s="112"/>
      <c r="C449" s="112"/>
      <c r="D449" s="112"/>
    </row>
    <row r="450" spans="1:4" s="111" customFormat="1">
      <c r="A450" s="112"/>
      <c r="B450" s="112"/>
      <c r="C450" s="112"/>
      <c r="D450" s="112"/>
    </row>
    <row r="451" spans="1:4" s="111" customFormat="1">
      <c r="A451" s="112"/>
      <c r="B451" s="112"/>
      <c r="C451" s="112"/>
      <c r="D451" s="112"/>
    </row>
    <row r="452" spans="1:4" s="111" customFormat="1">
      <c r="A452" s="112"/>
      <c r="B452" s="112"/>
      <c r="C452" s="112"/>
      <c r="D452" s="112"/>
    </row>
    <row r="453" spans="1:4" s="111" customFormat="1">
      <c r="A453" s="112"/>
      <c r="B453" s="112"/>
      <c r="C453" s="112"/>
      <c r="D453" s="112"/>
    </row>
    <row r="454" spans="1:4" s="111" customFormat="1">
      <c r="A454" s="112"/>
      <c r="B454" s="112"/>
      <c r="C454" s="112"/>
      <c r="D454" s="112"/>
    </row>
    <row r="455" spans="1:4" s="111" customFormat="1">
      <c r="A455" s="112"/>
      <c r="B455" s="112"/>
      <c r="C455" s="112"/>
      <c r="D455" s="112"/>
    </row>
    <row r="456" spans="1:4" s="111" customFormat="1">
      <c r="A456" s="112"/>
      <c r="B456" s="112"/>
      <c r="C456" s="112"/>
      <c r="D456" s="112"/>
    </row>
    <row r="457" spans="1:4" s="111" customFormat="1">
      <c r="A457" s="112"/>
      <c r="B457" s="112"/>
      <c r="C457" s="112"/>
      <c r="D457" s="112"/>
    </row>
    <row r="458" spans="1:4" s="111" customFormat="1">
      <c r="A458" s="112"/>
      <c r="B458" s="112"/>
      <c r="C458" s="112"/>
      <c r="D458" s="112"/>
    </row>
    <row r="459" spans="1:4" s="111" customFormat="1">
      <c r="A459" s="112"/>
      <c r="B459" s="112"/>
      <c r="C459" s="112"/>
      <c r="D459" s="112"/>
    </row>
    <row r="460" spans="1:4" s="111" customFormat="1">
      <c r="A460" s="112"/>
      <c r="B460" s="112"/>
      <c r="C460" s="112"/>
      <c r="D460" s="112"/>
    </row>
    <row r="461" spans="1:4" s="111" customFormat="1">
      <c r="A461" s="112"/>
      <c r="B461" s="112"/>
      <c r="C461" s="112"/>
      <c r="D461" s="112"/>
    </row>
    <row r="462" spans="1:4" s="111" customFormat="1">
      <c r="A462" s="112"/>
      <c r="B462" s="112"/>
      <c r="C462" s="112"/>
      <c r="D462" s="112"/>
    </row>
    <row r="463" spans="1:4" s="111" customFormat="1">
      <c r="A463" s="112"/>
      <c r="B463" s="112"/>
      <c r="C463" s="112"/>
      <c r="D463" s="112"/>
    </row>
    <row r="464" spans="1:4" s="111" customFormat="1">
      <c r="A464" s="112"/>
      <c r="B464" s="112"/>
      <c r="C464" s="112"/>
      <c r="D464" s="112"/>
    </row>
    <row r="465" spans="1:4" s="111" customFormat="1">
      <c r="A465" s="112"/>
      <c r="B465" s="112"/>
      <c r="C465" s="112"/>
      <c r="D465" s="112"/>
    </row>
    <row r="466" spans="1:4" s="111" customFormat="1">
      <c r="A466" s="112"/>
      <c r="B466" s="112"/>
      <c r="C466" s="112"/>
      <c r="D466" s="112"/>
    </row>
    <row r="467" spans="1:4" s="111" customFormat="1">
      <c r="A467" s="112"/>
      <c r="B467" s="112"/>
      <c r="C467" s="112"/>
      <c r="D467" s="112"/>
    </row>
    <row r="468" spans="1:4" s="111" customFormat="1">
      <c r="A468" s="112"/>
      <c r="B468" s="112"/>
      <c r="C468" s="112"/>
      <c r="D468" s="112"/>
    </row>
    <row r="469" spans="1:4" s="111" customFormat="1">
      <c r="A469" s="112"/>
      <c r="B469" s="112"/>
      <c r="C469" s="112"/>
      <c r="D469" s="112"/>
    </row>
    <row r="470" spans="1:4" s="111" customFormat="1">
      <c r="A470" s="112"/>
      <c r="B470" s="112"/>
      <c r="C470" s="112"/>
      <c r="D470" s="112"/>
    </row>
    <row r="471" spans="1:4" s="111" customFormat="1">
      <c r="A471" s="112"/>
      <c r="B471" s="112"/>
      <c r="C471" s="112"/>
      <c r="D471" s="112"/>
    </row>
    <row r="472" spans="1:4" s="111" customFormat="1">
      <c r="A472" s="112"/>
      <c r="B472" s="112"/>
      <c r="C472" s="112"/>
      <c r="D472" s="112"/>
    </row>
    <row r="473" spans="1:4" s="111" customFormat="1">
      <c r="A473" s="112"/>
      <c r="B473" s="112"/>
      <c r="C473" s="112"/>
      <c r="D473" s="112"/>
    </row>
    <row r="474" spans="1:4" s="111" customFormat="1">
      <c r="A474" s="112"/>
      <c r="B474" s="112"/>
      <c r="C474" s="112"/>
      <c r="D474" s="112"/>
    </row>
    <row r="475" spans="1:4" s="111" customFormat="1">
      <c r="A475" s="112"/>
      <c r="B475" s="112"/>
      <c r="C475" s="112"/>
      <c r="D475" s="112"/>
    </row>
    <row r="476" spans="1:4" s="111" customFormat="1">
      <c r="A476" s="112"/>
      <c r="B476" s="112"/>
      <c r="C476" s="112"/>
      <c r="D476" s="112"/>
    </row>
    <row r="477" spans="1:4" s="111" customFormat="1">
      <c r="A477" s="112"/>
      <c r="B477" s="112"/>
      <c r="C477" s="112"/>
      <c r="D477" s="112"/>
    </row>
    <row r="478" spans="1:4" s="111" customFormat="1">
      <c r="A478" s="112"/>
      <c r="B478" s="112"/>
      <c r="C478" s="112"/>
      <c r="D478" s="112"/>
    </row>
    <row r="479" spans="1:4" s="111" customFormat="1">
      <c r="A479" s="112"/>
      <c r="B479" s="112"/>
      <c r="C479" s="112"/>
      <c r="D479" s="112"/>
    </row>
    <row r="480" spans="1:4" s="111" customFormat="1">
      <c r="A480" s="112"/>
      <c r="B480" s="112"/>
      <c r="C480" s="112"/>
      <c r="D480" s="112"/>
    </row>
    <row r="481" spans="1:4" s="111" customFormat="1">
      <c r="A481" s="112"/>
      <c r="B481" s="112"/>
      <c r="C481" s="112"/>
      <c r="D481" s="112"/>
    </row>
    <row r="482" spans="1:4" s="111" customFormat="1">
      <c r="A482" s="112"/>
      <c r="B482" s="112"/>
      <c r="C482" s="112"/>
      <c r="D482" s="112"/>
    </row>
    <row r="483" spans="1:4" s="111" customFormat="1">
      <c r="A483" s="112"/>
      <c r="B483" s="112"/>
      <c r="C483" s="112"/>
      <c r="D483" s="112"/>
    </row>
    <row r="484" spans="1:4" s="111" customFormat="1">
      <c r="A484" s="112"/>
      <c r="B484" s="112"/>
      <c r="C484" s="112"/>
      <c r="D484" s="112"/>
    </row>
    <row r="485" spans="1:4" s="111" customFormat="1">
      <c r="A485" s="112"/>
      <c r="B485" s="112"/>
      <c r="C485" s="112"/>
      <c r="D485" s="112"/>
    </row>
    <row r="486" spans="1:4" s="111" customFormat="1">
      <c r="A486" s="112"/>
      <c r="B486" s="112"/>
      <c r="C486" s="112"/>
      <c r="D486" s="112"/>
    </row>
    <row r="487" spans="1:4" s="111" customFormat="1">
      <c r="A487" s="112"/>
      <c r="B487" s="112"/>
      <c r="C487" s="112"/>
      <c r="D487" s="112"/>
    </row>
    <row r="488" spans="1:4" s="111" customFormat="1">
      <c r="A488" s="112"/>
      <c r="B488" s="112"/>
      <c r="C488" s="112"/>
      <c r="D488" s="112"/>
    </row>
    <row r="489" spans="1:4" s="111" customFormat="1">
      <c r="A489" s="112"/>
      <c r="B489" s="112"/>
      <c r="C489" s="112"/>
      <c r="D489" s="112"/>
    </row>
    <row r="490" spans="1:4" s="111" customFormat="1">
      <c r="A490" s="112"/>
      <c r="B490" s="112"/>
      <c r="C490" s="112"/>
      <c r="D490" s="112"/>
    </row>
    <row r="491" spans="1:4" s="111" customFormat="1">
      <c r="A491" s="112"/>
      <c r="B491" s="112"/>
      <c r="C491" s="112"/>
      <c r="D491" s="112"/>
    </row>
    <row r="492" spans="1:4" s="111" customFormat="1">
      <c r="A492" s="112"/>
      <c r="B492" s="112"/>
      <c r="C492" s="112"/>
      <c r="D492" s="112"/>
    </row>
    <row r="493" spans="1:4" s="111" customFormat="1">
      <c r="A493" s="112"/>
      <c r="B493" s="112"/>
      <c r="C493" s="112"/>
      <c r="D493" s="112"/>
    </row>
    <row r="494" spans="1:4" s="111" customFormat="1">
      <c r="A494" s="112"/>
      <c r="B494" s="112"/>
      <c r="C494" s="112"/>
      <c r="D494" s="112"/>
    </row>
    <row r="495" spans="1:4" s="111" customFormat="1">
      <c r="A495" s="112"/>
      <c r="B495" s="112"/>
      <c r="C495" s="112"/>
      <c r="D495" s="112"/>
    </row>
    <row r="496" spans="1:4" s="111" customFormat="1">
      <c r="A496" s="112"/>
      <c r="B496" s="112"/>
      <c r="C496" s="112"/>
      <c r="D496" s="112"/>
    </row>
    <row r="497" spans="1:4" s="111" customFormat="1">
      <c r="A497" s="112"/>
      <c r="B497" s="112"/>
      <c r="C497" s="112"/>
      <c r="D497" s="112"/>
    </row>
    <row r="498" spans="1:4" s="111" customFormat="1">
      <c r="A498" s="112"/>
      <c r="B498" s="112"/>
      <c r="C498" s="112"/>
      <c r="D498" s="112"/>
    </row>
    <row r="499" spans="1:4" s="111" customFormat="1">
      <c r="A499" s="112"/>
      <c r="B499" s="112"/>
      <c r="C499" s="112"/>
      <c r="D499" s="112"/>
    </row>
    <row r="500" spans="1:4" s="111" customFormat="1">
      <c r="A500" s="112"/>
      <c r="B500" s="112"/>
      <c r="C500" s="112"/>
      <c r="D500" s="112"/>
    </row>
    <row r="501" spans="1:4" s="111" customFormat="1">
      <c r="A501" s="112"/>
      <c r="B501" s="112"/>
      <c r="C501" s="112"/>
      <c r="D501" s="112"/>
    </row>
    <row r="502" spans="1:4" s="111" customFormat="1">
      <c r="A502" s="112"/>
      <c r="B502" s="112"/>
      <c r="C502" s="112"/>
      <c r="D502" s="112"/>
    </row>
    <row r="503" spans="1:4" s="111" customFormat="1">
      <c r="A503" s="112"/>
      <c r="B503" s="112"/>
      <c r="C503" s="112"/>
      <c r="D503" s="112"/>
    </row>
    <row r="504" spans="1:4" s="111" customFormat="1">
      <c r="A504" s="112"/>
      <c r="B504" s="112"/>
      <c r="C504" s="112"/>
      <c r="D504" s="112"/>
    </row>
    <row r="505" spans="1:4" s="111" customFormat="1">
      <c r="A505" s="112"/>
      <c r="B505" s="112"/>
      <c r="C505" s="112"/>
      <c r="D505" s="112"/>
    </row>
    <row r="506" spans="1:4" s="111" customFormat="1">
      <c r="A506" s="112"/>
      <c r="B506" s="112"/>
      <c r="C506" s="112"/>
      <c r="D506" s="112"/>
    </row>
    <row r="507" spans="1:4" s="111" customFormat="1">
      <c r="A507" s="112"/>
      <c r="B507" s="112"/>
      <c r="C507" s="112"/>
      <c r="D507" s="112"/>
    </row>
    <row r="508" spans="1:4" s="111" customFormat="1">
      <c r="A508" s="112"/>
      <c r="B508" s="112"/>
      <c r="C508" s="112"/>
      <c r="D508" s="112"/>
    </row>
    <row r="509" spans="1:4" s="111" customFormat="1">
      <c r="A509" s="112"/>
      <c r="B509" s="112"/>
      <c r="C509" s="112"/>
      <c r="D509" s="112"/>
    </row>
    <row r="510" spans="1:4" s="111" customFormat="1">
      <c r="A510" s="112"/>
      <c r="B510" s="112"/>
      <c r="C510" s="112"/>
      <c r="D510" s="112"/>
    </row>
    <row r="511" spans="1:4" s="111" customFormat="1">
      <c r="A511" s="112"/>
      <c r="B511" s="112"/>
      <c r="C511" s="112"/>
      <c r="D511" s="112"/>
    </row>
    <row r="512" spans="1:4" s="111" customFormat="1">
      <c r="A512" s="112"/>
      <c r="B512" s="112"/>
      <c r="C512" s="112"/>
      <c r="D512" s="112"/>
    </row>
    <row r="513" spans="1:4" s="111" customFormat="1">
      <c r="A513" s="112"/>
      <c r="B513" s="112"/>
      <c r="C513" s="112"/>
      <c r="D513" s="112"/>
    </row>
    <row r="514" spans="1:4" s="111" customFormat="1">
      <c r="A514" s="112"/>
      <c r="B514" s="112"/>
      <c r="C514" s="112"/>
      <c r="D514" s="112"/>
    </row>
    <row r="515" spans="1:4" s="111" customFormat="1">
      <c r="A515" s="112"/>
      <c r="B515" s="112"/>
      <c r="C515" s="112"/>
      <c r="D515" s="112"/>
    </row>
    <row r="516" spans="1:4" s="111" customFormat="1">
      <c r="A516" s="112"/>
      <c r="B516" s="112"/>
      <c r="C516" s="112"/>
      <c r="D516" s="112"/>
    </row>
    <row r="517" spans="1:4" s="111" customFormat="1">
      <c r="A517" s="112"/>
      <c r="B517" s="112"/>
      <c r="C517" s="112"/>
      <c r="D517" s="112"/>
    </row>
    <row r="518" spans="1:4" s="111" customFormat="1">
      <c r="A518" s="112"/>
      <c r="B518" s="112"/>
      <c r="C518" s="112"/>
      <c r="D518" s="112"/>
    </row>
    <row r="519" spans="1:4" s="111" customFormat="1">
      <c r="A519" s="112"/>
      <c r="B519" s="112"/>
      <c r="C519" s="112"/>
      <c r="D519" s="112"/>
    </row>
    <row r="520" spans="1:4" s="111" customFormat="1">
      <c r="A520" s="112"/>
      <c r="B520" s="112"/>
      <c r="C520" s="112"/>
      <c r="D520" s="112"/>
    </row>
    <row r="521" spans="1:4" s="111" customFormat="1">
      <c r="A521" s="112"/>
      <c r="B521" s="112"/>
      <c r="C521" s="112"/>
      <c r="D521" s="112"/>
    </row>
    <row r="522" spans="1:4" s="111" customFormat="1">
      <c r="A522" s="112"/>
      <c r="B522" s="112"/>
      <c r="C522" s="112"/>
      <c r="D522" s="112"/>
    </row>
    <row r="523" spans="1:4" s="111" customFormat="1">
      <c r="A523" s="112"/>
      <c r="B523" s="112"/>
      <c r="C523" s="112"/>
      <c r="D523" s="112"/>
    </row>
    <row r="524" spans="1:4" s="111" customFormat="1">
      <c r="A524" s="112"/>
      <c r="B524" s="112"/>
      <c r="C524" s="112"/>
      <c r="D524" s="112"/>
    </row>
    <row r="525" spans="1:4" s="111" customFormat="1">
      <c r="A525" s="112"/>
      <c r="B525" s="112"/>
      <c r="C525" s="112"/>
      <c r="D525" s="112"/>
    </row>
    <row r="526" spans="1:4" s="111" customFormat="1">
      <c r="A526" s="112"/>
      <c r="B526" s="112"/>
      <c r="C526" s="112"/>
      <c r="D526" s="112"/>
    </row>
    <row r="527" spans="1:4" s="111" customFormat="1">
      <c r="A527" s="112"/>
      <c r="B527" s="112"/>
      <c r="C527" s="112"/>
      <c r="D527" s="112"/>
    </row>
    <row r="528" spans="1:4" s="111" customFormat="1">
      <c r="A528" s="112"/>
      <c r="B528" s="112"/>
      <c r="C528" s="112"/>
      <c r="D528" s="112"/>
    </row>
    <row r="529" spans="1:4" s="111" customFormat="1">
      <c r="A529" s="112"/>
      <c r="B529" s="112"/>
      <c r="C529" s="112"/>
      <c r="D529" s="112"/>
    </row>
    <row r="530" spans="1:4" s="111" customFormat="1">
      <c r="A530" s="112"/>
      <c r="B530" s="112"/>
      <c r="C530" s="112"/>
      <c r="D530" s="112"/>
    </row>
    <row r="531" spans="1:4" s="111" customFormat="1">
      <c r="A531" s="112"/>
      <c r="B531" s="112"/>
      <c r="C531" s="112"/>
      <c r="D531" s="112"/>
    </row>
    <row r="532" spans="1:4" s="111" customFormat="1">
      <c r="A532" s="112"/>
      <c r="B532" s="112"/>
      <c r="C532" s="112"/>
      <c r="D532" s="112"/>
    </row>
    <row r="533" spans="1:4" s="111" customFormat="1">
      <c r="A533" s="112"/>
      <c r="B533" s="112"/>
      <c r="C533" s="112"/>
      <c r="D533" s="112"/>
    </row>
    <row r="534" spans="1:4" s="111" customFormat="1">
      <c r="A534" s="112"/>
      <c r="B534" s="112"/>
      <c r="C534" s="112"/>
      <c r="D534" s="112"/>
    </row>
    <row r="535" spans="1:4" s="111" customFormat="1">
      <c r="A535" s="112"/>
      <c r="B535" s="112"/>
      <c r="C535" s="112"/>
      <c r="D535" s="112"/>
    </row>
    <row r="536" spans="1:4" s="111" customFormat="1">
      <c r="A536" s="112"/>
      <c r="B536" s="112"/>
      <c r="C536" s="112"/>
      <c r="D536" s="112"/>
    </row>
    <row r="537" spans="1:4" s="111" customFormat="1">
      <c r="A537" s="112"/>
      <c r="B537" s="112"/>
      <c r="C537" s="112"/>
      <c r="D537" s="112"/>
    </row>
    <row r="538" spans="1:4" s="111" customFormat="1">
      <c r="A538" s="112"/>
      <c r="B538" s="112"/>
      <c r="C538" s="112"/>
      <c r="D538" s="112"/>
    </row>
    <row r="539" spans="1:4" s="111" customFormat="1">
      <c r="A539" s="112"/>
      <c r="B539" s="112"/>
      <c r="C539" s="112"/>
      <c r="D539" s="112"/>
    </row>
    <row r="540" spans="1:4" s="111" customFormat="1">
      <c r="A540" s="112"/>
      <c r="B540" s="112"/>
      <c r="C540" s="112"/>
      <c r="D540" s="112"/>
    </row>
    <row r="541" spans="1:4" s="111" customFormat="1">
      <c r="A541" s="112"/>
      <c r="B541" s="112"/>
      <c r="C541" s="112"/>
      <c r="D541" s="112"/>
    </row>
    <row r="542" spans="1:4" s="111" customFormat="1">
      <c r="A542" s="112"/>
      <c r="B542" s="112"/>
      <c r="C542" s="112"/>
      <c r="D542" s="112"/>
    </row>
    <row r="543" spans="1:4" s="111" customFormat="1">
      <c r="A543" s="112"/>
      <c r="B543" s="112"/>
      <c r="C543" s="112"/>
      <c r="D543" s="112"/>
    </row>
    <row r="544" spans="1:4" s="111" customFormat="1">
      <c r="A544" s="112"/>
      <c r="B544" s="112"/>
      <c r="C544" s="112"/>
      <c r="D544" s="112"/>
    </row>
    <row r="545" spans="1:4" s="111" customFormat="1">
      <c r="A545" s="112"/>
      <c r="B545" s="112"/>
      <c r="C545" s="112"/>
      <c r="D545" s="112"/>
    </row>
    <row r="546" spans="1:4" s="111" customFormat="1">
      <c r="A546" s="112"/>
      <c r="B546" s="112"/>
      <c r="C546" s="112"/>
      <c r="D546" s="112"/>
    </row>
    <row r="547" spans="1:4" s="111" customFormat="1">
      <c r="A547" s="112"/>
      <c r="B547" s="112"/>
      <c r="C547" s="112"/>
      <c r="D547" s="112"/>
    </row>
    <row r="548" spans="1:4" s="111" customFormat="1">
      <c r="A548" s="112"/>
      <c r="B548" s="112"/>
      <c r="C548" s="112"/>
      <c r="D548" s="112"/>
    </row>
    <row r="549" spans="1:4" s="111" customFormat="1">
      <c r="A549" s="112"/>
      <c r="B549" s="112"/>
      <c r="C549" s="112"/>
      <c r="D549" s="112"/>
    </row>
    <row r="550" spans="1:4" s="111" customFormat="1">
      <c r="A550" s="112"/>
      <c r="B550" s="112"/>
      <c r="C550" s="112"/>
      <c r="D550" s="112"/>
    </row>
    <row r="551" spans="1:4" s="111" customFormat="1">
      <c r="A551" s="112"/>
      <c r="B551" s="112"/>
      <c r="C551" s="112"/>
      <c r="D551" s="112"/>
    </row>
    <row r="552" spans="1:4" s="111" customFormat="1">
      <c r="A552" s="112"/>
      <c r="B552" s="112"/>
      <c r="C552" s="112"/>
      <c r="D552" s="112"/>
    </row>
    <row r="553" spans="1:4" s="111" customFormat="1">
      <c r="A553" s="112"/>
      <c r="B553" s="112"/>
      <c r="C553" s="112"/>
      <c r="D553" s="112"/>
    </row>
    <row r="554" spans="1:4" s="111" customFormat="1">
      <c r="A554" s="112"/>
      <c r="B554" s="112"/>
      <c r="C554" s="112"/>
      <c r="D554" s="112"/>
    </row>
    <row r="555" spans="1:4" s="111" customFormat="1">
      <c r="A555" s="112"/>
      <c r="B555" s="112"/>
      <c r="C555" s="112"/>
      <c r="D555" s="112"/>
    </row>
    <row r="556" spans="1:4" s="111" customFormat="1">
      <c r="A556" s="112"/>
      <c r="B556" s="112"/>
      <c r="C556" s="112"/>
      <c r="D556" s="112"/>
    </row>
    <row r="557" spans="1:4" s="111" customFormat="1">
      <c r="A557" s="112"/>
      <c r="B557" s="112"/>
      <c r="C557" s="112"/>
      <c r="D557" s="112"/>
    </row>
    <row r="558" spans="1:4" s="111" customFormat="1">
      <c r="A558" s="112"/>
      <c r="B558" s="112"/>
      <c r="C558" s="112"/>
      <c r="D558" s="112"/>
    </row>
    <row r="559" spans="1:4" s="111" customFormat="1">
      <c r="A559" s="112"/>
      <c r="B559" s="112"/>
      <c r="C559" s="112"/>
      <c r="D559" s="112"/>
    </row>
    <row r="560" spans="1:4" s="111" customFormat="1">
      <c r="A560" s="112"/>
      <c r="B560" s="112"/>
      <c r="C560" s="112"/>
      <c r="D560" s="112"/>
    </row>
    <row r="561" spans="1:4" s="111" customFormat="1">
      <c r="A561" s="112"/>
      <c r="B561" s="112"/>
      <c r="C561" s="112"/>
      <c r="D561" s="112"/>
    </row>
    <row r="562" spans="1:4" s="111" customFormat="1">
      <c r="A562" s="112"/>
      <c r="B562" s="112"/>
      <c r="C562" s="112"/>
      <c r="D562" s="112"/>
    </row>
    <row r="563" spans="1:4" s="111" customFormat="1">
      <c r="A563" s="112"/>
      <c r="B563" s="112"/>
      <c r="C563" s="112"/>
      <c r="D563" s="112"/>
    </row>
    <row r="564" spans="1:4" s="111" customFormat="1">
      <c r="A564" s="112"/>
      <c r="B564" s="112"/>
      <c r="C564" s="112"/>
      <c r="D564" s="112"/>
    </row>
    <row r="565" spans="1:4" s="111" customFormat="1">
      <c r="A565" s="112"/>
      <c r="B565" s="112"/>
      <c r="C565" s="112"/>
      <c r="D565" s="112"/>
    </row>
    <row r="566" spans="1:4" s="111" customFormat="1">
      <c r="A566" s="112"/>
      <c r="B566" s="112"/>
      <c r="C566" s="112"/>
      <c r="D566" s="112"/>
    </row>
    <row r="567" spans="1:4" s="111" customFormat="1">
      <c r="A567" s="112"/>
      <c r="B567" s="112"/>
      <c r="C567" s="112"/>
      <c r="D567" s="112"/>
    </row>
    <row r="568" spans="1:4" s="111" customFormat="1">
      <c r="A568" s="112"/>
      <c r="B568" s="112"/>
      <c r="C568" s="112"/>
      <c r="D568" s="112"/>
    </row>
    <row r="569" spans="1:4" s="111" customFormat="1">
      <c r="A569" s="112"/>
      <c r="B569" s="112"/>
      <c r="C569" s="112"/>
      <c r="D569" s="112"/>
    </row>
    <row r="570" spans="1:4" s="111" customFormat="1">
      <c r="A570" s="112"/>
      <c r="B570" s="112"/>
      <c r="C570" s="112"/>
      <c r="D570" s="112"/>
    </row>
    <row r="571" spans="1:4" s="111" customFormat="1">
      <c r="A571" s="112"/>
      <c r="B571" s="112"/>
      <c r="C571" s="112"/>
      <c r="D571" s="112"/>
    </row>
    <row r="572" spans="1:4" s="111" customFormat="1">
      <c r="A572" s="112"/>
      <c r="B572" s="112"/>
      <c r="C572" s="112"/>
      <c r="D572" s="112"/>
    </row>
    <row r="573" spans="1:4" s="111" customFormat="1">
      <c r="A573" s="112"/>
      <c r="B573" s="112"/>
      <c r="C573" s="112"/>
      <c r="D573" s="112"/>
    </row>
    <row r="574" spans="1:4" s="111" customFormat="1">
      <c r="A574" s="112"/>
      <c r="B574" s="112"/>
      <c r="C574" s="112"/>
      <c r="D574" s="112"/>
    </row>
    <row r="575" spans="1:4" s="111" customFormat="1">
      <c r="A575" s="112"/>
      <c r="B575" s="112"/>
      <c r="C575" s="112"/>
      <c r="D575" s="112"/>
    </row>
    <row r="576" spans="1:4" s="111" customFormat="1">
      <c r="A576" s="112"/>
      <c r="B576" s="112"/>
      <c r="C576" s="112"/>
      <c r="D576" s="112"/>
    </row>
    <row r="577" spans="1:4" s="111" customFormat="1">
      <c r="A577" s="112"/>
      <c r="B577" s="112"/>
      <c r="C577" s="112"/>
      <c r="D577" s="112"/>
    </row>
    <row r="578" spans="1:4" s="111" customFormat="1">
      <c r="A578" s="112"/>
      <c r="B578" s="112"/>
      <c r="C578" s="112"/>
      <c r="D578" s="112"/>
    </row>
    <row r="579" spans="1:4" s="111" customFormat="1">
      <c r="A579" s="112"/>
      <c r="B579" s="112"/>
      <c r="C579" s="112"/>
      <c r="D579" s="112"/>
    </row>
    <row r="580" spans="1:4" s="111" customFormat="1">
      <c r="A580" s="112"/>
      <c r="B580" s="112"/>
      <c r="C580" s="112"/>
      <c r="D580" s="112"/>
    </row>
    <row r="581" spans="1:4" s="111" customFormat="1">
      <c r="A581" s="112"/>
      <c r="B581" s="112"/>
      <c r="C581" s="112"/>
      <c r="D581" s="112"/>
    </row>
    <row r="582" spans="1:4" s="111" customFormat="1">
      <c r="A582" s="112"/>
      <c r="B582" s="112"/>
      <c r="C582" s="112"/>
      <c r="D582" s="112"/>
    </row>
    <row r="583" spans="1:4" s="111" customFormat="1">
      <c r="A583" s="112"/>
      <c r="B583" s="112"/>
      <c r="C583" s="112"/>
      <c r="D583" s="112"/>
    </row>
    <row r="584" spans="1:4" s="111" customFormat="1">
      <c r="A584" s="112"/>
      <c r="B584" s="112"/>
      <c r="C584" s="112"/>
      <c r="D584" s="112"/>
    </row>
    <row r="585" spans="1:4" s="111" customFormat="1">
      <c r="A585" s="112"/>
      <c r="B585" s="112"/>
      <c r="C585" s="112"/>
      <c r="D585" s="112"/>
    </row>
    <row r="586" spans="1:4" s="111" customFormat="1">
      <c r="A586" s="112"/>
      <c r="B586" s="112"/>
      <c r="C586" s="112"/>
      <c r="D586" s="112"/>
    </row>
    <row r="587" spans="1:4" s="111" customFormat="1">
      <c r="A587" s="112"/>
      <c r="B587" s="112"/>
      <c r="C587" s="112"/>
      <c r="D587" s="112"/>
    </row>
    <row r="588" spans="1:4" s="111" customFormat="1">
      <c r="A588" s="112"/>
      <c r="B588" s="112"/>
      <c r="C588" s="112"/>
      <c r="D588" s="112"/>
    </row>
    <row r="589" spans="1:4" s="111" customFormat="1">
      <c r="A589" s="112"/>
      <c r="B589" s="112"/>
      <c r="C589" s="112"/>
      <c r="D589" s="112"/>
    </row>
    <row r="590" spans="1:4" s="111" customFormat="1">
      <c r="A590" s="112"/>
      <c r="B590" s="112"/>
      <c r="C590" s="112"/>
      <c r="D590" s="112"/>
    </row>
    <row r="591" spans="1:4" s="111" customFormat="1">
      <c r="A591" s="112"/>
      <c r="B591" s="112"/>
      <c r="C591" s="112"/>
      <c r="D591" s="112"/>
    </row>
    <row r="592" spans="1:4" s="111" customFormat="1">
      <c r="A592" s="112"/>
      <c r="B592" s="112"/>
      <c r="C592" s="112"/>
      <c r="D592" s="112"/>
    </row>
    <row r="593" spans="1:4" s="111" customFormat="1">
      <c r="A593" s="112"/>
      <c r="B593" s="112"/>
      <c r="C593" s="112"/>
      <c r="D593" s="112"/>
    </row>
    <row r="594" spans="1:4" s="111" customFormat="1">
      <c r="A594" s="112"/>
      <c r="B594" s="112"/>
      <c r="C594" s="112"/>
      <c r="D594" s="112"/>
    </row>
    <row r="595" spans="1:4" s="111" customFormat="1">
      <c r="A595" s="112"/>
      <c r="B595" s="112"/>
      <c r="C595" s="112"/>
      <c r="D595" s="112"/>
    </row>
    <row r="596" spans="1:4" s="111" customFormat="1">
      <c r="A596" s="112"/>
      <c r="B596" s="112"/>
      <c r="C596" s="112"/>
      <c r="D596" s="112"/>
    </row>
    <row r="597" spans="1:4" s="111" customFormat="1">
      <c r="A597" s="112"/>
      <c r="B597" s="112"/>
      <c r="C597" s="112"/>
      <c r="D597" s="112"/>
    </row>
    <row r="598" spans="1:4" s="111" customFormat="1">
      <c r="A598" s="112"/>
      <c r="B598" s="112"/>
      <c r="C598" s="112"/>
      <c r="D598" s="112"/>
    </row>
    <row r="599" spans="1:4" s="111" customFormat="1">
      <c r="A599" s="112"/>
      <c r="B599" s="112"/>
      <c r="C599" s="112"/>
      <c r="D599" s="112"/>
    </row>
    <row r="600" spans="1:4" s="111" customFormat="1">
      <c r="A600" s="112"/>
      <c r="B600" s="112"/>
      <c r="C600" s="112"/>
      <c r="D600" s="112"/>
    </row>
    <row r="601" spans="1:4" s="111" customFormat="1">
      <c r="A601" s="112"/>
      <c r="B601" s="112"/>
      <c r="C601" s="112"/>
      <c r="D601" s="112"/>
    </row>
    <row r="602" spans="1:4" s="111" customFormat="1">
      <c r="A602" s="112"/>
      <c r="B602" s="112"/>
      <c r="C602" s="112"/>
      <c r="D602" s="112"/>
    </row>
    <row r="603" spans="1:4" s="111" customFormat="1">
      <c r="A603" s="112"/>
      <c r="B603" s="112"/>
      <c r="C603" s="112"/>
      <c r="D603" s="112"/>
    </row>
    <row r="604" spans="1:4" s="111" customFormat="1">
      <c r="A604" s="112"/>
      <c r="B604" s="112"/>
      <c r="C604" s="112"/>
      <c r="D604" s="112"/>
    </row>
    <row r="605" spans="1:4" s="111" customFormat="1">
      <c r="A605" s="112"/>
      <c r="B605" s="112"/>
      <c r="C605" s="112"/>
      <c r="D605" s="112"/>
    </row>
    <row r="606" spans="1:4" s="111" customFormat="1">
      <c r="A606" s="112"/>
      <c r="B606" s="112"/>
      <c r="C606" s="112"/>
      <c r="D606" s="112"/>
    </row>
    <row r="607" spans="1:4" s="111" customFormat="1">
      <c r="A607" s="112"/>
      <c r="B607" s="112"/>
      <c r="C607" s="112"/>
      <c r="D607" s="112"/>
    </row>
    <row r="608" spans="1:4" s="111" customFormat="1">
      <c r="A608" s="112"/>
      <c r="B608" s="112"/>
      <c r="C608" s="112"/>
      <c r="D608" s="112"/>
    </row>
    <row r="609" spans="1:4" s="111" customFormat="1">
      <c r="A609" s="112"/>
      <c r="B609" s="112"/>
      <c r="C609" s="112"/>
      <c r="D609" s="112"/>
    </row>
    <row r="610" spans="1:4" s="111" customFormat="1">
      <c r="A610" s="112"/>
      <c r="B610" s="112"/>
      <c r="C610" s="112"/>
      <c r="D610" s="112"/>
    </row>
    <row r="611" spans="1:4" s="111" customFormat="1">
      <c r="A611" s="112"/>
      <c r="B611" s="112"/>
      <c r="C611" s="112"/>
      <c r="D611" s="112"/>
    </row>
    <row r="612" spans="1:4" s="111" customFormat="1">
      <c r="A612" s="112"/>
      <c r="B612" s="112"/>
      <c r="C612" s="112"/>
      <c r="D612" s="112"/>
    </row>
    <row r="613" spans="1:4" s="111" customFormat="1">
      <c r="A613" s="112"/>
      <c r="B613" s="112"/>
      <c r="C613" s="112"/>
      <c r="D613" s="112"/>
    </row>
    <row r="614" spans="1:4" s="111" customFormat="1">
      <c r="A614" s="112"/>
      <c r="B614" s="112"/>
      <c r="C614" s="112"/>
      <c r="D614" s="112"/>
    </row>
    <row r="615" spans="1:4" s="111" customFormat="1">
      <c r="A615" s="112"/>
      <c r="B615" s="112"/>
      <c r="C615" s="112"/>
      <c r="D615" s="112"/>
    </row>
    <row r="616" spans="1:4" s="111" customFormat="1">
      <c r="A616" s="112"/>
      <c r="B616" s="112"/>
      <c r="C616" s="112"/>
      <c r="D616" s="112"/>
    </row>
    <row r="617" spans="1:4" s="111" customFormat="1">
      <c r="A617" s="112"/>
      <c r="B617" s="112"/>
      <c r="C617" s="112"/>
      <c r="D617" s="112"/>
    </row>
    <row r="618" spans="1:4" s="111" customFormat="1">
      <c r="A618" s="112"/>
      <c r="B618" s="112"/>
      <c r="C618" s="112"/>
      <c r="D618" s="112"/>
    </row>
    <row r="619" spans="1:4" s="111" customFormat="1">
      <c r="A619" s="112"/>
      <c r="B619" s="112"/>
      <c r="C619" s="112"/>
      <c r="D619" s="112"/>
    </row>
    <row r="620" spans="1:4" s="111" customFormat="1">
      <c r="A620" s="112"/>
      <c r="B620" s="112"/>
      <c r="C620" s="112"/>
      <c r="D620" s="112"/>
    </row>
    <row r="621" spans="1:4" s="111" customFormat="1">
      <c r="A621" s="112"/>
      <c r="B621" s="112"/>
      <c r="C621" s="112"/>
      <c r="D621" s="112"/>
    </row>
    <row r="622" spans="1:4" s="111" customFormat="1">
      <c r="A622" s="112"/>
      <c r="B622" s="112"/>
      <c r="C622" s="112"/>
      <c r="D622" s="112"/>
    </row>
    <row r="623" spans="1:4" s="111" customFormat="1">
      <c r="A623" s="112"/>
      <c r="B623" s="112"/>
      <c r="C623" s="112"/>
      <c r="D623" s="112"/>
    </row>
    <row r="624" spans="1:4" s="111" customFormat="1">
      <c r="A624" s="112"/>
      <c r="B624" s="112"/>
      <c r="C624" s="112"/>
      <c r="D624" s="112"/>
    </row>
    <row r="625" spans="1:4" s="111" customFormat="1">
      <c r="A625" s="112"/>
      <c r="B625" s="112"/>
      <c r="C625" s="112"/>
      <c r="D625" s="112"/>
    </row>
    <row r="626" spans="1:4" s="111" customFormat="1">
      <c r="A626" s="112"/>
      <c r="B626" s="112"/>
      <c r="C626" s="112"/>
      <c r="D626" s="112"/>
    </row>
    <row r="627" spans="1:4" s="111" customFormat="1">
      <c r="A627" s="112"/>
      <c r="B627" s="112"/>
      <c r="C627" s="112"/>
      <c r="D627" s="112"/>
    </row>
    <row r="628" spans="1:4" s="111" customFormat="1">
      <c r="A628" s="112"/>
      <c r="B628" s="112"/>
      <c r="C628" s="112"/>
      <c r="D628" s="112"/>
    </row>
    <row r="629" spans="1:4" s="111" customFormat="1">
      <c r="A629" s="112"/>
      <c r="B629" s="112"/>
      <c r="C629" s="112"/>
      <c r="D629" s="112"/>
    </row>
    <row r="630" spans="1:4" s="111" customFormat="1">
      <c r="A630" s="112"/>
      <c r="B630" s="112"/>
      <c r="C630" s="112"/>
      <c r="D630" s="112"/>
    </row>
    <row r="631" spans="1:4" s="111" customFormat="1">
      <c r="A631" s="112"/>
      <c r="B631" s="112"/>
      <c r="C631" s="112"/>
      <c r="D631" s="112"/>
    </row>
    <row r="632" spans="1:4" s="111" customFormat="1">
      <c r="A632" s="112"/>
      <c r="B632" s="112"/>
      <c r="C632" s="112"/>
      <c r="D632" s="112"/>
    </row>
    <row r="633" spans="1:4" s="111" customFormat="1">
      <c r="A633" s="112"/>
      <c r="B633" s="112"/>
      <c r="C633" s="112"/>
      <c r="D633" s="112"/>
    </row>
    <row r="634" spans="1:4" s="111" customFormat="1">
      <c r="A634" s="112"/>
      <c r="B634" s="112"/>
      <c r="C634" s="112"/>
      <c r="D634" s="112"/>
    </row>
    <row r="635" spans="1:4" s="111" customFormat="1">
      <c r="A635" s="112"/>
      <c r="B635" s="112"/>
      <c r="C635" s="112"/>
      <c r="D635" s="112"/>
    </row>
    <row r="636" spans="1:4" s="111" customFormat="1">
      <c r="A636" s="112"/>
      <c r="B636" s="112"/>
      <c r="C636" s="112"/>
      <c r="D636" s="112"/>
    </row>
    <row r="637" spans="1:4" s="111" customFormat="1">
      <c r="A637" s="112"/>
      <c r="B637" s="112"/>
      <c r="C637" s="112"/>
      <c r="D637" s="112"/>
    </row>
    <row r="638" spans="1:4" s="111" customFormat="1">
      <c r="A638" s="112"/>
      <c r="B638" s="112"/>
      <c r="C638" s="112"/>
      <c r="D638" s="112"/>
    </row>
    <row r="639" spans="1:4" s="111" customFormat="1">
      <c r="A639" s="112"/>
      <c r="B639" s="112"/>
      <c r="C639" s="112"/>
      <c r="D639" s="112"/>
    </row>
    <row r="640" spans="1:4" s="111" customFormat="1">
      <c r="A640" s="112"/>
      <c r="B640" s="112"/>
      <c r="C640" s="112"/>
      <c r="D640" s="112"/>
    </row>
    <row r="641" spans="1:4" s="111" customFormat="1">
      <c r="A641" s="112"/>
      <c r="B641" s="112"/>
      <c r="C641" s="112"/>
      <c r="D641" s="112"/>
    </row>
    <row r="642" spans="1:4" s="111" customFormat="1">
      <c r="A642" s="112"/>
      <c r="B642" s="112"/>
      <c r="C642" s="112"/>
      <c r="D642" s="112"/>
    </row>
    <row r="643" spans="1:4" s="111" customFormat="1">
      <c r="A643" s="112"/>
      <c r="B643" s="112"/>
      <c r="C643" s="112"/>
      <c r="D643" s="112"/>
    </row>
    <row r="644" spans="1:4" s="111" customFormat="1">
      <c r="A644" s="112"/>
      <c r="B644" s="112"/>
      <c r="C644" s="112"/>
      <c r="D644" s="112"/>
    </row>
    <row r="645" spans="1:4" s="111" customFormat="1">
      <c r="A645" s="112"/>
      <c r="B645" s="112"/>
      <c r="C645" s="112"/>
      <c r="D645" s="112"/>
    </row>
    <row r="646" spans="1:4" s="111" customFormat="1">
      <c r="A646" s="112"/>
      <c r="B646" s="112"/>
      <c r="C646" s="112"/>
      <c r="D646" s="112"/>
    </row>
    <row r="647" spans="1:4" s="111" customFormat="1">
      <c r="A647" s="112"/>
      <c r="B647" s="112"/>
      <c r="C647" s="112"/>
      <c r="D647" s="112"/>
    </row>
    <row r="648" spans="1:4" s="111" customFormat="1">
      <c r="A648" s="112"/>
      <c r="B648" s="112"/>
      <c r="C648" s="112"/>
      <c r="D648" s="112"/>
    </row>
    <row r="649" spans="1:4" s="111" customFormat="1">
      <c r="A649" s="112"/>
      <c r="B649" s="112"/>
      <c r="C649" s="112"/>
      <c r="D649" s="112"/>
    </row>
    <row r="650" spans="1:4" s="111" customFormat="1">
      <c r="A650" s="112"/>
      <c r="B650" s="112"/>
      <c r="C650" s="112"/>
      <c r="D650" s="112"/>
    </row>
    <row r="651" spans="1:4" s="111" customFormat="1">
      <c r="A651" s="112"/>
      <c r="B651" s="112"/>
      <c r="C651" s="112"/>
      <c r="D651" s="112"/>
    </row>
    <row r="652" spans="1:4" s="111" customFormat="1">
      <c r="A652" s="112"/>
      <c r="B652" s="112"/>
      <c r="C652" s="112"/>
      <c r="D652" s="112"/>
    </row>
    <row r="653" spans="1:4" s="111" customFormat="1">
      <c r="A653" s="112"/>
      <c r="B653" s="112"/>
      <c r="C653" s="112"/>
      <c r="D653" s="112"/>
    </row>
    <row r="654" spans="1:4" s="111" customFormat="1">
      <c r="A654" s="112"/>
      <c r="B654" s="112"/>
      <c r="C654" s="112"/>
      <c r="D654" s="112"/>
    </row>
    <row r="655" spans="1:4" s="111" customFormat="1">
      <c r="A655" s="112"/>
      <c r="B655" s="112"/>
      <c r="C655" s="112"/>
      <c r="D655" s="112"/>
    </row>
    <row r="656" spans="1:4" s="111" customFormat="1">
      <c r="A656" s="112"/>
      <c r="B656" s="112"/>
      <c r="C656" s="112"/>
      <c r="D656" s="112"/>
    </row>
    <row r="657" spans="1:4" s="111" customFormat="1">
      <c r="A657" s="112"/>
      <c r="B657" s="112"/>
      <c r="C657" s="112"/>
      <c r="D657" s="112"/>
    </row>
    <row r="658" spans="1:4" s="111" customFormat="1">
      <c r="A658" s="112"/>
      <c r="B658" s="112"/>
      <c r="C658" s="112"/>
      <c r="D658" s="112"/>
    </row>
    <row r="659" spans="1:4" s="111" customFormat="1">
      <c r="A659" s="112"/>
      <c r="B659" s="112"/>
      <c r="C659" s="112"/>
      <c r="D659" s="112"/>
    </row>
    <row r="660" spans="1:4" s="111" customFormat="1">
      <c r="A660" s="112"/>
      <c r="B660" s="112"/>
      <c r="C660" s="112"/>
      <c r="D660" s="112"/>
    </row>
    <row r="661" spans="1:4" s="111" customFormat="1">
      <c r="A661" s="112"/>
      <c r="B661" s="112"/>
      <c r="C661" s="112"/>
      <c r="D661" s="112"/>
    </row>
    <row r="662" spans="1:4" s="111" customFormat="1">
      <c r="A662" s="112"/>
      <c r="B662" s="112"/>
      <c r="C662" s="112"/>
      <c r="D662" s="112"/>
    </row>
    <row r="663" spans="1:4" s="111" customFormat="1">
      <c r="A663" s="112"/>
      <c r="B663" s="112"/>
      <c r="C663" s="112"/>
      <c r="D663" s="112"/>
    </row>
    <row r="664" spans="1:4" s="111" customFormat="1">
      <c r="A664" s="112"/>
      <c r="B664" s="112"/>
      <c r="C664" s="112"/>
      <c r="D664" s="112"/>
    </row>
    <row r="665" spans="1:4" s="111" customFormat="1">
      <c r="A665" s="112"/>
      <c r="B665" s="112"/>
      <c r="C665" s="112"/>
      <c r="D665" s="112"/>
    </row>
    <row r="666" spans="1:4" s="111" customFormat="1">
      <c r="A666" s="112"/>
      <c r="B666" s="112"/>
      <c r="C666" s="112"/>
      <c r="D666" s="112"/>
    </row>
    <row r="667" spans="1:4" s="111" customFormat="1">
      <c r="A667" s="112"/>
      <c r="B667" s="112"/>
      <c r="C667" s="112"/>
      <c r="D667" s="112"/>
    </row>
    <row r="668" spans="1:4" s="111" customFormat="1">
      <c r="A668" s="112"/>
      <c r="B668" s="112"/>
      <c r="C668" s="112"/>
      <c r="D668" s="112"/>
    </row>
    <row r="669" spans="1:4" s="111" customFormat="1">
      <c r="A669" s="112"/>
      <c r="B669" s="112"/>
      <c r="C669" s="112"/>
      <c r="D669" s="112"/>
    </row>
    <row r="670" spans="1:4" s="111" customFormat="1">
      <c r="A670" s="112"/>
      <c r="B670" s="112"/>
      <c r="C670" s="112"/>
      <c r="D670" s="112"/>
    </row>
    <row r="671" spans="1:4" s="111" customFormat="1">
      <c r="A671" s="112"/>
      <c r="B671" s="112"/>
      <c r="C671" s="112"/>
      <c r="D671" s="112"/>
    </row>
    <row r="672" spans="1:4" s="111" customFormat="1">
      <c r="A672" s="112"/>
      <c r="B672" s="112"/>
      <c r="C672" s="112"/>
      <c r="D672" s="112"/>
    </row>
    <row r="673" spans="1:4" s="111" customFormat="1">
      <c r="A673" s="112"/>
      <c r="B673" s="112"/>
      <c r="C673" s="112"/>
      <c r="D673" s="112"/>
    </row>
    <row r="674" spans="1:4" s="111" customFormat="1">
      <c r="A674" s="112"/>
      <c r="B674" s="112"/>
      <c r="C674" s="112"/>
      <c r="D674" s="112"/>
    </row>
    <row r="675" spans="1:4" s="111" customFormat="1">
      <c r="A675" s="112"/>
      <c r="B675" s="112"/>
      <c r="C675" s="112"/>
      <c r="D675" s="112"/>
    </row>
    <row r="676" spans="1:4" s="111" customFormat="1">
      <c r="A676" s="112"/>
      <c r="B676" s="112"/>
      <c r="C676" s="112"/>
      <c r="D676" s="112"/>
    </row>
    <row r="677" spans="1:4" s="111" customFormat="1">
      <c r="A677" s="112"/>
      <c r="B677" s="112"/>
      <c r="C677" s="112"/>
      <c r="D677" s="112"/>
    </row>
    <row r="678" spans="1:4" s="111" customFormat="1">
      <c r="A678" s="112"/>
      <c r="B678" s="112"/>
      <c r="C678" s="112"/>
      <c r="D678" s="112"/>
    </row>
    <row r="679" spans="1:4" s="111" customFormat="1">
      <c r="A679" s="112"/>
      <c r="B679" s="112"/>
      <c r="C679" s="112"/>
      <c r="D679" s="112"/>
    </row>
    <row r="680" spans="1:4" s="111" customFormat="1">
      <c r="A680" s="112"/>
      <c r="B680" s="112"/>
      <c r="C680" s="112"/>
      <c r="D680" s="112"/>
    </row>
    <row r="681" spans="1:4" s="111" customFormat="1">
      <c r="A681" s="112"/>
      <c r="B681" s="112"/>
      <c r="C681" s="112"/>
      <c r="D681" s="112"/>
    </row>
    <row r="682" spans="1:4" s="111" customFormat="1">
      <c r="A682" s="112"/>
      <c r="B682" s="112"/>
      <c r="C682" s="112"/>
      <c r="D682" s="112"/>
    </row>
    <row r="683" spans="1:4" s="111" customFormat="1">
      <c r="A683" s="112"/>
      <c r="B683" s="112"/>
      <c r="C683" s="112"/>
      <c r="D683" s="112"/>
    </row>
    <row r="684" spans="1:4" s="111" customFormat="1">
      <c r="A684" s="112"/>
      <c r="B684" s="112"/>
      <c r="C684" s="112"/>
      <c r="D684" s="112"/>
    </row>
    <row r="685" spans="1:4" s="111" customFormat="1">
      <c r="A685" s="112"/>
      <c r="B685" s="112"/>
      <c r="C685" s="112"/>
      <c r="D685" s="112"/>
    </row>
    <row r="686" spans="1:4" s="111" customFormat="1">
      <c r="A686" s="112"/>
      <c r="B686" s="112"/>
      <c r="C686" s="112"/>
      <c r="D686" s="112"/>
    </row>
    <row r="687" spans="1:4" s="111" customFormat="1">
      <c r="A687" s="112"/>
      <c r="B687" s="112"/>
      <c r="C687" s="112"/>
      <c r="D687" s="112"/>
    </row>
    <row r="688" spans="1:4" s="111" customFormat="1">
      <c r="A688" s="112"/>
      <c r="B688" s="112"/>
      <c r="C688" s="112"/>
      <c r="D688" s="112"/>
    </row>
    <row r="689" spans="1:4" s="111" customFormat="1">
      <c r="A689" s="112"/>
      <c r="B689" s="112"/>
      <c r="C689" s="112"/>
      <c r="D689" s="112"/>
    </row>
    <row r="690" spans="1:4" s="111" customFormat="1">
      <c r="A690" s="112"/>
      <c r="B690" s="112"/>
      <c r="C690" s="112"/>
      <c r="D690" s="112"/>
    </row>
    <row r="691" spans="1:4" s="111" customFormat="1">
      <c r="A691" s="112"/>
      <c r="B691" s="112"/>
      <c r="C691" s="112"/>
      <c r="D691" s="112"/>
    </row>
    <row r="692" spans="1:4" s="111" customFormat="1">
      <c r="A692" s="112"/>
      <c r="B692" s="112"/>
      <c r="C692" s="112"/>
      <c r="D692" s="112"/>
    </row>
    <row r="693" spans="1:4" s="111" customFormat="1">
      <c r="A693" s="112"/>
      <c r="B693" s="112"/>
      <c r="C693" s="112"/>
      <c r="D693" s="112"/>
    </row>
    <row r="694" spans="1:4" s="111" customFormat="1">
      <c r="A694" s="112"/>
      <c r="B694" s="112"/>
      <c r="C694" s="112"/>
      <c r="D694" s="112"/>
    </row>
    <row r="695" spans="1:4" s="111" customFormat="1">
      <c r="A695" s="112"/>
      <c r="B695" s="112"/>
      <c r="C695" s="112"/>
      <c r="D695" s="112"/>
    </row>
    <row r="696" spans="1:4" s="111" customFormat="1">
      <c r="A696" s="112"/>
      <c r="B696" s="112"/>
      <c r="C696" s="112"/>
      <c r="D696" s="112"/>
    </row>
    <row r="697" spans="1:4" s="111" customFormat="1">
      <c r="A697" s="112"/>
      <c r="B697" s="112"/>
      <c r="C697" s="112"/>
      <c r="D697" s="112"/>
    </row>
    <row r="698" spans="1:4" s="111" customFormat="1">
      <c r="A698" s="112"/>
      <c r="B698" s="112"/>
      <c r="C698" s="112"/>
      <c r="D698" s="112"/>
    </row>
    <row r="699" spans="1:4" s="111" customFormat="1">
      <c r="A699" s="112"/>
      <c r="B699" s="112"/>
      <c r="C699" s="112"/>
      <c r="D699" s="112"/>
    </row>
    <row r="700" spans="1:4" s="111" customFormat="1">
      <c r="A700" s="112"/>
      <c r="B700" s="112"/>
      <c r="C700" s="112"/>
      <c r="D700" s="112"/>
    </row>
    <row r="701" spans="1:4" s="111" customFormat="1">
      <c r="A701" s="112"/>
      <c r="B701" s="112"/>
      <c r="C701" s="112"/>
      <c r="D701" s="112"/>
    </row>
    <row r="702" spans="1:4" s="111" customFormat="1">
      <c r="A702" s="112"/>
      <c r="B702" s="112"/>
      <c r="C702" s="112"/>
      <c r="D702" s="112"/>
    </row>
    <row r="703" spans="1:4" s="111" customFormat="1">
      <c r="A703" s="112"/>
      <c r="B703" s="112"/>
      <c r="C703" s="112"/>
      <c r="D703" s="112"/>
    </row>
    <row r="704" spans="1:4" s="111" customFormat="1">
      <c r="A704" s="112"/>
      <c r="B704" s="112"/>
      <c r="C704" s="112"/>
      <c r="D704" s="112"/>
    </row>
    <row r="705" spans="1:4" s="111" customFormat="1">
      <c r="A705" s="112"/>
      <c r="B705" s="112"/>
      <c r="C705" s="112"/>
      <c r="D705" s="112"/>
    </row>
    <row r="706" spans="1:4" s="111" customFormat="1">
      <c r="A706" s="112"/>
      <c r="B706" s="112"/>
      <c r="C706" s="112"/>
      <c r="D706" s="112"/>
    </row>
    <row r="707" spans="1:4" s="111" customFormat="1">
      <c r="A707" s="112"/>
      <c r="B707" s="112"/>
      <c r="C707" s="112"/>
      <c r="D707" s="112"/>
    </row>
    <row r="708" spans="1:4" s="111" customFormat="1">
      <c r="A708" s="112"/>
      <c r="B708" s="112"/>
      <c r="C708" s="112"/>
      <c r="D708" s="112"/>
    </row>
    <row r="709" spans="1:4" s="111" customFormat="1">
      <c r="A709" s="112"/>
      <c r="B709" s="112"/>
      <c r="C709" s="112"/>
      <c r="D709" s="112"/>
    </row>
    <row r="710" spans="1:4" s="111" customFormat="1">
      <c r="A710" s="112"/>
      <c r="B710" s="112"/>
      <c r="C710" s="112"/>
      <c r="D710" s="112"/>
    </row>
    <row r="711" spans="1:4" s="111" customFormat="1">
      <c r="A711" s="112"/>
      <c r="B711" s="112"/>
      <c r="C711" s="112"/>
      <c r="D711" s="112"/>
    </row>
    <row r="712" spans="1:4" s="111" customFormat="1">
      <c r="A712" s="112"/>
      <c r="B712" s="112"/>
      <c r="C712" s="112"/>
      <c r="D712" s="112"/>
    </row>
    <row r="713" spans="1:4" s="111" customFormat="1">
      <c r="A713" s="112"/>
      <c r="B713" s="112"/>
      <c r="C713" s="112"/>
      <c r="D713" s="112"/>
    </row>
    <row r="714" spans="1:4" s="111" customFormat="1">
      <c r="A714" s="112"/>
      <c r="B714" s="112"/>
      <c r="C714" s="112"/>
      <c r="D714" s="112"/>
    </row>
    <row r="715" spans="1:4" s="111" customFormat="1">
      <c r="A715" s="112"/>
      <c r="B715" s="112"/>
      <c r="C715" s="112"/>
      <c r="D715" s="112"/>
    </row>
    <row r="716" spans="1:4" s="111" customFormat="1">
      <c r="A716" s="112"/>
      <c r="B716" s="112"/>
      <c r="C716" s="112"/>
      <c r="D716" s="112"/>
    </row>
    <row r="717" spans="1:4" s="111" customFormat="1">
      <c r="A717" s="112"/>
      <c r="B717" s="112"/>
      <c r="C717" s="112"/>
      <c r="D717" s="112"/>
    </row>
    <row r="718" spans="1:4" s="111" customFormat="1">
      <c r="A718" s="112"/>
      <c r="B718" s="112"/>
      <c r="C718" s="112"/>
      <c r="D718" s="112"/>
    </row>
    <row r="719" spans="1:4" s="111" customFormat="1">
      <c r="A719" s="112"/>
      <c r="B719" s="112"/>
      <c r="C719" s="112"/>
      <c r="D719" s="112"/>
    </row>
    <row r="720" spans="1:4" s="111" customFormat="1">
      <c r="A720" s="112"/>
      <c r="B720" s="112"/>
      <c r="C720" s="112"/>
      <c r="D720" s="112"/>
    </row>
    <row r="721" spans="1:4" s="111" customFormat="1">
      <c r="A721" s="112"/>
      <c r="B721" s="112"/>
      <c r="C721" s="112"/>
      <c r="D721" s="112"/>
    </row>
    <row r="722" spans="1:4" s="111" customFormat="1">
      <c r="A722" s="112"/>
      <c r="B722" s="112"/>
      <c r="C722" s="112"/>
      <c r="D722" s="112"/>
    </row>
    <row r="723" spans="1:4" s="111" customFormat="1">
      <c r="A723" s="112"/>
      <c r="B723" s="112"/>
      <c r="C723" s="112"/>
      <c r="D723" s="112"/>
    </row>
    <row r="724" spans="1:4" s="111" customFormat="1">
      <c r="A724" s="112"/>
      <c r="B724" s="112"/>
      <c r="C724" s="112"/>
      <c r="D724" s="112"/>
    </row>
    <row r="725" spans="1:4" s="111" customFormat="1">
      <c r="A725" s="112"/>
      <c r="B725" s="112"/>
      <c r="C725" s="112"/>
      <c r="D725" s="112"/>
    </row>
    <row r="726" spans="1:4" s="111" customFormat="1">
      <c r="A726" s="112"/>
      <c r="B726" s="112"/>
      <c r="C726" s="112"/>
      <c r="D726" s="112"/>
    </row>
    <row r="727" spans="1:4" s="111" customFormat="1">
      <c r="A727" s="112"/>
      <c r="B727" s="112"/>
      <c r="C727" s="112"/>
      <c r="D727" s="112"/>
    </row>
    <row r="728" spans="1:4" s="111" customFormat="1">
      <c r="A728" s="112"/>
      <c r="B728" s="112"/>
      <c r="C728" s="112"/>
      <c r="D728" s="112"/>
    </row>
    <row r="729" spans="1:4" s="111" customFormat="1">
      <c r="A729" s="112"/>
      <c r="B729" s="112"/>
      <c r="C729" s="112"/>
      <c r="D729" s="112"/>
    </row>
    <row r="730" spans="1:4" s="111" customFormat="1">
      <c r="A730" s="112"/>
      <c r="B730" s="112"/>
      <c r="C730" s="112"/>
      <c r="D730" s="112"/>
    </row>
    <row r="731" spans="1:4" s="111" customFormat="1">
      <c r="A731" s="112"/>
      <c r="B731" s="112"/>
      <c r="C731" s="112"/>
      <c r="D731" s="112"/>
    </row>
    <row r="732" spans="1:4" s="111" customFormat="1">
      <c r="A732" s="112"/>
      <c r="B732" s="112"/>
      <c r="C732" s="112"/>
      <c r="D732" s="112"/>
    </row>
    <row r="733" spans="1:4" s="111" customFormat="1">
      <c r="A733" s="112"/>
      <c r="B733" s="112"/>
      <c r="C733" s="112"/>
      <c r="D733" s="112"/>
    </row>
    <row r="734" spans="1:4" s="111" customFormat="1">
      <c r="A734" s="112"/>
      <c r="B734" s="112"/>
      <c r="C734" s="112"/>
      <c r="D734" s="112"/>
    </row>
    <row r="735" spans="1:4" s="111" customFormat="1">
      <c r="A735" s="112"/>
      <c r="B735" s="112"/>
      <c r="C735" s="112"/>
      <c r="D735" s="112"/>
    </row>
    <row r="736" spans="1:4" s="111" customFormat="1">
      <c r="A736" s="112"/>
      <c r="B736" s="112"/>
      <c r="C736" s="112"/>
      <c r="D736" s="112"/>
    </row>
    <row r="737" spans="1:4" s="111" customFormat="1">
      <c r="A737" s="112"/>
      <c r="B737" s="112"/>
      <c r="C737" s="112"/>
      <c r="D737" s="112"/>
    </row>
    <row r="738" spans="1:4" s="111" customFormat="1">
      <c r="A738" s="112"/>
      <c r="B738" s="112"/>
      <c r="C738" s="112"/>
      <c r="D738" s="112"/>
    </row>
    <row r="739" spans="1:4" s="111" customFormat="1">
      <c r="A739" s="112"/>
      <c r="B739" s="112"/>
      <c r="C739" s="112"/>
      <c r="D739" s="112"/>
    </row>
    <row r="740" spans="1:4" s="111" customFormat="1">
      <c r="A740" s="112"/>
      <c r="B740" s="112"/>
      <c r="C740" s="112"/>
      <c r="D740" s="112"/>
    </row>
    <row r="741" spans="1:4" s="111" customFormat="1">
      <c r="A741" s="112"/>
      <c r="B741" s="112"/>
      <c r="C741" s="112"/>
      <c r="D741" s="112"/>
    </row>
    <row r="742" spans="1:4" s="111" customFormat="1">
      <c r="A742" s="112"/>
      <c r="B742" s="112"/>
      <c r="C742" s="112"/>
      <c r="D742" s="112"/>
    </row>
    <row r="743" spans="1:4" s="111" customFormat="1">
      <c r="A743" s="112"/>
      <c r="B743" s="112"/>
      <c r="C743" s="112"/>
      <c r="D743" s="112"/>
    </row>
    <row r="744" spans="1:4" s="111" customFormat="1">
      <c r="A744" s="112"/>
      <c r="B744" s="112"/>
      <c r="C744" s="112"/>
      <c r="D744" s="112"/>
    </row>
    <row r="745" spans="1:4" s="111" customFormat="1">
      <c r="A745" s="112"/>
      <c r="B745" s="112"/>
      <c r="C745" s="112"/>
      <c r="D745" s="112"/>
    </row>
    <row r="746" spans="1:4" s="111" customFormat="1">
      <c r="A746" s="112"/>
      <c r="B746" s="112"/>
      <c r="C746" s="112"/>
      <c r="D746" s="112"/>
    </row>
    <row r="747" spans="1:4" s="111" customFormat="1">
      <c r="A747" s="112"/>
      <c r="B747" s="112"/>
      <c r="C747" s="112"/>
      <c r="D747" s="112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8" priority="15" operator="equal">
      <formula>0</formula>
    </cfRule>
  </conditionalFormatting>
  <conditionalFormatting sqref="D3:D57">
    <cfRule type="cellIs" dxfId="37" priority="14" operator="equal">
      <formula>0</formula>
    </cfRule>
  </conditionalFormatting>
  <conditionalFormatting sqref="D58:D77">
    <cfRule type="cellIs" dxfId="36" priority="13" operator="equal">
      <formula>0</formula>
    </cfRule>
  </conditionalFormatting>
  <conditionalFormatting sqref="D78:D97">
    <cfRule type="cellIs" dxfId="35" priority="12" operator="equal">
      <formula>0</formula>
    </cfRule>
  </conditionalFormatting>
  <conditionalFormatting sqref="D98:D117">
    <cfRule type="cellIs" dxfId="34" priority="11" operator="equal">
      <formula>0</formula>
    </cfRule>
  </conditionalFormatting>
  <conditionalFormatting sqref="D118:D137">
    <cfRule type="cellIs" dxfId="33" priority="10" operator="equal">
      <formula>0</formula>
    </cfRule>
  </conditionalFormatting>
  <conditionalFormatting sqref="D138:D157">
    <cfRule type="cellIs" dxfId="32" priority="9" operator="equal">
      <formula>0</formula>
    </cfRule>
  </conditionalFormatting>
  <conditionalFormatting sqref="D158:D177">
    <cfRule type="cellIs" dxfId="31" priority="8" operator="equal">
      <formula>0</formula>
    </cfRule>
  </conditionalFormatting>
  <conditionalFormatting sqref="D178:D197">
    <cfRule type="cellIs" dxfId="30" priority="7" operator="equal">
      <formula>0</formula>
    </cfRule>
  </conditionalFormatting>
  <conditionalFormatting sqref="D198:D217">
    <cfRule type="cellIs" dxfId="29" priority="6" operator="equal">
      <formula>0</formula>
    </cfRule>
  </conditionalFormatting>
  <conditionalFormatting sqref="D218:D237">
    <cfRule type="cellIs" dxfId="28" priority="5" operator="equal">
      <formula>0</formula>
    </cfRule>
  </conditionalFormatting>
  <conditionalFormatting sqref="D238:D257">
    <cfRule type="cellIs" dxfId="27" priority="4" operator="equal">
      <formula>0</formula>
    </cfRule>
  </conditionalFormatting>
  <conditionalFormatting sqref="D258:D277">
    <cfRule type="cellIs" dxfId="26" priority="3" operator="equal">
      <formula>0</formula>
    </cfRule>
  </conditionalFormatting>
  <conditionalFormatting sqref="D278:D297">
    <cfRule type="cellIs" dxfId="25" priority="2" operator="equal">
      <formula>0</formula>
    </cfRule>
  </conditionalFormatting>
  <conditionalFormatting sqref="D298:D317">
    <cfRule type="cellIs" dxfId="24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[2]الدوائر!#REF!</xm:f>
          </x14:formula1>
          <xm:sqref>D3:D1048576</xm:sqref>
        </x14:dataValidation>
        <x14:dataValidation type="list" allowBlank="1" showInputMessage="1" showErrorMessage="1">
          <x14:formula1>
            <xm:f>'[2]قانون الإطار'!#REF!</xm:f>
          </x14:formula1>
          <xm:sqref>B125:B1048576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C21" sqref="C21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2"/>
    <col min="4" max="4" width="23.85546875" style="113" bestFit="1" customWidth="1"/>
    <col min="5" max="5" width="9.140625" style="113"/>
    <col min="6" max="6" width="9.140625" style="113" hidden="1" customWidth="1"/>
    <col min="7" max="27" width="9.140625" style="113"/>
  </cols>
  <sheetData>
    <row r="1" spans="1:6">
      <c r="A1" s="219" t="s">
        <v>82</v>
      </c>
      <c r="B1" s="219"/>
      <c r="C1" s="91" t="s">
        <v>748</v>
      </c>
    </row>
    <row r="2" spans="1:6">
      <c r="A2" s="10" t="s">
        <v>69</v>
      </c>
      <c r="B2" s="11"/>
      <c r="C2" s="116"/>
    </row>
    <row r="3" spans="1:6">
      <c r="A3" s="10" t="s">
        <v>70</v>
      </c>
      <c r="B3" s="11"/>
      <c r="C3" s="116"/>
    </row>
    <row r="4" spans="1:6">
      <c r="A4" s="10" t="s">
        <v>80</v>
      </c>
      <c r="B4" s="11"/>
      <c r="C4" s="116"/>
    </row>
    <row r="5" spans="1:6">
      <c r="A5" s="10" t="s">
        <v>81</v>
      </c>
      <c r="B5" s="11"/>
      <c r="C5" s="116"/>
    </row>
    <row r="6" spans="1:6">
      <c r="A6" s="220" t="s">
        <v>780</v>
      </c>
      <c r="B6" s="220"/>
      <c r="C6" s="68" t="e">
        <f>B8/B7</f>
        <v>#DIV/0!</v>
      </c>
      <c r="F6" s="113" t="s">
        <v>635</v>
      </c>
    </row>
    <row r="7" spans="1:6">
      <c r="A7" s="10" t="s">
        <v>71</v>
      </c>
      <c r="B7" s="11"/>
      <c r="C7" s="116"/>
      <c r="F7" s="113" t="s">
        <v>633</v>
      </c>
    </row>
    <row r="8" spans="1:6">
      <c r="A8" s="10" t="s">
        <v>72</v>
      </c>
      <c r="B8" s="11"/>
      <c r="C8" s="116">
        <v>0.8</v>
      </c>
    </row>
    <row r="9" spans="1:6">
      <c r="A9" s="217" t="s">
        <v>749</v>
      </c>
      <c r="B9" s="218"/>
      <c r="C9" s="68" t="e">
        <f>B11/B10</f>
        <v>#DIV/0!</v>
      </c>
    </row>
    <row r="10" spans="1:6">
      <c r="A10" s="86" t="s">
        <v>781</v>
      </c>
      <c r="B10" s="11"/>
      <c r="C10" s="116"/>
    </row>
    <row r="11" spans="1:6">
      <c r="A11" s="86" t="s">
        <v>782</v>
      </c>
      <c r="B11" s="11"/>
      <c r="C11" s="116">
        <v>0.75</v>
      </c>
    </row>
    <row r="12" spans="1:6">
      <c r="A12" s="217" t="s">
        <v>73</v>
      </c>
      <c r="B12" s="218"/>
      <c r="C12" s="68" t="e">
        <f>B14/B3</f>
        <v>#DIV/0!</v>
      </c>
    </row>
    <row r="13" spans="1:6">
      <c r="A13" s="10" t="s">
        <v>74</v>
      </c>
      <c r="B13" s="11"/>
      <c r="C13" s="116"/>
    </row>
    <row r="14" spans="1:6">
      <c r="A14" s="10" t="s">
        <v>75</v>
      </c>
      <c r="B14" s="11"/>
      <c r="C14" s="116">
        <v>0.9</v>
      </c>
    </row>
    <row r="15" spans="1:6">
      <c r="A15" s="217" t="s">
        <v>76</v>
      </c>
      <c r="B15" s="218"/>
      <c r="C15" s="68" t="e">
        <f>B16/B3</f>
        <v>#DIV/0!</v>
      </c>
    </row>
    <row r="16" spans="1:6">
      <c r="A16" s="10" t="s">
        <v>77</v>
      </c>
      <c r="B16" s="11"/>
      <c r="C16" s="116">
        <v>0.98</v>
      </c>
    </row>
    <row r="17" spans="1:3">
      <c r="A17" s="217" t="s">
        <v>78</v>
      </c>
      <c r="B17" s="218"/>
      <c r="C17" s="68" t="e">
        <f>B18/B3</f>
        <v>#DIV/0!</v>
      </c>
    </row>
    <row r="18" spans="1:3">
      <c r="A18" s="10" t="s">
        <v>79</v>
      </c>
      <c r="B18" s="11"/>
      <c r="C18" s="116"/>
    </row>
    <row r="19" spans="1:3">
      <c r="A19" s="217" t="s">
        <v>747</v>
      </c>
      <c r="B19" s="218"/>
      <c r="C19" s="68" t="e">
        <f>B20/B3</f>
        <v>#DIV/0!</v>
      </c>
    </row>
    <row r="20" spans="1:3">
      <c r="A20" s="10" t="s">
        <v>783</v>
      </c>
      <c r="B20" s="11"/>
      <c r="C20" s="116">
        <v>1</v>
      </c>
    </row>
    <row r="21" spans="1:3">
      <c r="A21" s="217" t="s">
        <v>784</v>
      </c>
      <c r="B21" s="218"/>
      <c r="C21" s="116"/>
    </row>
    <row r="22" spans="1:3">
      <c r="A22" s="10" t="s">
        <v>785</v>
      </c>
      <c r="B22" s="117"/>
      <c r="C22" s="116"/>
    </row>
    <row r="23" spans="1:3" s="113" customFormat="1">
      <c r="A23" s="88" t="s">
        <v>786</v>
      </c>
      <c r="B23" s="11"/>
      <c r="C23" s="116"/>
    </row>
    <row r="24" spans="1:3" s="113" customFormat="1">
      <c r="A24" s="88" t="s">
        <v>787</v>
      </c>
      <c r="B24" s="11"/>
      <c r="C24" s="116"/>
    </row>
    <row r="25" spans="1:3" s="113" customFormat="1">
      <c r="B25" s="114"/>
      <c r="C25" s="115"/>
    </row>
    <row r="26" spans="1:3" s="113" customFormat="1">
      <c r="B26" s="114"/>
      <c r="C26" s="115"/>
    </row>
    <row r="27" spans="1:3" s="113" customFormat="1">
      <c r="B27" s="114"/>
      <c r="C27" s="115"/>
    </row>
    <row r="28" spans="1:3" s="113" customFormat="1">
      <c r="B28" s="114"/>
      <c r="C28" s="115"/>
    </row>
    <row r="29" spans="1:3" s="113" customFormat="1">
      <c r="B29" s="114"/>
      <c r="C29" s="115"/>
    </row>
    <row r="30" spans="1:3" s="113" customFormat="1">
      <c r="B30" s="114"/>
      <c r="C30" s="115"/>
    </row>
    <row r="31" spans="1:3" s="113" customFormat="1">
      <c r="B31" s="114"/>
      <c r="C31" s="115"/>
    </row>
    <row r="32" spans="1:3" s="113" customFormat="1">
      <c r="B32" s="114"/>
      <c r="C32" s="115"/>
    </row>
    <row r="33" spans="2:3" s="113" customFormat="1">
      <c r="B33" s="114"/>
      <c r="C33" s="115"/>
    </row>
    <row r="34" spans="2:3" s="113" customFormat="1">
      <c r="B34" s="114"/>
      <c r="C34" s="115"/>
    </row>
    <row r="35" spans="2:3" s="113" customFormat="1">
      <c r="B35" s="114"/>
      <c r="C35" s="115"/>
    </row>
    <row r="36" spans="2:3" s="113" customFormat="1">
      <c r="B36" s="114"/>
      <c r="C36" s="115"/>
    </row>
    <row r="37" spans="2:3" s="113" customFormat="1">
      <c r="B37" s="114"/>
      <c r="C37" s="115"/>
    </row>
    <row r="38" spans="2:3" s="113" customFormat="1">
      <c r="B38" s="114"/>
      <c r="C38" s="115"/>
    </row>
    <row r="39" spans="2:3" s="113" customFormat="1">
      <c r="B39" s="114"/>
      <c r="C39" s="115"/>
    </row>
    <row r="40" spans="2:3" s="113" customFormat="1">
      <c r="B40" s="114"/>
      <c r="C40" s="115"/>
    </row>
    <row r="41" spans="2:3" s="113" customFormat="1">
      <c r="B41" s="114"/>
      <c r="C41" s="115"/>
    </row>
    <row r="42" spans="2:3" s="113" customFormat="1">
      <c r="B42" s="114"/>
      <c r="C42" s="115"/>
    </row>
    <row r="43" spans="2:3" s="113" customFormat="1">
      <c r="B43" s="114"/>
      <c r="C43" s="115"/>
    </row>
    <row r="44" spans="2:3" s="113" customFormat="1">
      <c r="B44" s="114"/>
      <c r="C44" s="115"/>
    </row>
    <row r="45" spans="2:3" s="113" customFormat="1">
      <c r="B45" s="114"/>
      <c r="C45" s="115"/>
    </row>
    <row r="46" spans="2:3" s="113" customFormat="1">
      <c r="B46" s="114"/>
      <c r="C46" s="115"/>
    </row>
    <row r="47" spans="2:3" s="113" customFormat="1">
      <c r="B47" s="114"/>
      <c r="C47" s="115"/>
    </row>
    <row r="48" spans="2:3" s="113" customFormat="1">
      <c r="B48" s="114"/>
      <c r="C48" s="115"/>
    </row>
    <row r="49" spans="2:3" s="113" customFormat="1">
      <c r="B49" s="114"/>
      <c r="C49" s="115"/>
    </row>
    <row r="50" spans="2:3" s="113" customFormat="1">
      <c r="B50" s="114"/>
      <c r="C50" s="115"/>
    </row>
    <row r="51" spans="2:3" s="113" customFormat="1">
      <c r="B51" s="114"/>
      <c r="C51" s="115"/>
    </row>
    <row r="52" spans="2:3" s="113" customFormat="1">
      <c r="B52" s="114"/>
      <c r="C52" s="115"/>
    </row>
    <row r="53" spans="2:3" s="113" customFormat="1">
      <c r="B53" s="114"/>
      <c r="C53" s="115"/>
    </row>
    <row r="54" spans="2:3" s="113" customFormat="1">
      <c r="B54" s="114"/>
      <c r="C54" s="115"/>
    </row>
    <row r="55" spans="2:3" s="113" customFormat="1">
      <c r="B55" s="114"/>
      <c r="C55" s="115"/>
    </row>
    <row r="56" spans="2:3" s="113" customFormat="1">
      <c r="B56" s="114"/>
      <c r="C56" s="115"/>
    </row>
    <row r="57" spans="2:3" s="113" customFormat="1">
      <c r="B57" s="114"/>
      <c r="C57" s="115"/>
    </row>
    <row r="58" spans="2:3" s="113" customFormat="1">
      <c r="B58" s="114"/>
      <c r="C58" s="115"/>
    </row>
    <row r="59" spans="2:3" s="113" customFormat="1">
      <c r="B59" s="114"/>
      <c r="C59" s="115"/>
    </row>
    <row r="60" spans="2:3" s="113" customFormat="1">
      <c r="B60" s="114"/>
      <c r="C60" s="115"/>
    </row>
    <row r="61" spans="2:3" s="113" customFormat="1">
      <c r="B61" s="114"/>
      <c r="C61" s="115"/>
    </row>
    <row r="62" spans="2:3" s="113" customFormat="1">
      <c r="B62" s="114"/>
      <c r="C62" s="115"/>
    </row>
    <row r="63" spans="2:3" s="113" customFormat="1">
      <c r="B63" s="114"/>
      <c r="C63" s="115"/>
    </row>
    <row r="64" spans="2:3" s="113" customFormat="1">
      <c r="B64" s="114"/>
      <c r="C64" s="115"/>
    </row>
    <row r="65" spans="2:3" s="113" customFormat="1">
      <c r="B65" s="114"/>
      <c r="C65" s="115"/>
    </row>
    <row r="66" spans="2:3" s="113" customFormat="1">
      <c r="B66" s="114"/>
      <c r="C66" s="115"/>
    </row>
    <row r="67" spans="2:3" s="113" customFormat="1">
      <c r="B67" s="114"/>
      <c r="C67" s="115"/>
    </row>
    <row r="68" spans="2:3" s="113" customFormat="1">
      <c r="B68" s="114"/>
      <c r="C68" s="115"/>
    </row>
    <row r="69" spans="2:3" s="113" customFormat="1">
      <c r="B69" s="114"/>
      <c r="C69" s="115"/>
    </row>
    <row r="70" spans="2:3" s="113" customFormat="1">
      <c r="B70" s="114"/>
      <c r="C70" s="115"/>
    </row>
    <row r="71" spans="2:3" s="113" customFormat="1">
      <c r="B71" s="114"/>
      <c r="C71" s="115"/>
    </row>
    <row r="72" spans="2:3" s="113" customFormat="1">
      <c r="B72" s="114"/>
      <c r="C72" s="115"/>
    </row>
    <row r="73" spans="2:3" s="113" customFormat="1">
      <c r="B73" s="114"/>
      <c r="C73" s="115"/>
    </row>
    <row r="74" spans="2:3" s="113" customFormat="1">
      <c r="B74" s="114"/>
      <c r="C74" s="115"/>
    </row>
    <row r="75" spans="2:3" s="113" customFormat="1">
      <c r="B75" s="114"/>
      <c r="C75" s="115"/>
    </row>
    <row r="76" spans="2:3" s="113" customFormat="1">
      <c r="B76" s="114"/>
      <c r="C76" s="115"/>
    </row>
    <row r="77" spans="2:3" s="113" customFormat="1">
      <c r="B77" s="114"/>
      <c r="C77" s="115"/>
    </row>
    <row r="78" spans="2:3" s="113" customFormat="1">
      <c r="B78" s="114"/>
      <c r="C78" s="115"/>
    </row>
    <row r="79" spans="2:3" s="113" customFormat="1">
      <c r="B79" s="114"/>
      <c r="C79" s="115"/>
    </row>
    <row r="80" spans="2:3" s="113" customFormat="1">
      <c r="B80" s="114"/>
      <c r="C80" s="115"/>
    </row>
    <row r="81" spans="2:3" s="113" customFormat="1">
      <c r="B81" s="114"/>
      <c r="C81" s="115"/>
    </row>
    <row r="82" spans="2:3" s="113" customFormat="1">
      <c r="B82" s="114"/>
      <c r="C82" s="115"/>
    </row>
    <row r="83" spans="2:3" s="113" customFormat="1">
      <c r="B83" s="114"/>
      <c r="C83" s="115"/>
    </row>
    <row r="84" spans="2:3" s="113" customFormat="1">
      <c r="B84" s="114"/>
      <c r="C84" s="115"/>
    </row>
    <row r="85" spans="2:3" s="113" customFormat="1">
      <c r="B85" s="114"/>
      <c r="C85" s="115"/>
    </row>
    <row r="86" spans="2:3" s="113" customFormat="1">
      <c r="B86" s="114"/>
      <c r="C86" s="115"/>
    </row>
    <row r="87" spans="2:3" s="113" customFormat="1">
      <c r="B87" s="114"/>
      <c r="C87" s="115"/>
    </row>
    <row r="88" spans="2:3" s="113" customFormat="1">
      <c r="B88" s="114"/>
      <c r="C88" s="115"/>
    </row>
    <row r="89" spans="2:3" s="113" customFormat="1">
      <c r="B89" s="114"/>
      <c r="C89" s="115"/>
    </row>
    <row r="90" spans="2:3" s="113" customFormat="1">
      <c r="B90" s="114"/>
      <c r="C90" s="115"/>
    </row>
    <row r="91" spans="2:3" s="113" customFormat="1">
      <c r="B91" s="114"/>
      <c r="C91" s="115"/>
    </row>
    <row r="92" spans="2:3" s="113" customFormat="1">
      <c r="B92" s="114"/>
      <c r="C92" s="115"/>
    </row>
    <row r="93" spans="2:3" s="113" customFormat="1">
      <c r="B93" s="114"/>
      <c r="C93" s="115"/>
    </row>
    <row r="94" spans="2:3" s="113" customFormat="1">
      <c r="B94" s="114"/>
      <c r="C94" s="115"/>
    </row>
    <row r="95" spans="2:3" s="113" customFormat="1">
      <c r="B95" s="114"/>
      <c r="C95" s="115"/>
    </row>
    <row r="96" spans="2:3" s="113" customFormat="1">
      <c r="B96" s="114"/>
      <c r="C96" s="115"/>
    </row>
    <row r="97" spans="2:3" s="113" customFormat="1">
      <c r="B97" s="114"/>
      <c r="C97" s="115"/>
    </row>
    <row r="98" spans="2:3" s="113" customFormat="1">
      <c r="B98" s="114"/>
      <c r="C98" s="115"/>
    </row>
    <row r="99" spans="2:3" s="113" customFormat="1">
      <c r="B99" s="114"/>
      <c r="C99" s="115"/>
    </row>
    <row r="100" spans="2:3" s="113" customFormat="1">
      <c r="B100" s="114"/>
      <c r="C100" s="115"/>
    </row>
    <row r="101" spans="2:3" s="113" customFormat="1">
      <c r="B101" s="114"/>
      <c r="C101" s="115"/>
    </row>
    <row r="102" spans="2:3" s="113" customFormat="1">
      <c r="B102" s="114"/>
      <c r="C102" s="115"/>
    </row>
    <row r="103" spans="2:3" s="113" customFormat="1">
      <c r="B103" s="114"/>
      <c r="C103" s="115"/>
    </row>
    <row r="104" spans="2:3" s="113" customFormat="1">
      <c r="B104" s="114"/>
      <c r="C104" s="115"/>
    </row>
    <row r="105" spans="2:3" s="113" customFormat="1">
      <c r="B105" s="114"/>
      <c r="C105" s="115"/>
    </row>
    <row r="106" spans="2:3" s="113" customFormat="1">
      <c r="B106" s="114"/>
      <c r="C106" s="115"/>
    </row>
    <row r="107" spans="2:3" s="113" customFormat="1">
      <c r="B107" s="114"/>
      <c r="C107" s="115"/>
    </row>
    <row r="108" spans="2:3" s="113" customFormat="1">
      <c r="B108" s="114"/>
      <c r="C108" s="115"/>
    </row>
    <row r="109" spans="2:3" s="113" customFormat="1">
      <c r="B109" s="114"/>
      <c r="C109" s="115"/>
    </row>
    <row r="110" spans="2:3" s="113" customFormat="1">
      <c r="B110" s="114"/>
      <c r="C110" s="115"/>
    </row>
    <row r="111" spans="2:3" s="113" customFormat="1">
      <c r="B111" s="114"/>
      <c r="C111" s="115"/>
    </row>
    <row r="112" spans="2:3" s="113" customFormat="1">
      <c r="B112" s="114"/>
      <c r="C112" s="115"/>
    </row>
    <row r="113" spans="2:3" s="113" customFormat="1">
      <c r="B113" s="114"/>
      <c r="C113" s="115"/>
    </row>
    <row r="114" spans="2:3" s="113" customFormat="1">
      <c r="B114" s="114"/>
      <c r="C114" s="115"/>
    </row>
    <row r="115" spans="2:3" s="113" customFormat="1">
      <c r="B115" s="114"/>
      <c r="C115" s="115"/>
    </row>
    <row r="116" spans="2:3" s="113" customFormat="1">
      <c r="B116" s="114"/>
      <c r="C116" s="115"/>
    </row>
    <row r="117" spans="2:3" s="113" customFormat="1">
      <c r="B117" s="114"/>
      <c r="C117" s="115"/>
    </row>
    <row r="118" spans="2:3" s="113" customFormat="1">
      <c r="B118" s="114"/>
      <c r="C118" s="115"/>
    </row>
    <row r="119" spans="2:3" s="113" customFormat="1">
      <c r="B119" s="114"/>
      <c r="C119" s="115"/>
    </row>
    <row r="120" spans="2:3" s="113" customFormat="1">
      <c r="B120" s="114"/>
      <c r="C120" s="115"/>
    </row>
    <row r="121" spans="2:3" s="113" customFormat="1">
      <c r="B121" s="114"/>
      <c r="C121" s="115"/>
    </row>
    <row r="122" spans="2:3" s="113" customFormat="1">
      <c r="B122" s="114"/>
      <c r="C122" s="115"/>
    </row>
    <row r="123" spans="2:3" s="113" customFormat="1">
      <c r="B123" s="114"/>
      <c r="C123" s="115"/>
    </row>
    <row r="124" spans="2:3" s="113" customFormat="1">
      <c r="B124" s="114"/>
      <c r="C124" s="115"/>
    </row>
    <row r="125" spans="2:3" s="113" customFormat="1">
      <c r="B125" s="114"/>
      <c r="C125" s="115"/>
    </row>
    <row r="126" spans="2:3" s="113" customFormat="1">
      <c r="B126" s="114"/>
      <c r="C126" s="115"/>
    </row>
    <row r="127" spans="2:3" s="113" customFormat="1">
      <c r="B127" s="114"/>
      <c r="C127" s="115"/>
    </row>
    <row r="128" spans="2:3" s="113" customFormat="1">
      <c r="B128" s="114"/>
      <c r="C128" s="115"/>
    </row>
    <row r="129" spans="2:3" s="113" customFormat="1">
      <c r="B129" s="114"/>
      <c r="C129" s="115"/>
    </row>
    <row r="130" spans="2:3" s="113" customFormat="1">
      <c r="B130" s="114"/>
      <c r="C130" s="115"/>
    </row>
    <row r="131" spans="2:3" s="113" customFormat="1">
      <c r="B131" s="114"/>
      <c r="C131" s="115"/>
    </row>
    <row r="132" spans="2:3" s="113" customFormat="1">
      <c r="B132" s="114"/>
      <c r="C132" s="115"/>
    </row>
    <row r="133" spans="2:3" s="113" customFormat="1">
      <c r="B133" s="114"/>
      <c r="C133" s="115"/>
    </row>
    <row r="134" spans="2:3" s="113" customFormat="1">
      <c r="B134" s="114"/>
      <c r="C134" s="115"/>
    </row>
    <row r="135" spans="2:3" s="113" customFormat="1">
      <c r="B135" s="114"/>
      <c r="C135" s="115"/>
    </row>
    <row r="136" spans="2:3" s="113" customFormat="1">
      <c r="B136" s="114"/>
      <c r="C136" s="115"/>
    </row>
    <row r="137" spans="2:3" s="113" customFormat="1">
      <c r="B137" s="114"/>
      <c r="C137" s="115"/>
    </row>
    <row r="138" spans="2:3" s="113" customFormat="1">
      <c r="B138" s="114"/>
      <c r="C138" s="115"/>
    </row>
    <row r="139" spans="2:3" s="113" customFormat="1">
      <c r="B139" s="114"/>
      <c r="C139" s="115"/>
    </row>
    <row r="140" spans="2:3" s="113" customFormat="1">
      <c r="B140" s="114"/>
      <c r="C140" s="115"/>
    </row>
    <row r="141" spans="2:3" s="113" customFormat="1">
      <c r="B141" s="114"/>
      <c r="C141" s="115"/>
    </row>
    <row r="142" spans="2:3" s="113" customFormat="1">
      <c r="B142" s="114"/>
      <c r="C142" s="115"/>
    </row>
    <row r="143" spans="2:3" s="113" customFormat="1">
      <c r="B143" s="114"/>
      <c r="C143" s="115"/>
    </row>
    <row r="144" spans="2:3" s="113" customFormat="1">
      <c r="B144" s="114"/>
      <c r="C144" s="115"/>
    </row>
    <row r="145" spans="2:3" s="113" customFormat="1">
      <c r="B145" s="114"/>
      <c r="C145" s="115"/>
    </row>
    <row r="146" spans="2:3" s="113" customFormat="1">
      <c r="B146" s="114"/>
      <c r="C146" s="115"/>
    </row>
    <row r="147" spans="2:3" s="113" customFormat="1">
      <c r="B147" s="114"/>
      <c r="C147" s="115"/>
    </row>
    <row r="148" spans="2:3" s="113" customFormat="1">
      <c r="B148" s="114"/>
      <c r="C148" s="115"/>
    </row>
    <row r="149" spans="2:3" s="113" customFormat="1">
      <c r="B149" s="114"/>
      <c r="C149" s="115"/>
    </row>
    <row r="150" spans="2:3" s="113" customFormat="1">
      <c r="B150" s="114"/>
      <c r="C150" s="115"/>
    </row>
    <row r="151" spans="2:3" s="113" customFormat="1">
      <c r="B151" s="114"/>
      <c r="C151" s="115"/>
    </row>
    <row r="152" spans="2:3" s="113" customFormat="1">
      <c r="B152" s="114"/>
      <c r="C152" s="115"/>
    </row>
    <row r="153" spans="2:3" s="113" customFormat="1">
      <c r="B153" s="114"/>
      <c r="C153" s="115"/>
    </row>
    <row r="154" spans="2:3" s="113" customFormat="1">
      <c r="B154" s="114"/>
      <c r="C154" s="115"/>
    </row>
    <row r="155" spans="2:3" s="113" customFormat="1">
      <c r="B155" s="114"/>
      <c r="C155" s="115"/>
    </row>
    <row r="156" spans="2:3" s="113" customFormat="1">
      <c r="B156" s="114"/>
      <c r="C156" s="115"/>
    </row>
    <row r="157" spans="2:3" s="113" customFormat="1">
      <c r="B157" s="114"/>
      <c r="C157" s="115"/>
    </row>
    <row r="158" spans="2:3" s="113" customFormat="1">
      <c r="B158" s="114"/>
      <c r="C158" s="115"/>
    </row>
    <row r="159" spans="2:3" s="113" customFormat="1">
      <c r="B159" s="114"/>
      <c r="C159" s="115"/>
    </row>
    <row r="160" spans="2:3" s="113" customFormat="1">
      <c r="B160" s="114"/>
      <c r="C160" s="115"/>
    </row>
    <row r="161" spans="2:3" s="113" customFormat="1">
      <c r="B161" s="114"/>
      <c r="C161" s="115"/>
    </row>
    <row r="162" spans="2:3" s="113" customFormat="1">
      <c r="B162" s="114"/>
      <c r="C162" s="115"/>
    </row>
    <row r="163" spans="2:3" s="113" customFormat="1">
      <c r="B163" s="114"/>
      <c r="C163" s="115"/>
    </row>
    <row r="164" spans="2:3" s="113" customFormat="1">
      <c r="B164" s="114"/>
      <c r="C164" s="115"/>
    </row>
    <row r="165" spans="2:3" s="113" customFormat="1">
      <c r="B165" s="114"/>
      <c r="C165" s="115"/>
    </row>
    <row r="166" spans="2:3" s="113" customFormat="1">
      <c r="B166" s="114"/>
      <c r="C166" s="115"/>
    </row>
    <row r="167" spans="2:3" s="113" customFormat="1">
      <c r="B167" s="114"/>
      <c r="C167" s="115"/>
    </row>
    <row r="168" spans="2:3" s="113" customFormat="1">
      <c r="B168" s="114"/>
      <c r="C168" s="115"/>
    </row>
    <row r="169" spans="2:3" s="113" customFormat="1">
      <c r="B169" s="114"/>
      <c r="C169" s="115"/>
    </row>
    <row r="170" spans="2:3" s="113" customFormat="1">
      <c r="B170" s="114"/>
      <c r="C170" s="115"/>
    </row>
    <row r="171" spans="2:3" s="113" customFormat="1">
      <c r="B171" s="114"/>
      <c r="C171" s="115"/>
    </row>
    <row r="172" spans="2:3" s="113" customFormat="1">
      <c r="B172" s="114"/>
      <c r="C172" s="115"/>
    </row>
    <row r="173" spans="2:3" s="113" customFormat="1">
      <c r="B173" s="114"/>
      <c r="C173" s="115"/>
    </row>
    <row r="174" spans="2:3" s="113" customFormat="1">
      <c r="B174" s="114"/>
      <c r="C174" s="115"/>
    </row>
    <row r="175" spans="2:3" s="113" customFormat="1">
      <c r="B175" s="114"/>
      <c r="C175" s="115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topLeftCell="A32" workbookViewId="0">
      <selection activeCell="B54" sqref="B54"/>
    </sheetView>
  </sheetViews>
  <sheetFormatPr defaultColWidth="9.140625" defaultRowHeight="15"/>
  <cols>
    <col min="1" max="1" width="27.5703125" customWidth="1"/>
    <col min="2" max="2" width="28.5703125" customWidth="1"/>
    <col min="3" max="6" width="9.140625" style="113"/>
    <col min="7" max="7" width="0" style="113" hidden="1" customWidth="1"/>
    <col min="8" max="28" width="9.140625" style="113"/>
  </cols>
  <sheetData>
    <row r="1" spans="1:7">
      <c r="A1" s="221" t="s">
        <v>83</v>
      </c>
      <c r="B1" s="221"/>
    </row>
    <row r="2" spans="1:7">
      <c r="A2" s="10" t="s">
        <v>84</v>
      </c>
      <c r="B2" s="12">
        <v>41543</v>
      </c>
    </row>
    <row r="3" spans="1:7">
      <c r="A3" s="10" t="s">
        <v>750</v>
      </c>
      <c r="B3" s="12" t="s">
        <v>1020</v>
      </c>
    </row>
    <row r="4" spans="1:7">
      <c r="A4" s="10" t="s">
        <v>751</v>
      </c>
      <c r="B4" s="12"/>
    </row>
    <row r="5" spans="1:7">
      <c r="A5" s="219" t="s">
        <v>85</v>
      </c>
      <c r="B5" s="222"/>
      <c r="G5" s="113" t="s">
        <v>800</v>
      </c>
    </row>
    <row r="6" spans="1:7">
      <c r="A6" s="87" t="s">
        <v>95</v>
      </c>
      <c r="B6" s="10" t="s">
        <v>1011</v>
      </c>
      <c r="G6" s="113" t="s">
        <v>801</v>
      </c>
    </row>
    <row r="7" spans="1:7">
      <c r="A7" s="87" t="s">
        <v>741</v>
      </c>
      <c r="B7" s="10"/>
      <c r="G7" s="113" t="s">
        <v>802</v>
      </c>
    </row>
    <row r="8" spans="1:7">
      <c r="A8" s="87" t="s">
        <v>86</v>
      </c>
      <c r="B8" s="10" t="s">
        <v>1017</v>
      </c>
      <c r="G8" s="113" t="s">
        <v>803</v>
      </c>
    </row>
    <row r="9" spans="1:7">
      <c r="A9" s="87" t="s">
        <v>86</v>
      </c>
      <c r="B9" s="10" t="s">
        <v>1014</v>
      </c>
    </row>
    <row r="10" spans="1:7">
      <c r="A10" s="87" t="s">
        <v>86</v>
      </c>
      <c r="B10" s="10" t="s">
        <v>1015</v>
      </c>
    </row>
    <row r="11" spans="1:7">
      <c r="A11" s="87" t="s">
        <v>86</v>
      </c>
      <c r="B11" s="10" t="s">
        <v>1016</v>
      </c>
    </row>
    <row r="12" spans="1:7">
      <c r="A12" s="87" t="s">
        <v>86</v>
      </c>
      <c r="B12" s="10" t="s">
        <v>1013</v>
      </c>
    </row>
    <row r="13" spans="1:7">
      <c r="A13" s="87" t="s">
        <v>86</v>
      </c>
      <c r="B13" s="10" t="s">
        <v>1019</v>
      </c>
    </row>
    <row r="14" spans="1:7">
      <c r="A14" s="87" t="s">
        <v>86</v>
      </c>
      <c r="B14" s="10" t="s">
        <v>1018</v>
      </c>
    </row>
    <row r="15" spans="1:7">
      <c r="A15" s="87" t="s">
        <v>86</v>
      </c>
      <c r="B15" s="10"/>
    </row>
    <row r="16" spans="1:7">
      <c r="A16" s="87" t="s">
        <v>86</v>
      </c>
      <c r="B16" s="10"/>
    </row>
    <row r="17" spans="1:7">
      <c r="A17" s="87" t="s">
        <v>86</v>
      </c>
      <c r="B17" s="10"/>
    </row>
    <row r="18" spans="1:7">
      <c r="A18" s="87" t="s">
        <v>86</v>
      </c>
      <c r="B18" s="10"/>
    </row>
    <row r="19" spans="1:7">
      <c r="A19" s="87" t="s">
        <v>86</v>
      </c>
      <c r="B19" s="10"/>
    </row>
    <row r="20" spans="1:7">
      <c r="A20" s="87" t="s">
        <v>86</v>
      </c>
      <c r="B20" s="10"/>
    </row>
    <row r="21" spans="1:7">
      <c r="A21" s="87" t="s">
        <v>86</v>
      </c>
      <c r="B21" s="10"/>
      <c r="G21" s="113" t="s">
        <v>803</v>
      </c>
    </row>
    <row r="22" spans="1:7">
      <c r="A22" s="87" t="s">
        <v>86</v>
      </c>
      <c r="B22" s="10"/>
    </row>
    <row r="23" spans="1:7">
      <c r="A23" s="87" t="s">
        <v>86</v>
      </c>
      <c r="B23" s="10"/>
    </row>
    <row r="24" spans="1:7">
      <c r="A24" s="87" t="s">
        <v>86</v>
      </c>
      <c r="B24" s="10"/>
    </row>
    <row r="25" spans="1:7">
      <c r="A25" s="87" t="s">
        <v>86</v>
      </c>
      <c r="B25" s="10"/>
    </row>
    <row r="26" spans="1:7">
      <c r="A26" s="87" t="s">
        <v>86</v>
      </c>
      <c r="B26" s="10"/>
    </row>
    <row r="27" spans="1:7">
      <c r="A27" s="87" t="s">
        <v>86</v>
      </c>
      <c r="B27" s="10"/>
    </row>
    <row r="28" spans="1:7">
      <c r="A28" s="87" t="s">
        <v>86</v>
      </c>
      <c r="B28" s="10"/>
    </row>
    <row r="29" spans="1:7">
      <c r="A29" s="87" t="s">
        <v>86</v>
      </c>
      <c r="B29" s="10"/>
    </row>
    <row r="30" spans="1:7">
      <c r="A30" s="87" t="s">
        <v>86</v>
      </c>
      <c r="B30" s="10"/>
    </row>
    <row r="31" spans="1:7">
      <c r="A31" s="87" t="s">
        <v>86</v>
      </c>
      <c r="B31" s="10"/>
    </row>
    <row r="32" spans="1:7">
      <c r="A32" s="87" t="s">
        <v>86</v>
      </c>
      <c r="B32" s="10"/>
    </row>
    <row r="33" spans="1:7">
      <c r="A33" s="87" t="s">
        <v>86</v>
      </c>
      <c r="B33" s="10"/>
    </row>
    <row r="34" spans="1:7">
      <c r="A34" s="87" t="s">
        <v>86</v>
      </c>
      <c r="B34" s="10"/>
    </row>
    <row r="35" spans="1:7">
      <c r="A35" s="87" t="s">
        <v>86</v>
      </c>
      <c r="B35" s="10"/>
      <c r="G35" s="113" t="s">
        <v>803</v>
      </c>
    </row>
    <row r="36" spans="1:7">
      <c r="A36" s="87" t="s">
        <v>86</v>
      </c>
      <c r="B36" s="10"/>
    </row>
    <row r="37" spans="1:7">
      <c r="A37" s="87" t="s">
        <v>86</v>
      </c>
      <c r="B37" s="10"/>
    </row>
    <row r="38" spans="1:7">
      <c r="A38" s="87" t="s">
        <v>86</v>
      </c>
      <c r="B38" s="10"/>
    </row>
    <row r="39" spans="1:7">
      <c r="A39" s="87" t="s">
        <v>86</v>
      </c>
      <c r="B39" s="10"/>
    </row>
    <row r="40" spans="1:7">
      <c r="A40" s="87" t="s">
        <v>86</v>
      </c>
      <c r="B40" s="10"/>
    </row>
    <row r="41" spans="1:7">
      <c r="A41" s="87" t="s">
        <v>86</v>
      </c>
      <c r="B41" s="10"/>
    </row>
    <row r="42" spans="1:7">
      <c r="A42" s="87" t="s">
        <v>86</v>
      </c>
      <c r="B42" s="10"/>
    </row>
    <row r="43" spans="1:7">
      <c r="A43" s="87" t="s">
        <v>86</v>
      </c>
      <c r="B43" s="10"/>
    </row>
    <row r="44" spans="1:7">
      <c r="A44" s="87" t="s">
        <v>86</v>
      </c>
      <c r="B44" s="10"/>
    </row>
    <row r="45" spans="1:7">
      <c r="A45" s="87" t="s">
        <v>86</v>
      </c>
      <c r="B45" s="10"/>
    </row>
    <row r="46" spans="1:7">
      <c r="A46" s="87" t="s">
        <v>86</v>
      </c>
      <c r="B46" s="10"/>
    </row>
    <row r="47" spans="1:7">
      <c r="A47" s="87" t="s">
        <v>86</v>
      </c>
      <c r="B47" s="10"/>
    </row>
    <row r="48" spans="1:7">
      <c r="A48" s="109" t="s">
        <v>805</v>
      </c>
      <c r="B48" s="158" t="s">
        <v>804</v>
      </c>
    </row>
    <row r="49" spans="1:2">
      <c r="A49" s="10" t="s">
        <v>91</v>
      </c>
      <c r="B49" s="10" t="s">
        <v>1018</v>
      </c>
    </row>
    <row r="50" spans="1:2">
      <c r="A50" s="10" t="s">
        <v>87</v>
      </c>
      <c r="B50" s="10" t="s">
        <v>1017</v>
      </c>
    </row>
    <row r="51" spans="1:2">
      <c r="A51" s="10" t="s">
        <v>88</v>
      </c>
      <c r="B51" s="10" t="s">
        <v>1016</v>
      </c>
    </row>
    <row r="52" spans="1:2">
      <c r="A52" s="10" t="s">
        <v>89</v>
      </c>
      <c r="B52" s="10" t="s">
        <v>1015</v>
      </c>
    </row>
    <row r="53" spans="1:2">
      <c r="A53" s="10" t="s">
        <v>90</v>
      </c>
      <c r="B53" s="10" t="s">
        <v>1011</v>
      </c>
    </row>
    <row r="54" spans="1:2">
      <c r="A54" s="10" t="s">
        <v>92</v>
      </c>
      <c r="B54" s="10" t="s">
        <v>1014</v>
      </c>
    </row>
    <row r="55" spans="1:2">
      <c r="A55" s="10" t="s">
        <v>93</v>
      </c>
      <c r="B55" s="10" t="s">
        <v>1013</v>
      </c>
    </row>
    <row r="56" spans="1:2">
      <c r="A56" s="10" t="s">
        <v>94</v>
      </c>
      <c r="B56" s="10"/>
    </row>
    <row r="57" spans="1:2">
      <c r="A57" s="109" t="s">
        <v>806</v>
      </c>
      <c r="B57" s="158" t="s">
        <v>804</v>
      </c>
    </row>
    <row r="58" spans="1:2">
      <c r="A58" s="10" t="s">
        <v>1012</v>
      </c>
      <c r="B58" s="10" t="s">
        <v>1011</v>
      </c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3" customFormat="1"/>
    <row r="65" s="113" customFormat="1"/>
    <row r="66" s="113" customFormat="1"/>
    <row r="67" s="113" customFormat="1"/>
    <row r="68" s="113" customFormat="1"/>
    <row r="69" s="113" customFormat="1"/>
    <row r="70" s="113" customFormat="1"/>
    <row r="71" s="113" customFormat="1"/>
    <row r="72" s="113" customFormat="1"/>
    <row r="73" s="113" customFormat="1"/>
    <row r="74" s="113" customFormat="1"/>
    <row r="75" s="113" customFormat="1"/>
    <row r="76" s="113" customFormat="1"/>
    <row r="77" s="113" customFormat="1"/>
    <row r="78" s="113" customFormat="1"/>
    <row r="79" s="113" customFormat="1"/>
    <row r="80" s="113" customFormat="1"/>
    <row r="81" s="113" customFormat="1"/>
    <row r="82" s="113" customFormat="1"/>
    <row r="83" s="113" customFormat="1"/>
    <row r="84" s="113" customFormat="1"/>
    <row r="85" s="113" customFormat="1"/>
    <row r="86" s="113" customFormat="1"/>
    <row r="87" s="113" customFormat="1"/>
    <row r="88" s="113" customFormat="1"/>
    <row r="89" s="113" customFormat="1"/>
    <row r="90" s="113" customFormat="1"/>
    <row r="91" s="113" customFormat="1"/>
    <row r="92" s="113" customFormat="1"/>
    <row r="93" s="113" customFormat="1"/>
    <row r="94" s="113" customFormat="1"/>
    <row r="95" s="113" customFormat="1"/>
    <row r="96" s="113" customFormat="1"/>
    <row r="97" s="113" customFormat="1"/>
    <row r="98" s="113" customFormat="1"/>
    <row r="99" s="113" customFormat="1"/>
    <row r="100" s="113" customFormat="1"/>
    <row r="101" s="113" customFormat="1"/>
    <row r="102" s="113" customFormat="1"/>
    <row r="103" s="113" customFormat="1"/>
    <row r="104" s="113" customFormat="1"/>
    <row r="105" s="113" customFormat="1"/>
    <row r="106" s="113" customFormat="1"/>
    <row r="107" s="113" customFormat="1"/>
    <row r="108" s="113" customFormat="1"/>
    <row r="109" s="113" customFormat="1"/>
    <row r="110" s="113" customFormat="1"/>
    <row r="111" s="113" customFormat="1"/>
    <row r="112" s="113" customFormat="1"/>
    <row r="113" s="113" customFormat="1"/>
    <row r="114" s="113" customFormat="1"/>
    <row r="115" s="113" customFormat="1"/>
    <row r="116" s="113" customFormat="1"/>
    <row r="117" s="113" customFormat="1"/>
    <row r="118" s="113" customFormat="1"/>
    <row r="119" s="113" customFormat="1"/>
    <row r="120" s="113" customFormat="1"/>
    <row r="121" s="113" customFormat="1"/>
    <row r="122" s="113" customFormat="1"/>
    <row r="123" s="113" customFormat="1"/>
    <row r="124" s="113" customFormat="1"/>
    <row r="125" s="113" customFormat="1"/>
    <row r="126" s="113" customFormat="1"/>
    <row r="127" s="113" customFormat="1"/>
    <row r="128" s="113" customFormat="1"/>
    <row r="129" s="113" customFormat="1"/>
    <row r="130" s="113" customFormat="1"/>
    <row r="131" s="113" customFormat="1"/>
    <row r="132" s="113" customFormat="1"/>
    <row r="133" s="113" customFormat="1"/>
    <row r="134" s="113" customFormat="1"/>
    <row r="135" s="113" customFormat="1"/>
    <row r="136" s="113" customFormat="1"/>
    <row r="137" s="113" customFormat="1"/>
    <row r="138" s="113" customFormat="1"/>
    <row r="139" s="113" customFormat="1"/>
    <row r="140" s="113" customFormat="1"/>
    <row r="141" s="113" customFormat="1"/>
    <row r="142" s="113" customFormat="1"/>
    <row r="143" s="113" customFormat="1"/>
    <row r="144" s="113" customFormat="1"/>
    <row r="145" s="113" customFormat="1"/>
    <row r="146" s="113" customFormat="1"/>
    <row r="147" s="113" customFormat="1"/>
    <row r="148" s="113" customFormat="1"/>
    <row r="149" s="113" customFormat="1"/>
    <row r="150" s="113" customFormat="1"/>
    <row r="151" s="113" customFormat="1"/>
    <row r="152" s="113" customFormat="1"/>
    <row r="153" s="113" customFormat="1"/>
    <row r="154" s="113" customFormat="1"/>
    <row r="155" s="113" customFormat="1"/>
    <row r="156" s="113" customFormat="1"/>
    <row r="157" s="113" customFormat="1"/>
    <row r="158" s="113" customFormat="1"/>
    <row r="159" s="113" customFormat="1"/>
    <row r="160" s="113" customFormat="1"/>
    <row r="161" s="113" customFormat="1"/>
    <row r="162" s="113" customFormat="1"/>
    <row r="163" s="113" customFormat="1"/>
    <row r="164" s="113" customFormat="1"/>
    <row r="165" s="113" customFormat="1"/>
    <row r="166" s="113" customFormat="1"/>
    <row r="167" s="113" customFormat="1"/>
    <row r="168" s="113" customFormat="1"/>
    <row r="169" s="113" customFormat="1"/>
    <row r="170" s="113" customFormat="1"/>
    <row r="171" s="113" customFormat="1"/>
    <row r="172" s="113" customFormat="1"/>
    <row r="173" s="113" customFormat="1"/>
    <row r="174" s="113" customFormat="1"/>
    <row r="175" s="113" customFormat="1"/>
    <row r="176" s="113" customFormat="1"/>
    <row r="177" s="113" customFormat="1"/>
    <row r="178" s="113" customFormat="1"/>
    <row r="179" s="113" customFormat="1"/>
    <row r="180" s="113" customFormat="1"/>
    <row r="181" s="113" customFormat="1"/>
    <row r="182" s="113" customFormat="1"/>
    <row r="183" s="113" customFormat="1"/>
    <row r="184" s="113" customFormat="1"/>
    <row r="185" s="113" customFormat="1"/>
    <row r="186" s="113" customFormat="1"/>
    <row r="187" s="113" customFormat="1"/>
    <row r="188" s="113" customFormat="1"/>
    <row r="189" s="113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7 B35:B47">
    <cfRule type="cellIs" dxfId="12" priority="7" operator="equal">
      <formula>0</formula>
    </cfRule>
  </conditionalFormatting>
  <conditionalFormatting sqref="B49:B56">
    <cfRule type="cellIs" dxfId="11" priority="6" operator="equal">
      <formula>0</formula>
    </cfRule>
  </conditionalFormatting>
  <conditionalFormatting sqref="A58:B60">
    <cfRule type="cellIs" dxfId="10" priority="5" operator="equal">
      <formula>0</formula>
    </cfRule>
  </conditionalFormatting>
  <conditionalFormatting sqref="B8:B19 B34">
    <cfRule type="cellIs" dxfId="9" priority="4" operator="equal">
      <formula>0</formula>
    </cfRule>
  </conditionalFormatting>
  <conditionalFormatting sqref="B21:B33">
    <cfRule type="cellIs" dxfId="8" priority="3" operator="equal">
      <formula>0</formula>
    </cfRule>
  </conditionalFormatting>
  <conditionalFormatting sqref="B20">
    <cfRule type="cellIs" dxfId="7" priority="2" operator="equal">
      <formula>0</formula>
    </cfRule>
  </conditionalFormatting>
  <conditionalFormatting sqref="A61:B63">
    <cfRule type="cellIs" dxfId="6" priority="1" operator="equal">
      <formula>0</formula>
    </cfRule>
  </conditionalFormatting>
  <dataValidations count="3">
    <dataValidation type="list" allowBlank="1" showInputMessage="1" showErrorMessage="1" sqref="B49:B56 B58:B63">
      <formula1>$B$6:$B$47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">
      <formula1>$G$5:$G$35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14" sqref="B14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09" t="s">
        <v>96</v>
      </c>
      <c r="B1" s="110" t="s">
        <v>763</v>
      </c>
    </row>
    <row r="2" spans="1:11" ht="30">
      <c r="A2" s="10" t="s">
        <v>97</v>
      </c>
      <c r="B2" s="239" t="s">
        <v>1021</v>
      </c>
    </row>
    <row r="3" spans="1:11" ht="30">
      <c r="A3" s="10" t="s">
        <v>98</v>
      </c>
      <c r="B3" s="108" t="s">
        <v>1022</v>
      </c>
    </row>
    <row r="4" spans="1:11" ht="30">
      <c r="A4" s="10" t="s">
        <v>99</v>
      </c>
      <c r="B4" s="239" t="s">
        <v>1023</v>
      </c>
    </row>
    <row r="5" spans="1:11" ht="30">
      <c r="A5" s="10" t="s">
        <v>100</v>
      </c>
      <c r="B5" s="108" t="s">
        <v>1024</v>
      </c>
    </row>
    <row r="6" spans="1:11">
      <c r="A6" s="109" t="s">
        <v>101</v>
      </c>
      <c r="B6" s="158" t="s">
        <v>763</v>
      </c>
    </row>
    <row r="7" spans="1:11">
      <c r="A7" s="10" t="s">
        <v>97</v>
      </c>
      <c r="B7" s="12">
        <v>41663</v>
      </c>
    </row>
    <row r="8" spans="1:11">
      <c r="A8" s="10" t="s">
        <v>102</v>
      </c>
      <c r="B8" s="12">
        <v>41759</v>
      </c>
    </row>
    <row r="9" spans="1:11">
      <c r="A9" s="10" t="s">
        <v>99</v>
      </c>
      <c r="B9" s="12">
        <v>41816</v>
      </c>
    </row>
    <row r="10" spans="1:11">
      <c r="A10" s="10" t="s">
        <v>100</v>
      </c>
      <c r="B10" s="12">
        <v>41978</v>
      </c>
    </row>
    <row r="11" spans="1:11">
      <c r="A11" s="109" t="s">
        <v>103</v>
      </c>
      <c r="B11" s="158" t="s">
        <v>763</v>
      </c>
    </row>
    <row r="12" spans="1:11">
      <c r="A12" s="10"/>
      <c r="B12" s="12">
        <v>42039</v>
      </c>
    </row>
    <row r="13" spans="1:11">
      <c r="A13" s="10"/>
      <c r="B13" s="12">
        <v>41950</v>
      </c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12:B19 B7:B10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9" sqref="B9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09" t="s">
        <v>96</v>
      </c>
      <c r="B1" s="110" t="s">
        <v>763</v>
      </c>
    </row>
    <row r="2" spans="1:11">
      <c r="A2" s="10" t="s">
        <v>97</v>
      </c>
      <c r="B2" s="12">
        <v>42062</v>
      </c>
    </row>
    <row r="3" spans="1:11">
      <c r="A3" s="10" t="s">
        <v>98</v>
      </c>
      <c r="B3" s="12">
        <v>42068</v>
      </c>
    </row>
    <row r="4" spans="1:11">
      <c r="A4" s="10" t="s">
        <v>99</v>
      </c>
      <c r="B4" s="12">
        <v>42153</v>
      </c>
    </row>
    <row r="5" spans="1:11">
      <c r="A5" s="10" t="s">
        <v>100</v>
      </c>
      <c r="B5" s="12">
        <v>42158</v>
      </c>
    </row>
    <row r="6" spans="1:11">
      <c r="A6" s="109" t="s">
        <v>101</v>
      </c>
      <c r="B6" s="158" t="s">
        <v>763</v>
      </c>
    </row>
    <row r="7" spans="1:11">
      <c r="A7" s="10" t="s">
        <v>97</v>
      </c>
      <c r="B7" s="12">
        <v>42041</v>
      </c>
    </row>
    <row r="8" spans="1:11">
      <c r="A8" s="10" t="s">
        <v>102</v>
      </c>
      <c r="B8" s="12">
        <v>42123</v>
      </c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09" t="s">
        <v>103</v>
      </c>
      <c r="B11" s="158" t="s">
        <v>763</v>
      </c>
    </row>
    <row r="12" spans="1:11">
      <c r="A12" s="10"/>
      <c r="B12" s="12">
        <v>42068</v>
      </c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workbookViewId="0">
      <selection activeCell="E642" sqref="E642"/>
    </sheetView>
  </sheetViews>
  <sheetFormatPr defaultColWidth="9.140625" defaultRowHeight="15" outlineLevelRow="3"/>
  <cols>
    <col min="1" max="1" width="7" bestFit="1" customWidth="1"/>
    <col min="2" max="2" width="46.5703125" customWidth="1"/>
    <col min="3" max="3" width="24.85546875" customWidth="1"/>
    <col min="4" max="4" width="19.42578125" customWidth="1"/>
    <col min="5" max="5" width="22.85546875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5" t="s">
        <v>30</v>
      </c>
      <c r="B1" s="175"/>
      <c r="C1" s="175"/>
      <c r="D1" s="156" t="s">
        <v>853</v>
      </c>
      <c r="E1" s="156" t="s">
        <v>852</v>
      </c>
      <c r="G1" s="43" t="s">
        <v>31</v>
      </c>
      <c r="H1" s="44">
        <f>C2+C114</f>
        <v>774571</v>
      </c>
      <c r="I1" s="45"/>
      <c r="J1" s="46" t="b">
        <f>AND(H1=I1)</f>
        <v>0</v>
      </c>
    </row>
    <row r="2" spans="1:14">
      <c r="A2" s="183" t="s">
        <v>60</v>
      </c>
      <c r="B2" s="183"/>
      <c r="C2" s="26">
        <f>C3+C67</f>
        <v>564000</v>
      </c>
      <c r="D2" s="26">
        <f>D3+D67</f>
        <v>564000</v>
      </c>
      <c r="E2" s="26">
        <f>E3+E67</f>
        <v>617500</v>
      </c>
      <c r="G2" s="39" t="s">
        <v>60</v>
      </c>
      <c r="H2" s="41">
        <f>C2</f>
        <v>564000</v>
      </c>
      <c r="I2" s="42"/>
      <c r="J2" s="40" t="b">
        <f>AND(H2=I2)</f>
        <v>0</v>
      </c>
    </row>
    <row r="3" spans="1:14">
      <c r="A3" s="180" t="s">
        <v>578</v>
      </c>
      <c r="B3" s="180"/>
      <c r="C3" s="23">
        <f>C4+C11+C38+C61</f>
        <v>366300</v>
      </c>
      <c r="D3" s="23">
        <f>D4+D11+D38+D61</f>
        <v>366300</v>
      </c>
      <c r="E3" s="23">
        <f>E4+E11+E38+E61</f>
        <v>366300</v>
      </c>
      <c r="G3" s="39" t="s">
        <v>57</v>
      </c>
      <c r="H3" s="41">
        <f t="shared" ref="H3:H66" si="0">C3</f>
        <v>366300</v>
      </c>
      <c r="I3" s="42"/>
      <c r="J3" s="40" t="b">
        <f>AND(H3=I3)</f>
        <v>0</v>
      </c>
    </row>
    <row r="4" spans="1:14" ht="15" customHeight="1">
      <c r="A4" s="176" t="s">
        <v>124</v>
      </c>
      <c r="B4" s="177"/>
      <c r="C4" s="21">
        <f>SUM(C5:C10)</f>
        <v>177900</v>
      </c>
      <c r="D4" s="21">
        <f>SUM(D5:D10)</f>
        <v>177900</v>
      </c>
      <c r="E4" s="21">
        <f>SUM(E5:E10)</f>
        <v>177900</v>
      </c>
      <c r="F4" s="17"/>
      <c r="G4" s="39" t="s">
        <v>53</v>
      </c>
      <c r="H4" s="41">
        <f t="shared" si="0"/>
        <v>177900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70000</v>
      </c>
      <c r="D5" s="2">
        <f>C5</f>
        <v>70000</v>
      </c>
      <c r="E5" s="2">
        <f>D5</f>
        <v>70000</v>
      </c>
      <c r="F5" s="17"/>
      <c r="G5" s="17"/>
      <c r="H5" s="41">
        <f t="shared" si="0"/>
        <v>70000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2000</v>
      </c>
      <c r="D6" s="2">
        <f t="shared" ref="D6:E10" si="1">C6</f>
        <v>2000</v>
      </c>
      <c r="E6" s="2">
        <f t="shared" si="1"/>
        <v>2000</v>
      </c>
      <c r="F6" s="17"/>
      <c r="G6" s="17"/>
      <c r="H6" s="41">
        <f t="shared" si="0"/>
        <v>2000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105000</v>
      </c>
      <c r="D7" s="2">
        <f t="shared" si="1"/>
        <v>105000</v>
      </c>
      <c r="E7" s="2">
        <f t="shared" si="1"/>
        <v>105000</v>
      </c>
      <c r="F7" s="17"/>
      <c r="G7" s="17"/>
      <c r="H7" s="41">
        <f t="shared" si="0"/>
        <v>105000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900</v>
      </c>
      <c r="D10" s="2">
        <f t="shared" si="1"/>
        <v>900</v>
      </c>
      <c r="E10" s="2">
        <f t="shared" si="1"/>
        <v>900</v>
      </c>
      <c r="F10" s="17"/>
      <c r="G10" s="17"/>
      <c r="H10" s="41">
        <f t="shared" si="0"/>
        <v>900</v>
      </c>
      <c r="I10" s="17"/>
      <c r="J10" s="17"/>
      <c r="K10" s="17"/>
      <c r="L10" s="17"/>
      <c r="M10" s="17"/>
      <c r="N10" s="17"/>
    </row>
    <row r="11" spans="1:14" ht="15" customHeight="1" collapsed="1">
      <c r="A11" s="176" t="s">
        <v>125</v>
      </c>
      <c r="B11" s="177"/>
      <c r="C11" s="21">
        <f>SUM(C12:C37)</f>
        <v>16200</v>
      </c>
      <c r="D11" s="21">
        <f>SUM(D12:D37)</f>
        <v>16200</v>
      </c>
      <c r="E11" s="21">
        <f>SUM(E12:E37)</f>
        <v>16200</v>
      </c>
      <c r="F11" s="17"/>
      <c r="G11" s="39" t="s">
        <v>54</v>
      </c>
      <c r="H11" s="41">
        <f t="shared" si="0"/>
        <v>16200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>
        <v>3500</v>
      </c>
      <c r="D14" s="2">
        <f t="shared" si="2"/>
        <v>3500</v>
      </c>
      <c r="E14" s="2">
        <f t="shared" si="2"/>
        <v>3500</v>
      </c>
      <c r="H14" s="41">
        <f t="shared" si="0"/>
        <v>3500</v>
      </c>
    </row>
    <row r="15" spans="1:14" hidden="1" outlineLevel="1">
      <c r="A15" s="3">
        <v>2201</v>
      </c>
      <c r="B15" s="1" t="s">
        <v>127</v>
      </c>
      <c r="C15" s="2">
        <v>200</v>
      </c>
      <c r="D15" s="2">
        <f t="shared" si="2"/>
        <v>200</v>
      </c>
      <c r="E15" s="2">
        <f t="shared" si="2"/>
        <v>200</v>
      </c>
      <c r="H15" s="41">
        <f t="shared" si="0"/>
        <v>200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>
        <v>3000</v>
      </c>
      <c r="D21" s="2">
        <f t="shared" si="2"/>
        <v>3000</v>
      </c>
      <c r="E21" s="2">
        <f t="shared" si="2"/>
        <v>3000</v>
      </c>
      <c r="H21" s="41">
        <f t="shared" si="0"/>
        <v>3000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3500</v>
      </c>
      <c r="D32" s="2">
        <f t="shared" si="3"/>
        <v>3500</v>
      </c>
      <c r="E32" s="2">
        <f t="shared" si="3"/>
        <v>3500</v>
      </c>
      <c r="H32" s="41">
        <f t="shared" si="0"/>
        <v>3500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3000</v>
      </c>
      <c r="D34" s="2">
        <f t="shared" si="3"/>
        <v>3000</v>
      </c>
      <c r="E34" s="2">
        <f t="shared" si="3"/>
        <v>3000</v>
      </c>
      <c r="H34" s="41">
        <f t="shared" si="0"/>
        <v>3000</v>
      </c>
    </row>
    <row r="35" spans="1:10" hidden="1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hidden="1" outlineLevel="1">
      <c r="A36" s="3">
        <v>2406</v>
      </c>
      <c r="B36" s="1" t="s">
        <v>9</v>
      </c>
      <c r="C36" s="2">
        <v>1000</v>
      </c>
      <c r="D36" s="2">
        <f t="shared" si="3"/>
        <v>1000</v>
      </c>
      <c r="E36" s="2">
        <f t="shared" si="3"/>
        <v>1000</v>
      </c>
      <c r="H36" s="41">
        <f t="shared" si="0"/>
        <v>1000</v>
      </c>
    </row>
    <row r="37" spans="1:10" hidden="1" outlineLevel="1">
      <c r="A37" s="3">
        <v>2499</v>
      </c>
      <c r="B37" s="1" t="s">
        <v>10</v>
      </c>
      <c r="C37" s="15">
        <v>1500</v>
      </c>
      <c r="D37" s="2">
        <f t="shared" si="3"/>
        <v>1500</v>
      </c>
      <c r="E37" s="2">
        <f t="shared" si="3"/>
        <v>1500</v>
      </c>
      <c r="H37" s="41">
        <f t="shared" si="0"/>
        <v>1500</v>
      </c>
    </row>
    <row r="38" spans="1:10" collapsed="1">
      <c r="A38" s="176" t="s">
        <v>145</v>
      </c>
      <c r="B38" s="177"/>
      <c r="C38" s="21">
        <f>SUM(C39:C60)</f>
        <v>171500</v>
      </c>
      <c r="D38" s="21">
        <f>SUM(D39:D60)</f>
        <v>171500</v>
      </c>
      <c r="E38" s="21">
        <f>SUM(E39:E60)</f>
        <v>171500</v>
      </c>
      <c r="G38" s="39" t="s">
        <v>55</v>
      </c>
      <c r="H38" s="41">
        <f t="shared" si="0"/>
        <v>171500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3000</v>
      </c>
      <c r="D39" s="2">
        <f>C39</f>
        <v>3000</v>
      </c>
      <c r="E39" s="2">
        <f>D39</f>
        <v>3000</v>
      </c>
      <c r="H39" s="41">
        <f t="shared" si="0"/>
        <v>3000</v>
      </c>
    </row>
    <row r="40" spans="1:10" hidden="1" outlineLevel="1">
      <c r="A40" s="20">
        <v>3102</v>
      </c>
      <c r="B40" s="20" t="s">
        <v>12</v>
      </c>
      <c r="C40" s="2">
        <v>1500</v>
      </c>
      <c r="D40" s="2">
        <f t="shared" ref="D40:E55" si="4">C40</f>
        <v>1500</v>
      </c>
      <c r="E40" s="2">
        <f t="shared" si="4"/>
        <v>1500</v>
      </c>
      <c r="H40" s="41">
        <f t="shared" si="0"/>
        <v>1500</v>
      </c>
    </row>
    <row r="41" spans="1:10" hidden="1" outlineLevel="1">
      <c r="A41" s="20">
        <v>3103</v>
      </c>
      <c r="B41" s="20" t="s">
        <v>13</v>
      </c>
      <c r="C41" s="2">
        <v>2000</v>
      </c>
      <c r="D41" s="2">
        <f t="shared" si="4"/>
        <v>2000</v>
      </c>
      <c r="E41" s="2">
        <f t="shared" si="4"/>
        <v>2000</v>
      </c>
      <c r="H41" s="41">
        <f t="shared" si="0"/>
        <v>2000</v>
      </c>
    </row>
    <row r="42" spans="1:10" hidden="1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400</v>
      </c>
      <c r="D44" s="2">
        <f t="shared" si="4"/>
        <v>400</v>
      </c>
      <c r="E44" s="2">
        <f t="shared" si="4"/>
        <v>400</v>
      </c>
      <c r="H44" s="41">
        <f t="shared" si="0"/>
        <v>400</v>
      </c>
    </row>
    <row r="45" spans="1:10" hidden="1" outlineLevel="1">
      <c r="A45" s="20">
        <v>3203</v>
      </c>
      <c r="B45" s="20" t="s">
        <v>16</v>
      </c>
      <c r="C45" s="2">
        <v>500</v>
      </c>
      <c r="D45" s="2">
        <f t="shared" si="4"/>
        <v>500</v>
      </c>
      <c r="E45" s="2">
        <f t="shared" si="4"/>
        <v>500</v>
      </c>
      <c r="H45" s="41">
        <f t="shared" si="0"/>
        <v>500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5000</v>
      </c>
      <c r="D48" s="2">
        <f t="shared" si="4"/>
        <v>5000</v>
      </c>
      <c r="E48" s="2">
        <f t="shared" si="4"/>
        <v>5000</v>
      </c>
      <c r="H48" s="41">
        <f t="shared" si="0"/>
        <v>5000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150</v>
      </c>
      <c r="D50" s="2">
        <f t="shared" si="4"/>
        <v>150</v>
      </c>
      <c r="E50" s="2">
        <f t="shared" si="4"/>
        <v>150</v>
      </c>
      <c r="H50" s="41">
        <f t="shared" si="0"/>
        <v>150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>
        <v>100</v>
      </c>
      <c r="D52" s="2">
        <f t="shared" si="4"/>
        <v>100</v>
      </c>
      <c r="E52" s="2">
        <f t="shared" si="4"/>
        <v>100</v>
      </c>
      <c r="H52" s="41">
        <f t="shared" si="0"/>
        <v>100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500</v>
      </c>
      <c r="D54" s="2">
        <f t="shared" si="4"/>
        <v>500</v>
      </c>
      <c r="E54" s="2">
        <f t="shared" si="4"/>
        <v>500</v>
      </c>
      <c r="H54" s="41">
        <f t="shared" si="0"/>
        <v>500</v>
      </c>
    </row>
    <row r="55" spans="1:10" hidden="1" outlineLevel="1">
      <c r="A55" s="20">
        <v>3303</v>
      </c>
      <c r="B55" s="20" t="s">
        <v>153</v>
      </c>
      <c r="C55" s="2">
        <v>155000</v>
      </c>
      <c r="D55" s="2">
        <f t="shared" si="4"/>
        <v>155000</v>
      </c>
      <c r="E55" s="2">
        <f t="shared" si="4"/>
        <v>155000</v>
      </c>
      <c r="H55" s="41">
        <f t="shared" si="0"/>
        <v>155000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2000</v>
      </c>
      <c r="D57" s="2">
        <f t="shared" si="5"/>
        <v>2000</v>
      </c>
      <c r="E57" s="2">
        <f t="shared" si="5"/>
        <v>2000</v>
      </c>
      <c r="H57" s="41">
        <f t="shared" si="0"/>
        <v>2000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350</v>
      </c>
      <c r="D60" s="2">
        <f t="shared" si="5"/>
        <v>350</v>
      </c>
      <c r="E60" s="2">
        <f t="shared" si="5"/>
        <v>350</v>
      </c>
      <c r="H60" s="41">
        <f t="shared" si="0"/>
        <v>350</v>
      </c>
    </row>
    <row r="61" spans="1:10" collapsed="1">
      <c r="A61" s="176" t="s">
        <v>158</v>
      </c>
      <c r="B61" s="177"/>
      <c r="C61" s="22">
        <f>SUM(C62:C66)</f>
        <v>700</v>
      </c>
      <c r="D61" s="22">
        <f>SUM(D62:D66)</f>
        <v>700</v>
      </c>
      <c r="E61" s="22">
        <f>SUM(E62:E66)</f>
        <v>700</v>
      </c>
      <c r="G61" s="39" t="s">
        <v>105</v>
      </c>
      <c r="H61" s="41">
        <f t="shared" si="0"/>
        <v>700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>
        <v>500</v>
      </c>
      <c r="D64" s="2">
        <f t="shared" si="6"/>
        <v>500</v>
      </c>
      <c r="E64" s="2">
        <f t="shared" si="6"/>
        <v>500</v>
      </c>
      <c r="H64" s="41">
        <f t="shared" si="0"/>
        <v>500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>
        <v>200</v>
      </c>
      <c r="D66" s="2">
        <f t="shared" si="6"/>
        <v>200</v>
      </c>
      <c r="E66" s="2">
        <f t="shared" si="6"/>
        <v>200</v>
      </c>
      <c r="H66" s="41">
        <f t="shared" si="0"/>
        <v>200</v>
      </c>
    </row>
    <row r="67" spans="1:10" collapsed="1">
      <c r="A67" s="180" t="s">
        <v>579</v>
      </c>
      <c r="B67" s="180"/>
      <c r="C67" s="25">
        <f>C97+C68</f>
        <v>197700</v>
      </c>
      <c r="D67" s="25">
        <f>D97+D68</f>
        <v>197700</v>
      </c>
      <c r="E67" s="25">
        <f>E97+E68</f>
        <v>251200</v>
      </c>
      <c r="G67" s="39" t="s">
        <v>59</v>
      </c>
      <c r="H67" s="41">
        <f t="shared" ref="H67:H130" si="7">C67</f>
        <v>197700</v>
      </c>
      <c r="I67" s="42"/>
      <c r="J67" s="40" t="b">
        <f>AND(H67=I67)</f>
        <v>0</v>
      </c>
    </row>
    <row r="68" spans="1:10">
      <c r="A68" s="176" t="s">
        <v>163</v>
      </c>
      <c r="B68" s="177"/>
      <c r="C68" s="21">
        <f>SUM(C69:C96)</f>
        <v>8000</v>
      </c>
      <c r="D68" s="21">
        <f>SUM(D69:D96)</f>
        <v>8000</v>
      </c>
      <c r="E68" s="21">
        <f>SUM(E69:E96)</f>
        <v>8000</v>
      </c>
      <c r="G68" s="39" t="s">
        <v>56</v>
      </c>
      <c r="H68" s="41">
        <f t="shared" si="7"/>
        <v>8000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>
        <v>100</v>
      </c>
      <c r="D78" s="2">
        <f t="shared" si="8"/>
        <v>100</v>
      </c>
      <c r="E78" s="2">
        <f t="shared" si="8"/>
        <v>100</v>
      </c>
      <c r="H78" s="41">
        <f t="shared" si="7"/>
        <v>100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>
        <v>400</v>
      </c>
      <c r="D87" s="2">
        <f t="shared" si="9"/>
        <v>400</v>
      </c>
      <c r="E87" s="2">
        <f t="shared" si="9"/>
        <v>400</v>
      </c>
      <c r="H87" s="41">
        <f t="shared" si="7"/>
        <v>400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1500</v>
      </c>
      <c r="D91" s="2">
        <f t="shared" si="9"/>
        <v>1500</v>
      </c>
      <c r="E91" s="2">
        <f t="shared" si="9"/>
        <v>1500</v>
      </c>
      <c r="H91" s="41">
        <f t="shared" si="7"/>
        <v>1500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>
        <v>1000</v>
      </c>
      <c r="D93" s="2">
        <f t="shared" si="9"/>
        <v>1000</v>
      </c>
      <c r="E93" s="2">
        <f t="shared" si="9"/>
        <v>1000</v>
      </c>
      <c r="H93" s="41">
        <f t="shared" si="7"/>
        <v>1000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>
        <v>5000</v>
      </c>
      <c r="D96" s="2">
        <f t="shared" si="9"/>
        <v>5000</v>
      </c>
      <c r="E96" s="2">
        <f t="shared" si="9"/>
        <v>5000</v>
      </c>
      <c r="H96" s="41">
        <f t="shared" si="7"/>
        <v>5000</v>
      </c>
    </row>
    <row r="97" spans="1:10" collapsed="1">
      <c r="A97" s="19" t="s">
        <v>184</v>
      </c>
      <c r="B97" s="24"/>
      <c r="C97" s="21">
        <f>SUM(C98:C113)</f>
        <v>189700</v>
      </c>
      <c r="D97" s="21">
        <f>SUM(D98:D113)</f>
        <v>189700</v>
      </c>
      <c r="E97" s="21">
        <f>SUM(E98:E113)</f>
        <v>243200</v>
      </c>
      <c r="G97" s="39" t="s">
        <v>58</v>
      </c>
      <c r="H97" s="41">
        <f t="shared" si="7"/>
        <v>189700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175000</v>
      </c>
      <c r="D98" s="2">
        <f>C98</f>
        <v>175000</v>
      </c>
      <c r="E98" s="2">
        <f>D98</f>
        <v>175000</v>
      </c>
      <c r="H98" s="41">
        <f t="shared" si="7"/>
        <v>175000</v>
      </c>
    </row>
    <row r="99" spans="1:10" ht="15" hidden="1" customHeight="1" outlineLevel="1">
      <c r="A99" s="3">
        <v>6002</v>
      </c>
      <c r="B99" s="1" t="s">
        <v>185</v>
      </c>
      <c r="C99" s="2">
        <v>5000</v>
      </c>
      <c r="D99" s="2">
        <f t="shared" ref="D99:E113" si="10">C99</f>
        <v>5000</v>
      </c>
      <c r="E99" s="2">
        <v>58500</v>
      </c>
      <c r="H99" s="41">
        <f t="shared" si="7"/>
        <v>5000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700</v>
      </c>
      <c r="D103" s="2">
        <f t="shared" si="10"/>
        <v>700</v>
      </c>
      <c r="E103" s="2">
        <f t="shared" si="10"/>
        <v>700</v>
      </c>
      <c r="H103" s="41">
        <f t="shared" si="7"/>
        <v>700</v>
      </c>
    </row>
    <row r="104" spans="1:10" ht="15" hidden="1" customHeight="1" outlineLevel="1">
      <c r="A104" s="3">
        <v>6007</v>
      </c>
      <c r="B104" s="1" t="s">
        <v>27</v>
      </c>
      <c r="C104" s="2">
        <v>700</v>
      </c>
      <c r="D104" s="2">
        <f t="shared" si="10"/>
        <v>700</v>
      </c>
      <c r="E104" s="2">
        <f t="shared" si="10"/>
        <v>700</v>
      </c>
      <c r="H104" s="41">
        <f t="shared" si="7"/>
        <v>700</v>
      </c>
    </row>
    <row r="105" spans="1:10" hidden="1" outlineLevel="1">
      <c r="A105" s="3">
        <v>6008</v>
      </c>
      <c r="B105" s="1" t="s">
        <v>110</v>
      </c>
      <c r="C105" s="2">
        <v>600</v>
      </c>
      <c r="D105" s="2">
        <f t="shared" si="10"/>
        <v>600</v>
      </c>
      <c r="E105" s="2">
        <f t="shared" si="10"/>
        <v>600</v>
      </c>
      <c r="H105" s="41">
        <f t="shared" si="7"/>
        <v>600</v>
      </c>
    </row>
    <row r="106" spans="1:10" hidden="1" outlineLevel="1">
      <c r="A106" s="3">
        <v>6009</v>
      </c>
      <c r="B106" s="1" t="s">
        <v>28</v>
      </c>
      <c r="C106" s="2">
        <v>500</v>
      </c>
      <c r="D106" s="2">
        <f t="shared" si="10"/>
        <v>500</v>
      </c>
      <c r="E106" s="2">
        <f t="shared" si="10"/>
        <v>500</v>
      </c>
      <c r="H106" s="41">
        <f t="shared" si="7"/>
        <v>500</v>
      </c>
    </row>
    <row r="107" spans="1:10" hidden="1" outlineLevel="1">
      <c r="A107" s="3">
        <v>6010</v>
      </c>
      <c r="B107" s="1" t="s">
        <v>189</v>
      </c>
      <c r="C107" s="2">
        <v>200</v>
      </c>
      <c r="D107" s="2">
        <f t="shared" si="10"/>
        <v>200</v>
      </c>
      <c r="E107" s="2">
        <f t="shared" si="10"/>
        <v>200</v>
      </c>
      <c r="H107" s="41">
        <f t="shared" si="7"/>
        <v>200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1000</v>
      </c>
      <c r="D109" s="2">
        <f t="shared" si="10"/>
        <v>1000</v>
      </c>
      <c r="E109" s="2">
        <f t="shared" si="10"/>
        <v>1000</v>
      </c>
      <c r="H109" s="41">
        <f t="shared" si="7"/>
        <v>1000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6000</v>
      </c>
      <c r="D113" s="2">
        <f t="shared" si="10"/>
        <v>6000</v>
      </c>
      <c r="E113" s="2">
        <f t="shared" si="10"/>
        <v>6000</v>
      </c>
      <c r="H113" s="41">
        <f t="shared" si="7"/>
        <v>6000</v>
      </c>
    </row>
    <row r="114" spans="1:10" collapsed="1">
      <c r="A114" s="181" t="s">
        <v>62</v>
      </c>
      <c r="B114" s="182"/>
      <c r="C114" s="26">
        <f>C115+C152+C177</f>
        <v>210571</v>
      </c>
      <c r="D114" s="26">
        <f>D115+D152+D177</f>
        <v>210571</v>
      </c>
      <c r="E114" s="26">
        <f>E115+E152+E177</f>
        <v>488711.109</v>
      </c>
      <c r="G114" s="39" t="s">
        <v>62</v>
      </c>
      <c r="H114" s="41">
        <f t="shared" si="7"/>
        <v>210571</v>
      </c>
      <c r="I114" s="42"/>
      <c r="J114" s="40" t="b">
        <f>AND(H114=I114)</f>
        <v>0</v>
      </c>
    </row>
    <row r="115" spans="1:10">
      <c r="A115" s="178" t="s">
        <v>580</v>
      </c>
      <c r="B115" s="179"/>
      <c r="C115" s="23">
        <f>C116+C135</f>
        <v>210571</v>
      </c>
      <c r="D115" s="23">
        <f>D116+D135</f>
        <v>210571</v>
      </c>
      <c r="E115" s="23">
        <f>E116+E135</f>
        <v>355287.109</v>
      </c>
      <c r="G115" s="39" t="s">
        <v>61</v>
      </c>
      <c r="H115" s="41">
        <f t="shared" si="7"/>
        <v>210571</v>
      </c>
      <c r="I115" s="42"/>
      <c r="J115" s="40" t="b">
        <f>AND(H115=I115)</f>
        <v>0</v>
      </c>
    </row>
    <row r="116" spans="1:10" ht="15" customHeight="1">
      <c r="A116" s="176" t="s">
        <v>195</v>
      </c>
      <c r="B116" s="177"/>
      <c r="C116" s="21">
        <f>C117+C120+C123+C126+C129+C132</f>
        <v>210571</v>
      </c>
      <c r="D116" s="21">
        <f>D117+D120+D123+D126+D129+D132</f>
        <v>210571</v>
      </c>
      <c r="E116" s="21">
        <f>E117+E120+E123+E126+E129+E132</f>
        <v>210580.88399999999</v>
      </c>
      <c r="G116" s="39" t="s">
        <v>583</v>
      </c>
      <c r="H116" s="41">
        <f t="shared" si="7"/>
        <v>210571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99269</v>
      </c>
      <c r="D117" s="2">
        <f>D118+D119</f>
        <v>99269</v>
      </c>
      <c r="E117" s="2">
        <f>E118+E119</f>
        <v>99269</v>
      </c>
      <c r="H117" s="41">
        <f t="shared" si="7"/>
        <v>99269</v>
      </c>
    </row>
    <row r="118" spans="1:10" ht="15" hidden="1" customHeight="1" outlineLevel="2">
      <c r="A118" s="127"/>
      <c r="B118" s="126" t="s">
        <v>855</v>
      </c>
      <c r="C118" s="125"/>
      <c r="D118" s="125">
        <f>C118</f>
        <v>0</v>
      </c>
      <c r="E118" s="125">
        <f>D118</f>
        <v>0</v>
      </c>
      <c r="H118" s="41">
        <f t="shared" si="7"/>
        <v>0</v>
      </c>
    </row>
    <row r="119" spans="1:10" ht="15" hidden="1" customHeight="1" outlineLevel="2">
      <c r="A119" s="127"/>
      <c r="B119" s="126" t="s">
        <v>860</v>
      </c>
      <c r="C119" s="125">
        <v>99269</v>
      </c>
      <c r="D119" s="125">
        <f>C119</f>
        <v>99269</v>
      </c>
      <c r="E119" s="125">
        <f>D119</f>
        <v>99269</v>
      </c>
      <c r="H119" s="41">
        <f t="shared" si="7"/>
        <v>99269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111302</v>
      </c>
      <c r="D120" s="2">
        <f>D121+D122</f>
        <v>111302</v>
      </c>
      <c r="E120" s="2">
        <f>E121+E122</f>
        <v>111302</v>
      </c>
      <c r="H120" s="41">
        <f t="shared" si="7"/>
        <v>111302</v>
      </c>
    </row>
    <row r="121" spans="1:10" ht="15" hidden="1" customHeight="1" outlineLevel="2">
      <c r="A121" s="127"/>
      <c r="B121" s="126" t="s">
        <v>855</v>
      </c>
      <c r="C121" s="125"/>
      <c r="D121" s="125">
        <f>C121</f>
        <v>0</v>
      </c>
      <c r="E121" s="125">
        <f>D121</f>
        <v>0</v>
      </c>
      <c r="H121" s="41">
        <f t="shared" si="7"/>
        <v>0</v>
      </c>
    </row>
    <row r="122" spans="1:10" ht="15" hidden="1" customHeight="1" outlineLevel="2">
      <c r="A122" s="127"/>
      <c r="B122" s="126" t="s">
        <v>860</v>
      </c>
      <c r="C122" s="125">
        <v>111302</v>
      </c>
      <c r="D122" s="125">
        <f>C122</f>
        <v>111302</v>
      </c>
      <c r="E122" s="125">
        <f>D122</f>
        <v>111302</v>
      </c>
      <c r="H122" s="41">
        <f t="shared" si="7"/>
        <v>111302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27"/>
      <c r="B124" s="126" t="s">
        <v>855</v>
      </c>
      <c r="C124" s="125"/>
      <c r="D124" s="125">
        <f>C124</f>
        <v>0</v>
      </c>
      <c r="E124" s="125">
        <f>D124</f>
        <v>0</v>
      </c>
      <c r="H124" s="41">
        <f t="shared" si="7"/>
        <v>0</v>
      </c>
    </row>
    <row r="125" spans="1:10" ht="15" hidden="1" customHeight="1" outlineLevel="2">
      <c r="A125" s="127"/>
      <c r="B125" s="126" t="s">
        <v>860</v>
      </c>
      <c r="C125" s="125"/>
      <c r="D125" s="125">
        <f>C125</f>
        <v>0</v>
      </c>
      <c r="E125" s="125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9.8840000000000003</v>
      </c>
      <c r="H126" s="41">
        <f t="shared" si="7"/>
        <v>0</v>
      </c>
    </row>
    <row r="127" spans="1:10" ht="15" hidden="1" customHeight="1" outlineLevel="2">
      <c r="A127" s="127"/>
      <c r="B127" s="126" t="s">
        <v>855</v>
      </c>
      <c r="C127" s="125"/>
      <c r="D127" s="125">
        <f>C127</f>
        <v>0</v>
      </c>
      <c r="E127" s="125">
        <v>9.8840000000000003</v>
      </c>
      <c r="H127" s="41">
        <f t="shared" si="7"/>
        <v>0</v>
      </c>
    </row>
    <row r="128" spans="1:10" ht="15" hidden="1" customHeight="1" outlineLevel="2">
      <c r="A128" s="127"/>
      <c r="B128" s="126" t="s">
        <v>860</v>
      </c>
      <c r="C128" s="125"/>
      <c r="D128" s="125">
        <f>C128</f>
        <v>0</v>
      </c>
      <c r="E128" s="125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27"/>
      <c r="B130" s="126" t="s">
        <v>855</v>
      </c>
      <c r="C130" s="125"/>
      <c r="D130" s="125">
        <f>C130</f>
        <v>0</v>
      </c>
      <c r="E130" s="125">
        <f>D130</f>
        <v>0</v>
      </c>
      <c r="H130" s="41">
        <f t="shared" si="7"/>
        <v>0</v>
      </c>
    </row>
    <row r="131" spans="1:10" ht="15" hidden="1" customHeight="1" outlineLevel="2">
      <c r="A131" s="127"/>
      <c r="B131" s="126" t="s">
        <v>860</v>
      </c>
      <c r="C131" s="125"/>
      <c r="D131" s="125">
        <f>C131</f>
        <v>0</v>
      </c>
      <c r="E131" s="125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27"/>
      <c r="B133" s="126" t="s">
        <v>855</v>
      </c>
      <c r="C133" s="125"/>
      <c r="D133" s="125">
        <f>C133</f>
        <v>0</v>
      </c>
      <c r="E133" s="125">
        <f>D133</f>
        <v>0</v>
      </c>
      <c r="H133" s="41">
        <f t="shared" si="11"/>
        <v>0</v>
      </c>
    </row>
    <row r="134" spans="1:10" ht="15" hidden="1" customHeight="1" outlineLevel="2">
      <c r="A134" s="127"/>
      <c r="B134" s="126" t="s">
        <v>860</v>
      </c>
      <c r="C134" s="125"/>
      <c r="D134" s="125">
        <f>C134</f>
        <v>0</v>
      </c>
      <c r="E134" s="125">
        <f>D134</f>
        <v>0</v>
      </c>
      <c r="H134" s="41">
        <f t="shared" si="11"/>
        <v>0</v>
      </c>
    </row>
    <row r="135" spans="1:10" collapsed="1">
      <c r="A135" s="176" t="s">
        <v>202</v>
      </c>
      <c r="B135" s="177"/>
      <c r="C135" s="21">
        <f>C136+C140+C143+C146+C149</f>
        <v>0</v>
      </c>
      <c r="D135" s="21">
        <f>D136+D140+D143+D146+D149</f>
        <v>0</v>
      </c>
      <c r="E135" s="21">
        <f>E136+E140+E143+E146+E149</f>
        <v>144706.22500000001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113289.52900000001</v>
      </c>
      <c r="H136" s="41">
        <f t="shared" si="11"/>
        <v>0</v>
      </c>
    </row>
    <row r="137" spans="1:10" ht="15" hidden="1" customHeight="1" outlineLevel="2">
      <c r="A137" s="127"/>
      <c r="B137" s="126" t="s">
        <v>855</v>
      </c>
      <c r="C137" s="125"/>
      <c r="D137" s="125">
        <f>C137</f>
        <v>0</v>
      </c>
      <c r="E137" s="125">
        <f>D137</f>
        <v>0</v>
      </c>
      <c r="H137" s="41">
        <f t="shared" si="11"/>
        <v>0</v>
      </c>
    </row>
    <row r="138" spans="1:10" ht="15" hidden="1" customHeight="1" outlineLevel="2">
      <c r="A138" s="127"/>
      <c r="B138" s="126" t="s">
        <v>862</v>
      </c>
      <c r="C138" s="125"/>
      <c r="D138" s="125">
        <f t="shared" ref="D138:D139" si="12">C138</f>
        <v>0</v>
      </c>
      <c r="E138" s="125">
        <v>110634.406</v>
      </c>
      <c r="H138" s="41">
        <f t="shared" si="11"/>
        <v>0</v>
      </c>
    </row>
    <row r="139" spans="1:10" ht="15" hidden="1" customHeight="1" outlineLevel="2">
      <c r="A139" s="127"/>
      <c r="B139" s="126" t="s">
        <v>861</v>
      </c>
      <c r="C139" s="125"/>
      <c r="D139" s="125">
        <f t="shared" si="12"/>
        <v>0</v>
      </c>
      <c r="E139" s="125">
        <v>2655.123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27"/>
      <c r="B141" s="126" t="s">
        <v>855</v>
      </c>
      <c r="C141" s="125"/>
      <c r="D141" s="125">
        <f>C141</f>
        <v>0</v>
      </c>
      <c r="E141" s="125">
        <f>D141</f>
        <v>0</v>
      </c>
      <c r="H141" s="41">
        <f t="shared" si="11"/>
        <v>0</v>
      </c>
    </row>
    <row r="142" spans="1:10" ht="15" hidden="1" customHeight="1" outlineLevel="2">
      <c r="A142" s="127"/>
      <c r="B142" s="126" t="s">
        <v>860</v>
      </c>
      <c r="C142" s="125"/>
      <c r="D142" s="125">
        <f>C142</f>
        <v>0</v>
      </c>
      <c r="E142" s="125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27"/>
      <c r="B144" s="126" t="s">
        <v>855</v>
      </c>
      <c r="C144" s="125"/>
      <c r="D144" s="125">
        <f>C144</f>
        <v>0</v>
      </c>
      <c r="E144" s="125">
        <f>D144</f>
        <v>0</v>
      </c>
      <c r="H144" s="41">
        <f t="shared" si="11"/>
        <v>0</v>
      </c>
    </row>
    <row r="145" spans="1:10" ht="15" hidden="1" customHeight="1" outlineLevel="2">
      <c r="A145" s="127"/>
      <c r="B145" s="126" t="s">
        <v>860</v>
      </c>
      <c r="C145" s="125"/>
      <c r="D145" s="125">
        <f>C145</f>
        <v>0</v>
      </c>
      <c r="E145" s="125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27"/>
      <c r="B147" s="126" t="s">
        <v>855</v>
      </c>
      <c r="C147" s="125"/>
      <c r="D147" s="125">
        <f>C147</f>
        <v>0</v>
      </c>
      <c r="E147" s="125">
        <f>D147</f>
        <v>0</v>
      </c>
      <c r="H147" s="41">
        <f t="shared" si="11"/>
        <v>0</v>
      </c>
    </row>
    <row r="148" spans="1:10" ht="15" hidden="1" customHeight="1" outlineLevel="2">
      <c r="A148" s="127"/>
      <c r="B148" s="126" t="s">
        <v>860</v>
      </c>
      <c r="C148" s="125"/>
      <c r="D148" s="125">
        <f>C148</f>
        <v>0</v>
      </c>
      <c r="E148" s="125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31416.696</v>
      </c>
      <c r="H149" s="41">
        <f t="shared" si="11"/>
        <v>0</v>
      </c>
    </row>
    <row r="150" spans="1:10" ht="15" hidden="1" customHeight="1" outlineLevel="2">
      <c r="A150" s="127"/>
      <c r="B150" s="126" t="s">
        <v>855</v>
      </c>
      <c r="C150" s="125"/>
      <c r="D150" s="125">
        <f>C150</f>
        <v>0</v>
      </c>
      <c r="E150" s="125">
        <v>31416.696</v>
      </c>
      <c r="H150" s="41">
        <f t="shared" si="11"/>
        <v>0</v>
      </c>
    </row>
    <row r="151" spans="1:10" ht="15" hidden="1" customHeight="1" outlineLevel="2">
      <c r="A151" s="127"/>
      <c r="B151" s="126" t="s">
        <v>860</v>
      </c>
      <c r="C151" s="125"/>
      <c r="D151" s="125">
        <f>C151</f>
        <v>0</v>
      </c>
      <c r="E151" s="125">
        <f>D151</f>
        <v>0</v>
      </c>
      <c r="H151" s="41">
        <f t="shared" si="11"/>
        <v>0</v>
      </c>
    </row>
    <row r="152" spans="1:10" collapsed="1">
      <c r="A152" s="178" t="s">
        <v>581</v>
      </c>
      <c r="B152" s="179"/>
      <c r="C152" s="23">
        <f>C153+C163+C170</f>
        <v>0</v>
      </c>
      <c r="D152" s="23">
        <f>D153+D163+D170</f>
        <v>0</v>
      </c>
      <c r="E152" s="23">
        <f>E153+E163+E170</f>
        <v>133424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76" t="s">
        <v>208</v>
      </c>
      <c r="B153" s="177"/>
      <c r="C153" s="21">
        <f>C154+C157+C160</f>
        <v>0</v>
      </c>
      <c r="D153" s="21">
        <f>D154+D157+D160</f>
        <v>0</v>
      </c>
      <c r="E153" s="21">
        <f>E154+E157+E160</f>
        <v>133424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133424</v>
      </c>
      <c r="H154" s="41">
        <f t="shared" si="11"/>
        <v>0</v>
      </c>
    </row>
    <row r="155" spans="1:10" ht="15" hidden="1" customHeight="1" outlineLevel="2">
      <c r="A155" s="127"/>
      <c r="B155" s="126" t="s">
        <v>855</v>
      </c>
      <c r="C155" s="125"/>
      <c r="D155" s="125">
        <f>C155</f>
        <v>0</v>
      </c>
      <c r="E155" s="125">
        <f>D155</f>
        <v>0</v>
      </c>
      <c r="H155" s="41">
        <f t="shared" si="11"/>
        <v>0</v>
      </c>
    </row>
    <row r="156" spans="1:10" ht="15" hidden="1" customHeight="1" outlineLevel="2">
      <c r="A156" s="127"/>
      <c r="B156" s="126" t="s">
        <v>860</v>
      </c>
      <c r="C156" s="125"/>
      <c r="D156" s="125">
        <f>C156</f>
        <v>0</v>
      </c>
      <c r="E156" s="125">
        <v>133424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27"/>
      <c r="B158" s="126" t="s">
        <v>855</v>
      </c>
      <c r="C158" s="125"/>
      <c r="D158" s="125">
        <f>C158</f>
        <v>0</v>
      </c>
      <c r="E158" s="125">
        <f>D158</f>
        <v>0</v>
      </c>
      <c r="H158" s="41">
        <f t="shared" si="11"/>
        <v>0</v>
      </c>
    </row>
    <row r="159" spans="1:10" ht="15" hidden="1" customHeight="1" outlineLevel="2">
      <c r="A159" s="127"/>
      <c r="B159" s="126" t="s">
        <v>860</v>
      </c>
      <c r="C159" s="125"/>
      <c r="D159" s="125">
        <f>C159</f>
        <v>0</v>
      </c>
      <c r="E159" s="125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27"/>
      <c r="B161" s="126" t="s">
        <v>855</v>
      </c>
      <c r="C161" s="125"/>
      <c r="D161" s="125">
        <f>C161</f>
        <v>0</v>
      </c>
      <c r="E161" s="125">
        <f>D161</f>
        <v>0</v>
      </c>
      <c r="H161" s="41">
        <f t="shared" si="11"/>
        <v>0</v>
      </c>
    </row>
    <row r="162" spans="1:10" ht="15" hidden="1" customHeight="1" outlineLevel="2">
      <c r="A162" s="127"/>
      <c r="B162" s="126" t="s">
        <v>860</v>
      </c>
      <c r="C162" s="125"/>
      <c r="D162" s="125">
        <f>C162</f>
        <v>0</v>
      </c>
      <c r="E162" s="125">
        <f>D162</f>
        <v>0</v>
      </c>
      <c r="H162" s="41">
        <f t="shared" si="11"/>
        <v>0</v>
      </c>
    </row>
    <row r="163" spans="1:10" collapsed="1">
      <c r="A163" s="176" t="s">
        <v>212</v>
      </c>
      <c r="B163" s="17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27"/>
      <c r="B165" s="126" t="s">
        <v>855</v>
      </c>
      <c r="C165" s="125"/>
      <c r="D165" s="125">
        <f>C165</f>
        <v>0</v>
      </c>
      <c r="E165" s="125">
        <f>D165</f>
        <v>0</v>
      </c>
      <c r="H165" s="41">
        <f t="shared" si="11"/>
        <v>0</v>
      </c>
    </row>
    <row r="166" spans="1:10" ht="15" hidden="1" customHeight="1" outlineLevel="2">
      <c r="A166" s="127"/>
      <c r="B166" s="126" t="s">
        <v>860</v>
      </c>
      <c r="C166" s="125"/>
      <c r="D166" s="125">
        <f>C166</f>
        <v>0</v>
      </c>
      <c r="E166" s="125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27"/>
      <c r="B168" s="126" t="s">
        <v>855</v>
      </c>
      <c r="C168" s="125"/>
      <c r="D168" s="125">
        <f>C168</f>
        <v>0</v>
      </c>
      <c r="E168" s="125">
        <f>D168</f>
        <v>0</v>
      </c>
      <c r="H168" s="41">
        <f t="shared" si="11"/>
        <v>0</v>
      </c>
    </row>
    <row r="169" spans="1:10" ht="15" hidden="1" customHeight="1" outlineLevel="2">
      <c r="A169" s="127"/>
      <c r="B169" s="126" t="s">
        <v>860</v>
      </c>
      <c r="C169" s="125"/>
      <c r="D169" s="125">
        <f>C169</f>
        <v>0</v>
      </c>
      <c r="E169" s="125">
        <f>D169</f>
        <v>0</v>
      </c>
      <c r="H169" s="41">
        <f t="shared" si="11"/>
        <v>0</v>
      </c>
    </row>
    <row r="170" spans="1:10" collapsed="1">
      <c r="A170" s="176" t="s">
        <v>214</v>
      </c>
      <c r="B170" s="17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27"/>
      <c r="B172" s="126" t="s">
        <v>855</v>
      </c>
      <c r="C172" s="125"/>
      <c r="D172" s="125">
        <f>C172</f>
        <v>0</v>
      </c>
      <c r="E172" s="125">
        <f>D172</f>
        <v>0</v>
      </c>
      <c r="H172" s="41">
        <f t="shared" si="11"/>
        <v>0</v>
      </c>
    </row>
    <row r="173" spans="1:10" ht="15" hidden="1" customHeight="1" outlineLevel="2">
      <c r="A173" s="127"/>
      <c r="B173" s="126" t="s">
        <v>860</v>
      </c>
      <c r="C173" s="125"/>
      <c r="D173" s="125">
        <f>C173</f>
        <v>0</v>
      </c>
      <c r="E173" s="125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27"/>
      <c r="B175" s="126" t="s">
        <v>855</v>
      </c>
      <c r="C175" s="125"/>
      <c r="D175" s="125">
        <f>C175</f>
        <v>0</v>
      </c>
      <c r="E175" s="125">
        <f>D175</f>
        <v>0</v>
      </c>
      <c r="H175" s="41">
        <f t="shared" si="11"/>
        <v>0</v>
      </c>
    </row>
    <row r="176" spans="1:10" ht="15" hidden="1" customHeight="1" outlineLevel="2">
      <c r="A176" s="127"/>
      <c r="B176" s="126" t="s">
        <v>860</v>
      </c>
      <c r="C176" s="125"/>
      <c r="D176" s="125">
        <f>C176</f>
        <v>0</v>
      </c>
      <c r="E176" s="125">
        <f>D176</f>
        <v>0</v>
      </c>
      <c r="H176" s="41">
        <f t="shared" si="11"/>
        <v>0</v>
      </c>
    </row>
    <row r="177" spans="1:10" collapsed="1">
      <c r="A177" s="178" t="s">
        <v>582</v>
      </c>
      <c r="B177" s="17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6" t="s">
        <v>217</v>
      </c>
      <c r="B178" s="17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27">
        <v>3</v>
      </c>
      <c r="B180" s="126" t="s">
        <v>857</v>
      </c>
      <c r="C180" s="125">
        <f>C181</f>
        <v>0</v>
      </c>
      <c r="D180" s="125">
        <f>D181</f>
        <v>0</v>
      </c>
      <c r="E180" s="125">
        <f>E181</f>
        <v>0</v>
      </c>
    </row>
    <row r="181" spans="1:10" hidden="1" outlineLevel="2">
      <c r="A181" s="89"/>
      <c r="B181" s="88" t="s">
        <v>855</v>
      </c>
      <c r="C181" s="124"/>
      <c r="D181" s="124">
        <f>C181</f>
        <v>0</v>
      </c>
      <c r="E181" s="124">
        <f>D181</f>
        <v>0</v>
      </c>
    </row>
    <row r="182" spans="1:10" hidden="1" outlineLevel="2">
      <c r="A182" s="127">
        <v>4</v>
      </c>
      <c r="B182" s="126" t="s">
        <v>858</v>
      </c>
      <c r="C182" s="125">
        <f>C183</f>
        <v>0</v>
      </c>
      <c r="D182" s="125">
        <f>D183</f>
        <v>0</v>
      </c>
      <c r="E182" s="125">
        <f>E183</f>
        <v>0</v>
      </c>
    </row>
    <row r="183" spans="1:10" hidden="1" outlineLevel="2">
      <c r="A183" s="89"/>
      <c r="B183" s="88" t="s">
        <v>855</v>
      </c>
      <c r="C183" s="124"/>
      <c r="D183" s="124">
        <f>C183</f>
        <v>0</v>
      </c>
      <c r="E183" s="124">
        <f>D183</f>
        <v>0</v>
      </c>
    </row>
    <row r="184" spans="1:10" hidden="1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27">
        <v>2</v>
      </c>
      <c r="B185" s="126" t="s">
        <v>856</v>
      </c>
      <c r="C185" s="125">
        <f>C186+C187</f>
        <v>0</v>
      </c>
      <c r="D185" s="125">
        <f>D186+D187</f>
        <v>0</v>
      </c>
      <c r="E185" s="125">
        <f>E186+E187</f>
        <v>0</v>
      </c>
    </row>
    <row r="186" spans="1:10" hidden="1" outlineLevel="3">
      <c r="A186" s="89"/>
      <c r="B186" s="88" t="s">
        <v>855</v>
      </c>
      <c r="C186" s="124"/>
      <c r="D186" s="124">
        <f>C186</f>
        <v>0</v>
      </c>
      <c r="E186" s="124">
        <f>D186</f>
        <v>0</v>
      </c>
    </row>
    <row r="187" spans="1:10" hidden="1" outlineLevel="3">
      <c r="A187" s="89"/>
      <c r="B187" s="88" t="s">
        <v>847</v>
      </c>
      <c r="C187" s="124"/>
      <c r="D187" s="124">
        <f>C187</f>
        <v>0</v>
      </c>
      <c r="E187" s="124">
        <f>D187</f>
        <v>0</v>
      </c>
    </row>
    <row r="188" spans="1:10" hidden="1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27">
        <v>1</v>
      </c>
      <c r="B189" s="126" t="s">
        <v>859</v>
      </c>
      <c r="C189" s="125">
        <f>C190+C191+C192</f>
        <v>0</v>
      </c>
      <c r="D189" s="125">
        <f>D190+D191+D192</f>
        <v>0</v>
      </c>
      <c r="E189" s="125">
        <f>E190+E191+E192</f>
        <v>0</v>
      </c>
    </row>
    <row r="190" spans="1:10" hidden="1" outlineLevel="3">
      <c r="A190" s="89"/>
      <c r="B190" s="88" t="s">
        <v>855</v>
      </c>
      <c r="C190" s="124">
        <v>0</v>
      </c>
      <c r="D190" s="124">
        <f t="shared" ref="D190:E192" si="13">C190</f>
        <v>0</v>
      </c>
      <c r="E190" s="124">
        <f t="shared" si="13"/>
        <v>0</v>
      </c>
    </row>
    <row r="191" spans="1:10" hidden="1" outlineLevel="3">
      <c r="A191" s="89"/>
      <c r="B191" s="88" t="s">
        <v>845</v>
      </c>
      <c r="C191" s="124">
        <v>0</v>
      </c>
      <c r="D191" s="124">
        <f t="shared" si="13"/>
        <v>0</v>
      </c>
      <c r="E191" s="124">
        <f t="shared" si="13"/>
        <v>0</v>
      </c>
    </row>
    <row r="192" spans="1:10" hidden="1" outlineLevel="3">
      <c r="A192" s="89"/>
      <c r="B192" s="88" t="s">
        <v>844</v>
      </c>
      <c r="C192" s="124">
        <v>0</v>
      </c>
      <c r="D192" s="124">
        <f t="shared" si="13"/>
        <v>0</v>
      </c>
      <c r="E192" s="124">
        <f t="shared" si="13"/>
        <v>0</v>
      </c>
    </row>
    <row r="193" spans="1:5" hidden="1" outlineLevel="2">
      <c r="A193" s="127">
        <v>3</v>
      </c>
      <c r="B193" s="126" t="s">
        <v>857</v>
      </c>
      <c r="C193" s="125">
        <f>C194</f>
        <v>0</v>
      </c>
      <c r="D193" s="125">
        <f>D194</f>
        <v>0</v>
      </c>
      <c r="E193" s="125">
        <f>E194</f>
        <v>0</v>
      </c>
    </row>
    <row r="194" spans="1:5" hidden="1" outlineLevel="3">
      <c r="A194" s="89"/>
      <c r="B194" s="88" t="s">
        <v>855</v>
      </c>
      <c r="C194" s="124">
        <v>0</v>
      </c>
      <c r="D194" s="124">
        <f>C194</f>
        <v>0</v>
      </c>
      <c r="E194" s="124">
        <f>D194</f>
        <v>0</v>
      </c>
    </row>
    <row r="195" spans="1:5" hidden="1" outlineLevel="2">
      <c r="A195" s="127">
        <v>4</v>
      </c>
      <c r="B195" s="126" t="s">
        <v>858</v>
      </c>
      <c r="C195" s="125">
        <f>C196</f>
        <v>0</v>
      </c>
      <c r="D195" s="125">
        <f>D196</f>
        <v>0</v>
      </c>
      <c r="E195" s="125">
        <f>E196</f>
        <v>0</v>
      </c>
    </row>
    <row r="196" spans="1:5" hidden="1" outlineLevel="3">
      <c r="A196" s="89"/>
      <c r="B196" s="88" t="s">
        <v>855</v>
      </c>
      <c r="C196" s="124">
        <v>0</v>
      </c>
      <c r="D196" s="124">
        <f>C196</f>
        <v>0</v>
      </c>
      <c r="E196" s="124">
        <f>D196</f>
        <v>0</v>
      </c>
    </row>
    <row r="197" spans="1:5" hidden="1" outlineLevel="1">
      <c r="A197" s="173" t="s">
        <v>843</v>
      </c>
      <c r="B197" s="17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27">
        <v>4</v>
      </c>
      <c r="B198" s="126" t="s">
        <v>858</v>
      </c>
      <c r="C198" s="125">
        <f t="shared" si="14"/>
        <v>0</v>
      </c>
      <c r="D198" s="125">
        <f t="shared" si="14"/>
        <v>0</v>
      </c>
      <c r="E198" s="125">
        <f t="shared" si="14"/>
        <v>0</v>
      </c>
    </row>
    <row r="199" spans="1:5" hidden="1" outlineLevel="3">
      <c r="A199" s="89"/>
      <c r="B199" s="88" t="s">
        <v>855</v>
      </c>
      <c r="C199" s="124">
        <v>0</v>
      </c>
      <c r="D199" s="124">
        <f>C199</f>
        <v>0</v>
      </c>
      <c r="E199" s="124">
        <f>D199</f>
        <v>0</v>
      </c>
    </row>
    <row r="200" spans="1:5" hidden="1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27">
        <v>3</v>
      </c>
      <c r="B201" s="126" t="s">
        <v>857</v>
      </c>
      <c r="C201" s="125">
        <f>C202</f>
        <v>0</v>
      </c>
      <c r="D201" s="125">
        <f>D202</f>
        <v>0</v>
      </c>
      <c r="E201" s="125">
        <f>E202</f>
        <v>0</v>
      </c>
    </row>
    <row r="202" spans="1:5" hidden="1" outlineLevel="3">
      <c r="A202" s="89"/>
      <c r="B202" s="88" t="s">
        <v>855</v>
      </c>
      <c r="C202" s="124">
        <v>0</v>
      </c>
      <c r="D202" s="124">
        <f>C202</f>
        <v>0</v>
      </c>
      <c r="E202" s="124">
        <f>D202</f>
        <v>0</v>
      </c>
    </row>
    <row r="203" spans="1:5" hidden="1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27">
        <v>1</v>
      </c>
      <c r="B204" s="126" t="s">
        <v>859</v>
      </c>
      <c r="C204" s="125">
        <f>C205+C206</f>
        <v>0</v>
      </c>
      <c r="D204" s="125">
        <f>D205+D206</f>
        <v>0</v>
      </c>
      <c r="E204" s="125">
        <f>E205+E206</f>
        <v>0</v>
      </c>
    </row>
    <row r="205" spans="1:5" hidden="1" outlineLevel="3">
      <c r="A205" s="89"/>
      <c r="B205" s="88" t="s">
        <v>855</v>
      </c>
      <c r="C205" s="124">
        <v>0</v>
      </c>
      <c r="D205" s="124">
        <f>C205</f>
        <v>0</v>
      </c>
      <c r="E205" s="124">
        <f>D205</f>
        <v>0</v>
      </c>
    </row>
    <row r="206" spans="1:5" hidden="1" outlineLevel="3">
      <c r="A206" s="89"/>
      <c r="B206" s="88" t="s">
        <v>839</v>
      </c>
      <c r="C206" s="124">
        <v>0</v>
      </c>
      <c r="D206" s="124">
        <f>C206</f>
        <v>0</v>
      </c>
      <c r="E206" s="124">
        <f>D206</f>
        <v>0</v>
      </c>
    </row>
    <row r="207" spans="1:5" hidden="1" outlineLevel="2">
      <c r="A207" s="127">
        <v>2</v>
      </c>
      <c r="B207" s="126" t="s">
        <v>856</v>
      </c>
      <c r="C207" s="125">
        <f>C209+C208+C210</f>
        <v>0</v>
      </c>
      <c r="D207" s="125">
        <f>D209+D208+D210</f>
        <v>0</v>
      </c>
      <c r="E207" s="125">
        <f>E209+E208+E210</f>
        <v>0</v>
      </c>
    </row>
    <row r="208" spans="1:5" hidden="1" outlineLevel="3">
      <c r="A208" s="89"/>
      <c r="B208" s="88" t="s">
        <v>855</v>
      </c>
      <c r="C208" s="124">
        <v>0</v>
      </c>
      <c r="D208" s="124">
        <f t="shared" ref="D208:E210" si="15">C208</f>
        <v>0</v>
      </c>
      <c r="E208" s="124">
        <f t="shared" si="15"/>
        <v>0</v>
      </c>
    </row>
    <row r="209" spans="1:5" hidden="1" outlineLevel="3">
      <c r="A209" s="89"/>
      <c r="B209" s="88" t="s">
        <v>838</v>
      </c>
      <c r="C209" s="124"/>
      <c r="D209" s="124">
        <f t="shared" si="15"/>
        <v>0</v>
      </c>
      <c r="E209" s="124">
        <f t="shared" si="15"/>
        <v>0</v>
      </c>
    </row>
    <row r="210" spans="1:5" hidden="1" outlineLevel="3">
      <c r="A210" s="89"/>
      <c r="B210" s="88" t="s">
        <v>855</v>
      </c>
      <c r="C210" s="124">
        <v>0</v>
      </c>
      <c r="D210" s="124">
        <f t="shared" si="15"/>
        <v>0</v>
      </c>
      <c r="E210" s="124">
        <f t="shared" si="15"/>
        <v>0</v>
      </c>
    </row>
    <row r="211" spans="1:5" hidden="1" outlineLevel="2">
      <c r="A211" s="127">
        <v>3</v>
      </c>
      <c r="B211" s="126" t="s">
        <v>857</v>
      </c>
      <c r="C211" s="125">
        <f>C212</f>
        <v>0</v>
      </c>
      <c r="D211" s="125">
        <f>D212</f>
        <v>0</v>
      </c>
      <c r="E211" s="125">
        <f>E212</f>
        <v>0</v>
      </c>
    </row>
    <row r="212" spans="1:5" hidden="1" outlineLevel="3">
      <c r="A212" s="89"/>
      <c r="B212" s="88" t="s">
        <v>855</v>
      </c>
      <c r="C212" s="124">
        <v>0</v>
      </c>
      <c r="D212" s="124">
        <f>C212</f>
        <v>0</v>
      </c>
      <c r="E212" s="124">
        <f>D212</f>
        <v>0</v>
      </c>
    </row>
    <row r="213" spans="1:5" hidden="1" outlineLevel="2">
      <c r="A213" s="127">
        <v>4</v>
      </c>
      <c r="B213" s="126" t="s">
        <v>858</v>
      </c>
      <c r="C213" s="125">
        <f>C214</f>
        <v>0</v>
      </c>
      <c r="D213" s="125">
        <f>D214</f>
        <v>0</v>
      </c>
      <c r="E213" s="125">
        <f>E214</f>
        <v>0</v>
      </c>
    </row>
    <row r="214" spans="1:5" hidden="1" outlineLevel="3">
      <c r="A214" s="89"/>
      <c r="B214" s="88" t="s">
        <v>855</v>
      </c>
      <c r="C214" s="124">
        <v>0</v>
      </c>
      <c r="D214" s="124">
        <f>C214</f>
        <v>0</v>
      </c>
      <c r="E214" s="124">
        <f>D214</f>
        <v>0</v>
      </c>
    </row>
    <row r="215" spans="1:5" hidden="1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27">
        <v>2</v>
      </c>
      <c r="B216" s="126" t="s">
        <v>856</v>
      </c>
      <c r="C216" s="125">
        <f>C219+C218+C217</f>
        <v>0</v>
      </c>
      <c r="D216" s="125">
        <f>D219+D218+D217</f>
        <v>0</v>
      </c>
      <c r="E216" s="125">
        <f>E219+E218+E217</f>
        <v>0</v>
      </c>
    </row>
    <row r="217" spans="1:5" hidden="1" outlineLevel="3">
      <c r="A217" s="89"/>
      <c r="B217" s="88" t="s">
        <v>855</v>
      </c>
      <c r="C217" s="124">
        <v>0</v>
      </c>
      <c r="D217" s="124">
        <f t="shared" ref="D217:E219" si="16">C217</f>
        <v>0</v>
      </c>
      <c r="E217" s="124">
        <f t="shared" si="16"/>
        <v>0</v>
      </c>
    </row>
    <row r="218" spans="1:5" s="120" customFormat="1" hidden="1" outlineLevel="3">
      <c r="A218" s="130"/>
      <c r="B218" s="129" t="s">
        <v>835</v>
      </c>
      <c r="C218" s="128"/>
      <c r="D218" s="128">
        <f t="shared" si="16"/>
        <v>0</v>
      </c>
      <c r="E218" s="128">
        <f t="shared" si="16"/>
        <v>0</v>
      </c>
    </row>
    <row r="219" spans="1:5" s="120" customFormat="1" hidden="1" outlineLevel="3">
      <c r="A219" s="130"/>
      <c r="B219" s="129" t="s">
        <v>821</v>
      </c>
      <c r="C219" s="128"/>
      <c r="D219" s="128">
        <f t="shared" si="16"/>
        <v>0</v>
      </c>
      <c r="E219" s="128">
        <f t="shared" si="16"/>
        <v>0</v>
      </c>
    </row>
    <row r="220" spans="1:5" hidden="1" outlineLevel="2">
      <c r="A220" s="127">
        <v>3</v>
      </c>
      <c r="B220" s="126" t="s">
        <v>857</v>
      </c>
      <c r="C220" s="125">
        <f>C221</f>
        <v>0</v>
      </c>
      <c r="D220" s="125">
        <f>D221</f>
        <v>0</v>
      </c>
      <c r="E220" s="125">
        <f>E221</f>
        <v>0</v>
      </c>
    </row>
    <row r="221" spans="1:5" hidden="1" outlineLevel="3">
      <c r="A221" s="89"/>
      <c r="B221" s="88" t="s">
        <v>855</v>
      </c>
      <c r="C221" s="124">
        <v>0</v>
      </c>
      <c r="D221" s="124">
        <f>C221</f>
        <v>0</v>
      </c>
      <c r="E221" s="124">
        <f>D221</f>
        <v>0</v>
      </c>
    </row>
    <row r="222" spans="1:5" hidden="1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27">
        <v>2</v>
      </c>
      <c r="B223" s="126" t="s">
        <v>856</v>
      </c>
      <c r="C223" s="125">
        <f>C225+C226+C227+C224</f>
        <v>0</v>
      </c>
      <c r="D223" s="125">
        <f>D225+D226+D227+D224</f>
        <v>0</v>
      </c>
      <c r="E223" s="125">
        <f>E225+E226+E227+E224</f>
        <v>0</v>
      </c>
    </row>
    <row r="224" spans="1:5" hidden="1" outlineLevel="3">
      <c r="A224" s="89"/>
      <c r="B224" s="88" t="s">
        <v>855</v>
      </c>
      <c r="C224" s="124">
        <v>0</v>
      </c>
      <c r="D224" s="124">
        <f>C224</f>
        <v>0</v>
      </c>
      <c r="E224" s="124">
        <f>D224</f>
        <v>0</v>
      </c>
    </row>
    <row r="225" spans="1:5" hidden="1" outlineLevel="3">
      <c r="A225" s="89"/>
      <c r="B225" s="88" t="s">
        <v>833</v>
      </c>
      <c r="C225" s="124"/>
      <c r="D225" s="124">
        <f t="shared" ref="D225:E227" si="17">C225</f>
        <v>0</v>
      </c>
      <c r="E225" s="124">
        <f t="shared" si="17"/>
        <v>0</v>
      </c>
    </row>
    <row r="226" spans="1:5" hidden="1" outlineLevel="3">
      <c r="A226" s="89"/>
      <c r="B226" s="88" t="s">
        <v>832</v>
      </c>
      <c r="C226" s="124"/>
      <c r="D226" s="124">
        <f t="shared" si="17"/>
        <v>0</v>
      </c>
      <c r="E226" s="124">
        <f t="shared" si="17"/>
        <v>0</v>
      </c>
    </row>
    <row r="227" spans="1:5" hidden="1" outlineLevel="3">
      <c r="A227" s="89"/>
      <c r="B227" s="88" t="s">
        <v>831</v>
      </c>
      <c r="C227" s="124"/>
      <c r="D227" s="124">
        <f t="shared" si="17"/>
        <v>0</v>
      </c>
      <c r="E227" s="124">
        <f t="shared" si="17"/>
        <v>0</v>
      </c>
    </row>
    <row r="228" spans="1:5" hidden="1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27">
        <v>2</v>
      </c>
      <c r="B229" s="126" t="s">
        <v>856</v>
      </c>
      <c r="C229" s="125">
        <f>C231+C232+C230</f>
        <v>0</v>
      </c>
      <c r="D229" s="125">
        <f>D231+D232+D230</f>
        <v>0</v>
      </c>
      <c r="E229" s="125">
        <f>E231+E232+E230</f>
        <v>0</v>
      </c>
    </row>
    <row r="230" spans="1:5" hidden="1" outlineLevel="3">
      <c r="A230" s="89"/>
      <c r="B230" s="88" t="s">
        <v>855</v>
      </c>
      <c r="C230" s="124">
        <v>0</v>
      </c>
      <c r="D230" s="124">
        <f>C230</f>
        <v>0</v>
      </c>
      <c r="E230" s="124">
        <f>D230</f>
        <v>0</v>
      </c>
    </row>
    <row r="231" spans="1:5" hidden="1" outlineLevel="3">
      <c r="A231" s="89"/>
      <c r="B231" s="88" t="s">
        <v>829</v>
      </c>
      <c r="C231" s="124">
        <v>0</v>
      </c>
      <c r="D231" s="124">
        <f t="shared" ref="D231:E232" si="18">C231</f>
        <v>0</v>
      </c>
      <c r="E231" s="124">
        <f t="shared" si="18"/>
        <v>0</v>
      </c>
    </row>
    <row r="232" spans="1:5" hidden="1" outlineLevel="3">
      <c r="A232" s="89"/>
      <c r="B232" s="88" t="s">
        <v>819</v>
      </c>
      <c r="C232" s="124"/>
      <c r="D232" s="124">
        <f t="shared" si="18"/>
        <v>0</v>
      </c>
      <c r="E232" s="124">
        <f t="shared" si="18"/>
        <v>0</v>
      </c>
    </row>
    <row r="233" spans="1:5" hidden="1" outlineLevel="2">
      <c r="A233" s="127">
        <v>3</v>
      </c>
      <c r="B233" s="126" t="s">
        <v>857</v>
      </c>
      <c r="C233" s="125">
        <f>C234</f>
        <v>0</v>
      </c>
      <c r="D233" s="125">
        <f>D234</f>
        <v>0</v>
      </c>
      <c r="E233" s="125">
        <f>E234</f>
        <v>0</v>
      </c>
    </row>
    <row r="234" spans="1:5" hidden="1" outlineLevel="3">
      <c r="A234" s="89"/>
      <c r="B234" s="88" t="s">
        <v>855</v>
      </c>
      <c r="C234" s="124">
        <v>0</v>
      </c>
      <c r="D234" s="124">
        <f>C234</f>
        <v>0</v>
      </c>
      <c r="E234" s="124">
        <f>D234</f>
        <v>0</v>
      </c>
    </row>
    <row r="235" spans="1:5" hidden="1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27">
        <v>3</v>
      </c>
      <c r="B236" s="126" t="s">
        <v>857</v>
      </c>
      <c r="C236" s="125">
        <f>C237</f>
        <v>0</v>
      </c>
      <c r="D236" s="125">
        <f>D237</f>
        <v>0</v>
      </c>
      <c r="E236" s="125">
        <f>E237</f>
        <v>0</v>
      </c>
    </row>
    <row r="237" spans="1:5" hidden="1" outlineLevel="3">
      <c r="A237" s="89"/>
      <c r="B237" s="88" t="s">
        <v>855</v>
      </c>
      <c r="C237" s="124">
        <v>0</v>
      </c>
      <c r="D237" s="124">
        <f>C237</f>
        <v>0</v>
      </c>
      <c r="E237" s="124">
        <f>D237</f>
        <v>0</v>
      </c>
    </row>
    <row r="238" spans="1:5" hidden="1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27">
        <v>2</v>
      </c>
      <c r="B239" s="126" t="s">
        <v>856</v>
      </c>
      <c r="C239" s="125">
        <f>C241+C242+C240</f>
        <v>0</v>
      </c>
      <c r="D239" s="125">
        <f>D241+D242+D240</f>
        <v>0</v>
      </c>
      <c r="E239" s="125">
        <f>E241+E242+E240</f>
        <v>0</v>
      </c>
    </row>
    <row r="240" spans="1:5" hidden="1" outlineLevel="3">
      <c r="A240" s="89"/>
      <c r="B240" s="88" t="s">
        <v>855</v>
      </c>
      <c r="C240" s="124">
        <v>0</v>
      </c>
      <c r="D240" s="124">
        <f>C240</f>
        <v>0</v>
      </c>
      <c r="E240" s="124">
        <f>D240</f>
        <v>0</v>
      </c>
    </row>
    <row r="241" spans="1:10" hidden="1" outlineLevel="3">
      <c r="A241" s="89"/>
      <c r="B241" s="88" t="s">
        <v>825</v>
      </c>
      <c r="C241" s="124"/>
      <c r="D241" s="124">
        <f t="shared" ref="D241:E242" si="19">C241</f>
        <v>0</v>
      </c>
      <c r="E241" s="124">
        <f t="shared" si="19"/>
        <v>0</v>
      </c>
    </row>
    <row r="242" spans="1:10" hidden="1" outlineLevel="3">
      <c r="A242" s="89"/>
      <c r="B242" s="88" t="s">
        <v>824</v>
      </c>
      <c r="C242" s="124"/>
      <c r="D242" s="124">
        <f t="shared" si="19"/>
        <v>0</v>
      </c>
      <c r="E242" s="124">
        <f t="shared" si="19"/>
        <v>0</v>
      </c>
    </row>
    <row r="243" spans="1:10" hidden="1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27">
        <v>2</v>
      </c>
      <c r="B244" s="126" t="s">
        <v>856</v>
      </c>
      <c r="C244" s="125">
        <f>C246+C247+C248+C249+C245</f>
        <v>0</v>
      </c>
      <c r="D244" s="125">
        <f>D246+D247+D248+D249+D245</f>
        <v>0</v>
      </c>
      <c r="E244" s="125">
        <f>E246+E247+E248+E249+E245</f>
        <v>0</v>
      </c>
    </row>
    <row r="245" spans="1:10" hidden="1" outlineLevel="3">
      <c r="A245" s="89"/>
      <c r="B245" s="88" t="s">
        <v>855</v>
      </c>
      <c r="C245" s="124">
        <v>0</v>
      </c>
      <c r="D245" s="124">
        <f>C245</f>
        <v>0</v>
      </c>
      <c r="E245" s="124">
        <f>D245</f>
        <v>0</v>
      </c>
    </row>
    <row r="246" spans="1:10" hidden="1" outlineLevel="3">
      <c r="A246" s="89"/>
      <c r="B246" s="88" t="s">
        <v>821</v>
      </c>
      <c r="C246" s="124"/>
      <c r="D246" s="124">
        <f t="shared" ref="D246:E249" si="20">C246</f>
        <v>0</v>
      </c>
      <c r="E246" s="124">
        <f t="shared" si="20"/>
        <v>0</v>
      </c>
    </row>
    <row r="247" spans="1:10" hidden="1" outlineLevel="3">
      <c r="A247" s="89"/>
      <c r="B247" s="88" t="s">
        <v>820</v>
      </c>
      <c r="C247" s="124"/>
      <c r="D247" s="124">
        <f t="shared" si="20"/>
        <v>0</v>
      </c>
      <c r="E247" s="124">
        <f t="shared" si="20"/>
        <v>0</v>
      </c>
    </row>
    <row r="248" spans="1:10" hidden="1" outlineLevel="3">
      <c r="A248" s="89"/>
      <c r="B248" s="88" t="s">
        <v>819</v>
      </c>
      <c r="C248" s="124"/>
      <c r="D248" s="124">
        <f t="shared" si="20"/>
        <v>0</v>
      </c>
      <c r="E248" s="124">
        <f t="shared" si="20"/>
        <v>0</v>
      </c>
    </row>
    <row r="249" spans="1:10" hidden="1" outlineLevel="3">
      <c r="A249" s="89"/>
      <c r="B249" s="88" t="s">
        <v>818</v>
      </c>
      <c r="C249" s="124"/>
      <c r="D249" s="124">
        <f t="shared" si="20"/>
        <v>0</v>
      </c>
      <c r="E249" s="124">
        <f t="shared" si="20"/>
        <v>0</v>
      </c>
    </row>
    <row r="250" spans="1:10" hidden="1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89"/>
      <c r="B251" s="88" t="s">
        <v>855</v>
      </c>
      <c r="C251" s="124">
        <v>0</v>
      </c>
      <c r="D251" s="124">
        <f>C251</f>
        <v>0</v>
      </c>
      <c r="E251" s="124">
        <f>D251</f>
        <v>0</v>
      </c>
    </row>
    <row r="252" spans="1:10" hidden="1" outlineLevel="3">
      <c r="A252" s="89"/>
      <c r="B252" s="88" t="s">
        <v>854</v>
      </c>
      <c r="C252" s="124">
        <v>0</v>
      </c>
      <c r="D252" s="124">
        <f>C252</f>
        <v>0</v>
      </c>
      <c r="E252" s="124">
        <f>D252</f>
        <v>0</v>
      </c>
    </row>
    <row r="253" spans="1:10" collapsed="1"/>
    <row r="256" spans="1:10" ht="18.75">
      <c r="A256" s="175" t="s">
        <v>67</v>
      </c>
      <c r="B256" s="175"/>
      <c r="C256" s="175"/>
      <c r="D256" s="156" t="s">
        <v>853</v>
      </c>
      <c r="E256" s="156" t="s">
        <v>852</v>
      </c>
      <c r="G256" s="47" t="s">
        <v>589</v>
      </c>
      <c r="H256" s="48">
        <f>C257+C559</f>
        <v>774571</v>
      </c>
      <c r="I256" s="49"/>
      <c r="J256" s="50" t="b">
        <f>AND(H256=I256)</f>
        <v>0</v>
      </c>
    </row>
    <row r="257" spans="1:10">
      <c r="A257" s="167" t="s">
        <v>60</v>
      </c>
      <c r="B257" s="168"/>
      <c r="C257" s="37">
        <f>C258+C550</f>
        <v>467574</v>
      </c>
      <c r="D257" s="37">
        <f>D258+D550</f>
        <v>317724</v>
      </c>
      <c r="E257" s="37">
        <f>E258+E550</f>
        <v>521074</v>
      </c>
      <c r="G257" s="39" t="s">
        <v>60</v>
      </c>
      <c r="H257" s="41">
        <f>C257</f>
        <v>467574</v>
      </c>
      <c r="I257" s="42"/>
      <c r="J257" s="40" t="b">
        <f>AND(H257=I257)</f>
        <v>0</v>
      </c>
    </row>
    <row r="258" spans="1:10">
      <c r="A258" s="163" t="s">
        <v>266</v>
      </c>
      <c r="B258" s="164"/>
      <c r="C258" s="36">
        <f>C259+C339+C483+C547</f>
        <v>442614</v>
      </c>
      <c r="D258" s="36">
        <f>D259+D339+D483+D547</f>
        <v>292764</v>
      </c>
      <c r="E258" s="36">
        <f>E259+E339+E483+E547</f>
        <v>496114</v>
      </c>
      <c r="G258" s="39" t="s">
        <v>57</v>
      </c>
      <c r="H258" s="41">
        <f t="shared" ref="H258:H321" si="21">C258</f>
        <v>442614</v>
      </c>
      <c r="I258" s="42"/>
      <c r="J258" s="40" t="b">
        <f>AND(H258=I258)</f>
        <v>0</v>
      </c>
    </row>
    <row r="259" spans="1:10">
      <c r="A259" s="161" t="s">
        <v>267</v>
      </c>
      <c r="B259" s="162"/>
      <c r="C259" s="33">
        <f>C260+C263+C314</f>
        <v>260082</v>
      </c>
      <c r="D259" s="33">
        <f>D260+D263+D314</f>
        <v>110232</v>
      </c>
      <c r="E259" s="33">
        <f>E260+E263+E314</f>
        <v>260082</v>
      </c>
      <c r="G259" s="39" t="s">
        <v>590</v>
      </c>
      <c r="H259" s="41">
        <f t="shared" si="21"/>
        <v>260082</v>
      </c>
      <c r="I259" s="42"/>
      <c r="J259" s="40" t="b">
        <f>AND(H259=I259)</f>
        <v>0</v>
      </c>
    </row>
    <row r="260" spans="1:10" hidden="1" outlineLevel="1">
      <c r="A260" s="165" t="s">
        <v>268</v>
      </c>
      <c r="B260" s="166"/>
      <c r="C260" s="32">
        <f>SUM(C261:C262)</f>
        <v>2232</v>
      </c>
      <c r="D260" s="32">
        <f>SUM(D261:D262)</f>
        <v>2232</v>
      </c>
      <c r="E260" s="32">
        <f>SUM(E261:E262)</f>
        <v>2232</v>
      </c>
      <c r="H260" s="41">
        <f t="shared" si="21"/>
        <v>2232</v>
      </c>
    </row>
    <row r="261" spans="1:10" hidden="1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hidden="1" outlineLevel="2">
      <c r="A262" s="6">
        <v>1100</v>
      </c>
      <c r="B262" s="4" t="s">
        <v>33</v>
      </c>
      <c r="C262" s="5">
        <v>1512</v>
      </c>
      <c r="D262" s="5">
        <f>C262</f>
        <v>1512</v>
      </c>
      <c r="E262" s="5">
        <f>D262</f>
        <v>1512</v>
      </c>
      <c r="H262" s="41">
        <f t="shared" si="21"/>
        <v>1512</v>
      </c>
    </row>
    <row r="263" spans="1:10" hidden="1" outlineLevel="1">
      <c r="A263" s="165" t="s">
        <v>269</v>
      </c>
      <c r="B263" s="166"/>
      <c r="C263" s="32">
        <f>C264+C265+C289+C296+C298+C302+C305+C308+C313</f>
        <v>257850</v>
      </c>
      <c r="D263" s="32">
        <f>D264+D265+D289+D296+D298+D302+D305+D308+D313</f>
        <v>108000</v>
      </c>
      <c r="E263" s="32">
        <f>E264+E265+E289+E296+E298+E302+E305+E308+E313</f>
        <v>257850</v>
      </c>
      <c r="H263" s="41">
        <f t="shared" si="21"/>
        <v>257850</v>
      </c>
    </row>
    <row r="264" spans="1:10" hidden="1" outlineLevel="2">
      <c r="A264" s="6">
        <v>1101</v>
      </c>
      <c r="B264" s="4" t="s">
        <v>34</v>
      </c>
      <c r="C264" s="5">
        <v>108000</v>
      </c>
      <c r="D264" s="5">
        <f>C264</f>
        <v>108000</v>
      </c>
      <c r="E264" s="5">
        <f>D264</f>
        <v>108000</v>
      </c>
      <c r="H264" s="41">
        <f t="shared" si="21"/>
        <v>108000</v>
      </c>
    </row>
    <row r="265" spans="1:10" hidden="1" outlineLevel="2">
      <c r="A265" s="6">
        <v>1101</v>
      </c>
      <c r="B265" s="4" t="s">
        <v>35</v>
      </c>
      <c r="C265" s="5">
        <v>94872</v>
      </c>
      <c r="D265" s="5">
        <f>SUM(D266:D288)</f>
        <v>0</v>
      </c>
      <c r="E265" s="5">
        <f>C265</f>
        <v>94872</v>
      </c>
      <c r="H265" s="41">
        <f t="shared" si="21"/>
        <v>94872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5528</v>
      </c>
      <c r="D289" s="5">
        <f>SUM(D290:D295)</f>
        <v>0</v>
      </c>
      <c r="E289" s="5">
        <f>C289</f>
        <v>5528</v>
      </c>
      <c r="H289" s="41">
        <f t="shared" si="21"/>
        <v>5528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1000</v>
      </c>
      <c r="D296" s="5">
        <f>SUM(D297)</f>
        <v>0</v>
      </c>
      <c r="E296" s="5">
        <f>C296</f>
        <v>1000</v>
      </c>
      <c r="H296" s="41">
        <f t="shared" si="21"/>
        <v>1000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9900</v>
      </c>
      <c r="D298" s="5">
        <f>SUM(D299:D301)</f>
        <v>0</v>
      </c>
      <c r="E298" s="5">
        <f>C298</f>
        <v>9900</v>
      </c>
      <c r="H298" s="41">
        <f t="shared" si="21"/>
        <v>9900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3750</v>
      </c>
      <c r="D305" s="5">
        <f>SUM(D306:D307)</f>
        <v>0</v>
      </c>
      <c r="E305" s="5">
        <f>C305</f>
        <v>3750</v>
      </c>
      <c r="H305" s="41">
        <f t="shared" si="21"/>
        <v>3750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34800</v>
      </c>
      <c r="D308" s="5">
        <f>SUM(D309:D312)</f>
        <v>0</v>
      </c>
      <c r="E308" s="5">
        <f>C308</f>
        <v>34800</v>
      </c>
      <c r="H308" s="41">
        <f t="shared" si="21"/>
        <v>34800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65" t="s">
        <v>601</v>
      </c>
      <c r="B314" s="16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61" t="s">
        <v>270</v>
      </c>
      <c r="B339" s="162"/>
      <c r="C339" s="33">
        <f>C340+C444+C482</f>
        <v>155162</v>
      </c>
      <c r="D339" s="33">
        <f>D340+D444+D482</f>
        <v>155162</v>
      </c>
      <c r="E339" s="33">
        <f>E340+E444+E482</f>
        <v>208662</v>
      </c>
      <c r="G339" s="39" t="s">
        <v>591</v>
      </c>
      <c r="H339" s="41">
        <f t="shared" si="28"/>
        <v>155162</v>
      </c>
      <c r="I339" s="42"/>
      <c r="J339" s="40" t="b">
        <f>AND(H339=I339)</f>
        <v>0</v>
      </c>
    </row>
    <row r="340" spans="1:10" hidden="1" outlineLevel="1">
      <c r="A340" s="165" t="s">
        <v>271</v>
      </c>
      <c r="B340" s="166"/>
      <c r="C340" s="32">
        <f>C341+C342+C343+C344+C347+C348+C353+C356+C357+C362+C367+C368+C371+C372+C373+C376+C377+C378+C382+C388+C391+C392+C395+C398+C399+C404+C407+C408+C409+C412+C415+C416+C419+C420+C421+C422+C429+C443</f>
        <v>131062</v>
      </c>
      <c r="D340" s="32">
        <f>D341+D342+D343+D344+D347+D348+D353+D356+D357+D362+D367+BH290668+D371+D372+D373+D376+D377+D378+D382+D388+D391+D392+D395+D398+D399+D404+D407+D408+D409+D412+D415+D416+D419+D420+D421+D422+D429+D443</f>
        <v>131062</v>
      </c>
      <c r="E340" s="32">
        <f>E341+E342+E343+E344+E347+E348+E353+E356+E357+E362+E367+BI290668+E371+E372+E373+E376+E377+E378+E382+E388+E391+E392+E395+E398+E399+E404+E407+E408+E409+E412+E415+E416+E419+E420+E421+E422+E429+E443</f>
        <v>184562</v>
      </c>
      <c r="H340" s="41">
        <f t="shared" si="28"/>
        <v>131062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5000</v>
      </c>
      <c r="D342" s="5">
        <f t="shared" ref="D342:E343" si="31">C342</f>
        <v>5000</v>
      </c>
      <c r="E342" s="5">
        <f t="shared" si="31"/>
        <v>5000</v>
      </c>
      <c r="H342" s="41">
        <f t="shared" si="28"/>
        <v>5000</v>
      </c>
    </row>
    <row r="343" spans="1:10" hidden="1" outlineLevel="2">
      <c r="A343" s="6">
        <v>2201</v>
      </c>
      <c r="B343" s="4" t="s">
        <v>41</v>
      </c>
      <c r="C343" s="5">
        <v>28000</v>
      </c>
      <c r="D343" s="5">
        <f t="shared" si="31"/>
        <v>28000</v>
      </c>
      <c r="E343" s="5">
        <f t="shared" si="31"/>
        <v>28000</v>
      </c>
      <c r="H343" s="41">
        <f t="shared" si="28"/>
        <v>28000</v>
      </c>
    </row>
    <row r="344" spans="1:10" hidden="1" outlineLevel="2">
      <c r="A344" s="6">
        <v>2201</v>
      </c>
      <c r="B344" s="4" t="s">
        <v>273</v>
      </c>
      <c r="C344" s="5">
        <f>SUM(C345:C346)</f>
        <v>5000</v>
      </c>
      <c r="D344" s="5">
        <f>SUM(D345:D346)</f>
        <v>5000</v>
      </c>
      <c r="E344" s="5">
        <f>SUM(E345:E346)</f>
        <v>5000</v>
      </c>
      <c r="H344" s="41">
        <f t="shared" si="28"/>
        <v>5000</v>
      </c>
    </row>
    <row r="345" spans="1:10" hidden="1" outlineLevel="3">
      <c r="A345" s="29"/>
      <c r="B345" s="28" t="s">
        <v>274</v>
      </c>
      <c r="C345" s="30">
        <v>3000</v>
      </c>
      <c r="D345" s="30">
        <f t="shared" ref="D345:E347" si="32">C345</f>
        <v>3000</v>
      </c>
      <c r="E345" s="30">
        <f t="shared" si="32"/>
        <v>3000</v>
      </c>
      <c r="H345" s="41">
        <f t="shared" si="28"/>
        <v>3000</v>
      </c>
    </row>
    <row r="346" spans="1:10" hidden="1" outlineLevel="3">
      <c r="A346" s="29"/>
      <c r="B346" s="28" t="s">
        <v>275</v>
      </c>
      <c r="C346" s="30">
        <v>2000</v>
      </c>
      <c r="D346" s="30">
        <f t="shared" si="32"/>
        <v>2000</v>
      </c>
      <c r="E346" s="30">
        <f t="shared" si="32"/>
        <v>2000</v>
      </c>
      <c r="H346" s="41">
        <f t="shared" si="28"/>
        <v>2000</v>
      </c>
    </row>
    <row r="347" spans="1:10" hidden="1" outlineLevel="2">
      <c r="A347" s="6">
        <v>2201</v>
      </c>
      <c r="B347" s="4" t="s">
        <v>276</v>
      </c>
      <c r="C347" s="5">
        <v>1500</v>
      </c>
      <c r="D347" s="5">
        <f t="shared" si="32"/>
        <v>1500</v>
      </c>
      <c r="E347" s="5">
        <f t="shared" si="32"/>
        <v>1500</v>
      </c>
      <c r="H347" s="41">
        <f t="shared" si="28"/>
        <v>1500</v>
      </c>
    </row>
    <row r="348" spans="1:10" hidden="1" outlineLevel="2">
      <c r="A348" s="6">
        <v>2201</v>
      </c>
      <c r="B348" s="4" t="s">
        <v>277</v>
      </c>
      <c r="C348" s="5">
        <f>SUM(C349:C352)</f>
        <v>19600</v>
      </c>
      <c r="D348" s="5">
        <f>SUM(D349:D352)</f>
        <v>19600</v>
      </c>
      <c r="E348" s="5">
        <f>SUM(E349:E352)</f>
        <v>19600</v>
      </c>
      <c r="H348" s="41">
        <f t="shared" si="28"/>
        <v>19600</v>
      </c>
    </row>
    <row r="349" spans="1:10" hidden="1" outlineLevel="3">
      <c r="A349" s="29"/>
      <c r="B349" s="28" t="s">
        <v>278</v>
      </c>
      <c r="C349" s="30">
        <v>18000</v>
      </c>
      <c r="D349" s="30">
        <f>C349</f>
        <v>18000</v>
      </c>
      <c r="E349" s="30">
        <f>D349</f>
        <v>18000</v>
      </c>
      <c r="H349" s="41">
        <f t="shared" si="28"/>
        <v>18000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1500</v>
      </c>
      <c r="D351" s="30">
        <f t="shared" si="33"/>
        <v>1500</v>
      </c>
      <c r="E351" s="30">
        <f t="shared" si="33"/>
        <v>1500</v>
      </c>
      <c r="H351" s="41">
        <f t="shared" si="28"/>
        <v>1500</v>
      </c>
    </row>
    <row r="352" spans="1:10" hidden="1" outlineLevel="3">
      <c r="A352" s="29"/>
      <c r="B352" s="28" t="s">
        <v>281</v>
      </c>
      <c r="C352" s="30">
        <v>100</v>
      </c>
      <c r="D352" s="30">
        <f t="shared" si="33"/>
        <v>100</v>
      </c>
      <c r="E352" s="30">
        <f t="shared" si="33"/>
        <v>100</v>
      </c>
      <c r="H352" s="41">
        <f t="shared" si="28"/>
        <v>100</v>
      </c>
    </row>
    <row r="353" spans="1:8" hidden="1" outlineLevel="2">
      <c r="A353" s="6">
        <v>2201</v>
      </c>
      <c r="B353" s="4" t="s">
        <v>282</v>
      </c>
      <c r="C353" s="5">
        <f>SUM(C354:C355)</f>
        <v>250</v>
      </c>
      <c r="D353" s="5">
        <f>SUM(D354:D355)</f>
        <v>250</v>
      </c>
      <c r="E353" s="5">
        <f>SUM(E354:E355)</f>
        <v>250</v>
      </c>
      <c r="H353" s="41">
        <f t="shared" si="28"/>
        <v>250</v>
      </c>
    </row>
    <row r="354" spans="1:8" hidden="1" outlineLevel="3">
      <c r="A354" s="29"/>
      <c r="B354" s="28" t="s">
        <v>42</v>
      </c>
      <c r="C354" s="30">
        <v>200</v>
      </c>
      <c r="D354" s="30">
        <f t="shared" ref="D354:E356" si="34">C354</f>
        <v>200</v>
      </c>
      <c r="E354" s="30">
        <f t="shared" si="34"/>
        <v>200</v>
      </c>
      <c r="H354" s="41">
        <f t="shared" si="28"/>
        <v>200</v>
      </c>
    </row>
    <row r="355" spans="1:8" hidden="1" outlineLevel="3">
      <c r="A355" s="29"/>
      <c r="B355" s="28" t="s">
        <v>283</v>
      </c>
      <c r="C355" s="30">
        <v>50</v>
      </c>
      <c r="D355" s="30">
        <f t="shared" si="34"/>
        <v>50</v>
      </c>
      <c r="E355" s="30">
        <f t="shared" si="34"/>
        <v>50</v>
      </c>
      <c r="H355" s="41">
        <f t="shared" si="28"/>
        <v>50</v>
      </c>
    </row>
    <row r="356" spans="1:8" hidden="1" outlineLevel="2">
      <c r="A356" s="6">
        <v>2201</v>
      </c>
      <c r="B356" s="4" t="s">
        <v>284</v>
      </c>
      <c r="C356" s="5">
        <v>1100</v>
      </c>
      <c r="D356" s="5">
        <f t="shared" si="34"/>
        <v>1100</v>
      </c>
      <c r="E356" s="5">
        <f t="shared" si="34"/>
        <v>1100</v>
      </c>
      <c r="H356" s="41">
        <f t="shared" si="28"/>
        <v>1100</v>
      </c>
    </row>
    <row r="357" spans="1:8" hidden="1" outlineLevel="2">
      <c r="A357" s="6">
        <v>2201</v>
      </c>
      <c r="B357" s="4" t="s">
        <v>285</v>
      </c>
      <c r="C357" s="5">
        <f>SUM(C358:C361)</f>
        <v>4800</v>
      </c>
      <c r="D357" s="5">
        <f>SUM(D358:D361)</f>
        <v>4800</v>
      </c>
      <c r="E357" s="5">
        <f>SUM(E358:E361)</f>
        <v>4800</v>
      </c>
      <c r="H357" s="41">
        <f t="shared" si="28"/>
        <v>4800</v>
      </c>
    </row>
    <row r="358" spans="1:8" hidden="1" outlineLevel="3">
      <c r="A358" s="29"/>
      <c r="B358" s="28" t="s">
        <v>286</v>
      </c>
      <c r="C358" s="30">
        <v>1000</v>
      </c>
      <c r="D358" s="30">
        <f>C358</f>
        <v>1000</v>
      </c>
      <c r="E358" s="30">
        <f>D358</f>
        <v>1000</v>
      </c>
      <c r="H358" s="41">
        <f t="shared" si="28"/>
        <v>1000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800</v>
      </c>
      <c r="D360" s="30">
        <f t="shared" si="35"/>
        <v>800</v>
      </c>
      <c r="E360" s="30">
        <f t="shared" si="35"/>
        <v>800</v>
      </c>
      <c r="H360" s="41">
        <f t="shared" si="28"/>
        <v>800</v>
      </c>
    </row>
    <row r="361" spans="1:8" hidden="1" outlineLevel="3">
      <c r="A361" s="29"/>
      <c r="B361" s="28" t="s">
        <v>289</v>
      </c>
      <c r="C361" s="30">
        <v>3000</v>
      </c>
      <c r="D361" s="30">
        <f t="shared" si="35"/>
        <v>3000</v>
      </c>
      <c r="E361" s="30">
        <f t="shared" si="35"/>
        <v>3000</v>
      </c>
      <c r="H361" s="41">
        <f t="shared" si="28"/>
        <v>3000</v>
      </c>
    </row>
    <row r="362" spans="1:8" hidden="1" outlineLevel="2">
      <c r="A362" s="6">
        <v>2201</v>
      </c>
      <c r="B362" s="4" t="s">
        <v>290</v>
      </c>
      <c r="C362" s="5">
        <f>SUM(C363:C366)</f>
        <v>15700</v>
      </c>
      <c r="D362" s="5">
        <f>SUM(D363:D366)</f>
        <v>15700</v>
      </c>
      <c r="E362" s="5">
        <f>SUM(E363:E366)</f>
        <v>15700</v>
      </c>
      <c r="H362" s="41">
        <f t="shared" si="28"/>
        <v>15700</v>
      </c>
    </row>
    <row r="363" spans="1:8" hidden="1" outlineLevel="3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  <c r="H363" s="41">
        <f t="shared" si="28"/>
        <v>5000</v>
      </c>
    </row>
    <row r="364" spans="1:8" hidden="1" outlineLevel="3">
      <c r="A364" s="29"/>
      <c r="B364" s="28" t="s">
        <v>292</v>
      </c>
      <c r="C364" s="30">
        <v>10000</v>
      </c>
      <c r="D364" s="30">
        <f t="shared" ref="D364:E366" si="36">C364</f>
        <v>10000</v>
      </c>
      <c r="E364" s="30">
        <f t="shared" si="36"/>
        <v>10000</v>
      </c>
      <c r="H364" s="41">
        <f t="shared" si="28"/>
        <v>10000</v>
      </c>
    </row>
    <row r="365" spans="1:8" hidden="1" outlineLevel="3">
      <c r="A365" s="29"/>
      <c r="B365" s="28" t="s">
        <v>293</v>
      </c>
      <c r="C365" s="30">
        <v>500</v>
      </c>
      <c r="D365" s="30">
        <f t="shared" si="36"/>
        <v>500</v>
      </c>
      <c r="E365" s="30">
        <f t="shared" si="36"/>
        <v>500</v>
      </c>
      <c r="H365" s="41">
        <f t="shared" si="28"/>
        <v>500</v>
      </c>
    </row>
    <row r="366" spans="1:8" hidden="1" outlineLevel="3">
      <c r="A366" s="29"/>
      <c r="B366" s="28" t="s">
        <v>294</v>
      </c>
      <c r="C366" s="30">
        <v>200</v>
      </c>
      <c r="D366" s="30">
        <f t="shared" si="36"/>
        <v>200</v>
      </c>
      <c r="E366" s="30">
        <f t="shared" si="36"/>
        <v>200</v>
      </c>
      <c r="H366" s="41">
        <f t="shared" si="28"/>
        <v>200</v>
      </c>
    </row>
    <row r="367" spans="1:8" hidden="1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8"/>
        <v>500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1000</v>
      </c>
      <c r="D371" s="5">
        <f t="shared" si="37"/>
        <v>1000</v>
      </c>
      <c r="E371" s="5">
        <f t="shared" si="37"/>
        <v>1000</v>
      </c>
      <c r="H371" s="41">
        <f t="shared" si="28"/>
        <v>1000</v>
      </c>
    </row>
    <row r="372" spans="1:8" hidden="1" outlineLevel="2">
      <c r="A372" s="6">
        <v>2201</v>
      </c>
      <c r="B372" s="4" t="s">
        <v>45</v>
      </c>
      <c r="C372" s="5">
        <v>2000</v>
      </c>
      <c r="D372" s="5">
        <f t="shared" si="37"/>
        <v>2000</v>
      </c>
      <c r="E372" s="5">
        <f t="shared" si="37"/>
        <v>2000</v>
      </c>
      <c r="H372" s="41">
        <f t="shared" si="28"/>
        <v>2000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  <c r="H373" s="41">
        <f t="shared" si="28"/>
        <v>500</v>
      </c>
    </row>
    <row r="374" spans="1:8" hidden="1" outlineLevel="3">
      <c r="A374" s="29"/>
      <c r="B374" s="28" t="s">
        <v>299</v>
      </c>
      <c r="C374" s="30">
        <v>300</v>
      </c>
      <c r="D374" s="30">
        <f t="shared" ref="D374:E377" si="38">C374</f>
        <v>300</v>
      </c>
      <c r="E374" s="30">
        <f t="shared" si="38"/>
        <v>300</v>
      </c>
      <c r="H374" s="41">
        <f t="shared" si="28"/>
        <v>300</v>
      </c>
    </row>
    <row r="375" spans="1:8" hidden="1" outlineLevel="3">
      <c r="A375" s="29"/>
      <c r="B375" s="28" t="s">
        <v>300</v>
      </c>
      <c r="C375" s="30">
        <v>200</v>
      </c>
      <c r="D375" s="30">
        <f t="shared" si="38"/>
        <v>200</v>
      </c>
      <c r="E375" s="30">
        <f t="shared" si="38"/>
        <v>200</v>
      </c>
      <c r="H375" s="41">
        <f t="shared" si="28"/>
        <v>200</v>
      </c>
    </row>
    <row r="376" spans="1:8" hidden="1" outlineLevel="2">
      <c r="A376" s="6">
        <v>2201</v>
      </c>
      <c r="B376" s="4" t="s">
        <v>301</v>
      </c>
      <c r="C376" s="5">
        <v>150</v>
      </c>
      <c r="D376" s="5">
        <f t="shared" si="38"/>
        <v>150</v>
      </c>
      <c r="E376" s="5">
        <f t="shared" si="38"/>
        <v>150</v>
      </c>
      <c r="H376" s="41">
        <f t="shared" si="28"/>
        <v>150</v>
      </c>
    </row>
    <row r="377" spans="1:8" hidden="1" outlineLevel="2" collapsed="1">
      <c r="A377" s="6">
        <v>2201</v>
      </c>
      <c r="B377" s="4" t="s">
        <v>302</v>
      </c>
      <c r="C377" s="5">
        <v>600</v>
      </c>
      <c r="D377" s="5">
        <f t="shared" si="38"/>
        <v>600</v>
      </c>
      <c r="E377" s="5">
        <f t="shared" si="38"/>
        <v>600</v>
      </c>
      <c r="H377" s="41">
        <f t="shared" si="28"/>
        <v>600</v>
      </c>
    </row>
    <row r="378" spans="1:8" hidden="1" outlineLevel="2">
      <c r="A378" s="6">
        <v>2201</v>
      </c>
      <c r="B378" s="4" t="s">
        <v>303</v>
      </c>
      <c r="C378" s="5">
        <f>SUM(C379:C381)</f>
        <v>3000</v>
      </c>
      <c r="D378" s="5">
        <f>SUM(D379:D381)</f>
        <v>3000</v>
      </c>
      <c r="E378" s="5">
        <f>SUM(E379:E381)</f>
        <v>3000</v>
      </c>
      <c r="H378" s="41">
        <f t="shared" si="28"/>
        <v>3000</v>
      </c>
    </row>
    <row r="379" spans="1:8" hidden="1" outlineLevel="3">
      <c r="A379" s="29"/>
      <c r="B379" s="28" t="s">
        <v>46</v>
      </c>
      <c r="C379" s="30">
        <v>2500</v>
      </c>
      <c r="D379" s="30">
        <f>C379</f>
        <v>2500</v>
      </c>
      <c r="E379" s="30">
        <f>D379</f>
        <v>2500</v>
      </c>
      <c r="H379" s="41">
        <f t="shared" si="28"/>
        <v>2500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hidden="1" outlineLevel="2">
      <c r="A382" s="6">
        <v>2201</v>
      </c>
      <c r="B382" s="4" t="s">
        <v>114</v>
      </c>
      <c r="C382" s="5">
        <f>SUM(C383:C387)</f>
        <v>2900</v>
      </c>
      <c r="D382" s="5">
        <f>SUM(D383:D387)</f>
        <v>2900</v>
      </c>
      <c r="E382" s="5">
        <f>SUM(E383:E387)</f>
        <v>2900</v>
      </c>
      <c r="H382" s="41">
        <f t="shared" si="28"/>
        <v>2900</v>
      </c>
    </row>
    <row r="383" spans="1:8" hidden="1" outlineLevel="3">
      <c r="A383" s="29"/>
      <c r="B383" s="28" t="s">
        <v>304</v>
      </c>
      <c r="C383" s="30">
        <v>500</v>
      </c>
      <c r="D383" s="30">
        <f>C383</f>
        <v>500</v>
      </c>
      <c r="E383" s="30">
        <f>D383</f>
        <v>500</v>
      </c>
      <c r="H383" s="41">
        <f t="shared" si="28"/>
        <v>500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2000</v>
      </c>
      <c r="D386" s="30">
        <f t="shared" si="40"/>
        <v>2000</v>
      </c>
      <c r="E386" s="30">
        <f t="shared" si="40"/>
        <v>2000</v>
      </c>
      <c r="H386" s="41">
        <f t="shared" ref="H386:H449" si="41">C386</f>
        <v>2000</v>
      </c>
    </row>
    <row r="387" spans="1:8" hidden="1" outlineLevel="3">
      <c r="A387" s="29"/>
      <c r="B387" s="28" t="s">
        <v>308</v>
      </c>
      <c r="C387" s="30">
        <v>400</v>
      </c>
      <c r="D387" s="30">
        <f t="shared" si="40"/>
        <v>400</v>
      </c>
      <c r="E387" s="30">
        <f t="shared" si="40"/>
        <v>400</v>
      </c>
      <c r="H387" s="41">
        <f t="shared" si="41"/>
        <v>400</v>
      </c>
    </row>
    <row r="388" spans="1:8" hidden="1" outlineLevel="2">
      <c r="A388" s="6">
        <v>2201</v>
      </c>
      <c r="B388" s="4" t="s">
        <v>309</v>
      </c>
      <c r="C388" s="5">
        <f>SUM(C389:C390)</f>
        <v>1200</v>
      </c>
      <c r="D388" s="5">
        <f>SUM(D389:D390)</f>
        <v>1200</v>
      </c>
      <c r="E388" s="5">
        <f>SUM(E389:E390)</f>
        <v>1200</v>
      </c>
      <c r="H388" s="41">
        <f t="shared" si="41"/>
        <v>1200</v>
      </c>
    </row>
    <row r="389" spans="1:8" hidden="1" outlineLevel="3">
      <c r="A389" s="29"/>
      <c r="B389" s="28" t="s">
        <v>48</v>
      </c>
      <c r="C389" s="30">
        <v>1200</v>
      </c>
      <c r="D389" s="30">
        <f t="shared" ref="D389:E391" si="42">C389</f>
        <v>1200</v>
      </c>
      <c r="E389" s="30">
        <f t="shared" si="42"/>
        <v>1200</v>
      </c>
      <c r="H389" s="41">
        <f t="shared" si="41"/>
        <v>1200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2200</v>
      </c>
      <c r="D392" s="5">
        <f>SUM(D393:D394)</f>
        <v>2200</v>
      </c>
      <c r="E392" s="5">
        <f>SUM(E393:E394)</f>
        <v>2200</v>
      </c>
      <c r="H392" s="41">
        <f t="shared" si="41"/>
        <v>2200</v>
      </c>
    </row>
    <row r="393" spans="1:8" hidden="1" outlineLevel="3">
      <c r="A393" s="29"/>
      <c r="B393" s="28" t="s">
        <v>313</v>
      </c>
      <c r="C393" s="30">
        <v>700</v>
      </c>
      <c r="D393" s="30">
        <f>C393</f>
        <v>700</v>
      </c>
      <c r="E393" s="30">
        <f>D393</f>
        <v>700</v>
      </c>
      <c r="H393" s="41">
        <f t="shared" si="41"/>
        <v>700</v>
      </c>
    </row>
    <row r="394" spans="1:8" hidden="1" outlineLevel="3">
      <c r="A394" s="29"/>
      <c r="B394" s="28" t="s">
        <v>314</v>
      </c>
      <c r="C394" s="30">
        <v>1500</v>
      </c>
      <c r="D394" s="30">
        <f>C394</f>
        <v>1500</v>
      </c>
      <c r="E394" s="30">
        <f>D394</f>
        <v>1500</v>
      </c>
      <c r="H394" s="41">
        <f t="shared" si="41"/>
        <v>1500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200</v>
      </c>
      <c r="D404" s="5">
        <f>SUM(D405:D406)</f>
        <v>200</v>
      </c>
      <c r="E404" s="5">
        <f>SUM(E405:E406)</f>
        <v>200</v>
      </c>
      <c r="H404" s="41">
        <f t="shared" si="41"/>
        <v>200</v>
      </c>
    </row>
    <row r="405" spans="1:8" hidden="1" outlineLevel="3">
      <c r="A405" s="29"/>
      <c r="B405" s="28" t="s">
        <v>323</v>
      </c>
      <c r="C405" s="30">
        <v>100</v>
      </c>
      <c r="D405" s="30">
        <f t="shared" ref="D405:E408" si="45">C405</f>
        <v>100</v>
      </c>
      <c r="E405" s="30">
        <f t="shared" si="45"/>
        <v>100</v>
      </c>
      <c r="H405" s="41">
        <f t="shared" si="41"/>
        <v>100</v>
      </c>
    </row>
    <row r="406" spans="1:8" hidden="1" outlineLevel="3">
      <c r="A406" s="29"/>
      <c r="B406" s="28" t="s">
        <v>324</v>
      </c>
      <c r="C406" s="30">
        <v>100</v>
      </c>
      <c r="D406" s="30">
        <f t="shared" si="45"/>
        <v>100</v>
      </c>
      <c r="E406" s="30">
        <f t="shared" si="45"/>
        <v>100</v>
      </c>
      <c r="H406" s="41">
        <f t="shared" si="41"/>
        <v>100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3200</v>
      </c>
      <c r="D409" s="5">
        <f>SUM(D410:D411)</f>
        <v>3200</v>
      </c>
      <c r="E409" s="5">
        <f>SUM(E410:E411)</f>
        <v>3200</v>
      </c>
      <c r="H409" s="41">
        <f t="shared" si="41"/>
        <v>3200</v>
      </c>
    </row>
    <row r="410" spans="1:8" hidden="1" outlineLevel="3" collapsed="1">
      <c r="A410" s="29"/>
      <c r="B410" s="28" t="s">
        <v>49</v>
      </c>
      <c r="C410" s="30">
        <v>3200</v>
      </c>
      <c r="D410" s="30">
        <f>C410</f>
        <v>3200</v>
      </c>
      <c r="E410" s="30">
        <f>D410</f>
        <v>3200</v>
      </c>
      <c r="H410" s="41">
        <f t="shared" si="41"/>
        <v>3200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700</v>
      </c>
      <c r="D412" s="5">
        <f>SUM(D413:D414)</f>
        <v>700</v>
      </c>
      <c r="E412" s="5">
        <f>SUM(E413:E414)</f>
        <v>700</v>
      </c>
      <c r="H412" s="41">
        <f t="shared" si="41"/>
        <v>700</v>
      </c>
    </row>
    <row r="413" spans="1:8" hidden="1" outlineLevel="3" collapsed="1">
      <c r="A413" s="29"/>
      <c r="B413" s="28" t="s">
        <v>328</v>
      </c>
      <c r="C413" s="30">
        <v>700</v>
      </c>
      <c r="D413" s="30">
        <f t="shared" ref="D413:E415" si="46">C413</f>
        <v>700</v>
      </c>
      <c r="E413" s="30">
        <f t="shared" si="46"/>
        <v>700</v>
      </c>
      <c r="H413" s="41">
        <f t="shared" si="41"/>
        <v>700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450</v>
      </c>
      <c r="D422" s="5">
        <f>SUM(D423:D428)</f>
        <v>450</v>
      </c>
      <c r="E422" s="5">
        <f>SUM(E423:E428)</f>
        <v>450</v>
      </c>
      <c r="H422" s="41">
        <f t="shared" si="41"/>
        <v>450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>
        <v>450</v>
      </c>
      <c r="D427" s="30">
        <f t="shared" si="48"/>
        <v>450</v>
      </c>
      <c r="E427" s="30">
        <f t="shared" si="48"/>
        <v>450</v>
      </c>
      <c r="H427" s="41">
        <f t="shared" si="41"/>
        <v>450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31012</v>
      </c>
      <c r="D429" s="5">
        <f>SUM(D430:D442)</f>
        <v>31012</v>
      </c>
      <c r="E429" s="5">
        <f>SUM(E430:E442)</f>
        <v>84512</v>
      </c>
      <c r="H429" s="41">
        <f t="shared" si="41"/>
        <v>31012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22000</v>
      </c>
      <c r="D431" s="30">
        <f t="shared" ref="D431:E442" si="49">C431</f>
        <v>22000</v>
      </c>
      <c r="E431" s="30">
        <f t="shared" si="49"/>
        <v>22000</v>
      </c>
      <c r="H431" s="41">
        <f t="shared" si="41"/>
        <v>22000</v>
      </c>
    </row>
    <row r="432" spans="1:8" hidden="1" outlineLevel="3">
      <c r="A432" s="29"/>
      <c r="B432" s="28" t="s">
        <v>345</v>
      </c>
      <c r="C432" s="30">
        <v>2000</v>
      </c>
      <c r="D432" s="30">
        <f t="shared" si="49"/>
        <v>2000</v>
      </c>
      <c r="E432" s="30">
        <v>13050</v>
      </c>
      <c r="H432" s="41">
        <f t="shared" si="41"/>
        <v>2000</v>
      </c>
    </row>
    <row r="433" spans="1:8" hidden="1" outlineLevel="3">
      <c r="A433" s="29"/>
      <c r="B433" s="28" t="s">
        <v>346</v>
      </c>
      <c r="C433" s="30">
        <v>312</v>
      </c>
      <c r="D433" s="30">
        <f t="shared" si="49"/>
        <v>312</v>
      </c>
      <c r="E433" s="30">
        <v>31062</v>
      </c>
      <c r="H433" s="41">
        <f t="shared" si="41"/>
        <v>312</v>
      </c>
    </row>
    <row r="434" spans="1:8" hidden="1" outlineLevel="3">
      <c r="A434" s="29"/>
      <c r="B434" s="28" t="s">
        <v>347</v>
      </c>
      <c r="C434" s="30">
        <v>400</v>
      </c>
      <c r="D434" s="30">
        <f t="shared" si="49"/>
        <v>400</v>
      </c>
      <c r="E434" s="30">
        <f t="shared" si="49"/>
        <v>400</v>
      </c>
      <c r="H434" s="41">
        <f t="shared" si="41"/>
        <v>400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>
        <v>1000</v>
      </c>
      <c r="D439" s="30">
        <f t="shared" si="49"/>
        <v>1000</v>
      </c>
      <c r="E439" s="30">
        <f t="shared" si="49"/>
        <v>1000</v>
      </c>
      <c r="H439" s="41">
        <f t="shared" si="41"/>
        <v>1000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1000</v>
      </c>
      <c r="D441" s="30">
        <f t="shared" si="49"/>
        <v>1000</v>
      </c>
      <c r="E441" s="30">
        <v>12700</v>
      </c>
      <c r="H441" s="41">
        <f t="shared" si="41"/>
        <v>1000</v>
      </c>
    </row>
    <row r="442" spans="1:8" hidden="1" outlineLevel="3">
      <c r="A442" s="29"/>
      <c r="B442" s="28" t="s">
        <v>355</v>
      </c>
      <c r="C442" s="30">
        <v>4300</v>
      </c>
      <c r="D442" s="30">
        <f t="shared" si="49"/>
        <v>4300</v>
      </c>
      <c r="E442" s="30">
        <f t="shared" si="49"/>
        <v>4300</v>
      </c>
      <c r="H442" s="41">
        <f t="shared" si="41"/>
        <v>4300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65" t="s">
        <v>357</v>
      </c>
      <c r="B444" s="166"/>
      <c r="C444" s="32">
        <f>C445+C454+C455+C459+C462+C463+C468+C474+C477+C480+C481+C450</f>
        <v>24100</v>
      </c>
      <c r="D444" s="32">
        <f>D445+D454+D455+D459+D462+D463+D468+D474+D477+D480+D481+D450</f>
        <v>24100</v>
      </c>
      <c r="E444" s="32">
        <f>E445+E454+E455+E459+E462+E463+E468+E474+E477+E480+E481+E450</f>
        <v>24100</v>
      </c>
      <c r="H444" s="41">
        <f t="shared" si="41"/>
        <v>24100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3400</v>
      </c>
      <c r="D445" s="5">
        <f>SUM(D446:D449)</f>
        <v>3400</v>
      </c>
      <c r="E445" s="5">
        <f>SUM(E446:E449)</f>
        <v>3400</v>
      </c>
      <c r="H445" s="41">
        <f t="shared" si="41"/>
        <v>3400</v>
      </c>
    </row>
    <row r="446" spans="1:8" ht="15" hidden="1" customHeight="1" outlineLevel="3">
      <c r="A446" s="28"/>
      <c r="B446" s="28" t="s">
        <v>359</v>
      </c>
      <c r="C446" s="30">
        <v>200</v>
      </c>
      <c r="D446" s="30">
        <f>C446</f>
        <v>200</v>
      </c>
      <c r="E446" s="30">
        <f>D446</f>
        <v>200</v>
      </c>
      <c r="H446" s="41">
        <f t="shared" si="41"/>
        <v>200</v>
      </c>
    </row>
    <row r="447" spans="1:8" ht="15" hidden="1" customHeight="1" outlineLevel="3">
      <c r="A447" s="28"/>
      <c r="B447" s="28" t="s">
        <v>360</v>
      </c>
      <c r="C447" s="30">
        <v>200</v>
      </c>
      <c r="D447" s="30">
        <f t="shared" ref="D447:E449" si="50">C447</f>
        <v>200</v>
      </c>
      <c r="E447" s="30">
        <f t="shared" si="50"/>
        <v>200</v>
      </c>
      <c r="H447" s="41">
        <f t="shared" si="41"/>
        <v>200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3000</v>
      </c>
      <c r="D449" s="30">
        <f t="shared" si="50"/>
        <v>3000</v>
      </c>
      <c r="E449" s="30">
        <f t="shared" si="50"/>
        <v>3000</v>
      </c>
      <c r="H449" s="41">
        <f t="shared" si="41"/>
        <v>3000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3000</v>
      </c>
      <c r="D450" s="5">
        <f>SUM(D451:D453)</f>
        <v>3000</v>
      </c>
      <c r="E450" s="5">
        <f>SUM(E451:E453)</f>
        <v>3000</v>
      </c>
      <c r="H450" s="41">
        <f t="shared" ref="H450:H513" si="51">C450</f>
        <v>3000</v>
      </c>
    </row>
    <row r="451" spans="1:8" ht="15" hidden="1" customHeight="1" outlineLevel="3">
      <c r="A451" s="28"/>
      <c r="B451" s="28" t="s">
        <v>364</v>
      </c>
      <c r="C451" s="30">
        <v>3000</v>
      </c>
      <c r="D451" s="30">
        <f>C451</f>
        <v>3000</v>
      </c>
      <c r="E451" s="30">
        <f>D451</f>
        <v>3000</v>
      </c>
      <c r="H451" s="41">
        <f t="shared" si="51"/>
        <v>3000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6000</v>
      </c>
      <c r="D454" s="5">
        <f>C454</f>
        <v>6000</v>
      </c>
      <c r="E454" s="5">
        <f>D454</f>
        <v>6000</v>
      </c>
      <c r="H454" s="41">
        <f t="shared" si="51"/>
        <v>6000</v>
      </c>
    </row>
    <row r="455" spans="1:8" hidden="1" outlineLevel="2">
      <c r="A455" s="6">
        <v>2202</v>
      </c>
      <c r="B455" s="4" t="s">
        <v>120</v>
      </c>
      <c r="C455" s="5">
        <f>SUM(C456:C458)</f>
        <v>4000</v>
      </c>
      <c r="D455" s="5">
        <f>SUM(D456:D458)</f>
        <v>4000</v>
      </c>
      <c r="E455" s="5">
        <f>SUM(E456:E458)</f>
        <v>4000</v>
      </c>
      <c r="H455" s="41">
        <f t="shared" si="51"/>
        <v>4000</v>
      </c>
    </row>
    <row r="456" spans="1:8" ht="15" hidden="1" customHeight="1" outlineLevel="3">
      <c r="A456" s="28"/>
      <c r="B456" s="28" t="s">
        <v>367</v>
      </c>
      <c r="C456" s="30">
        <v>4000</v>
      </c>
      <c r="D456" s="30">
        <f>C456</f>
        <v>4000</v>
      </c>
      <c r="E456" s="30">
        <f>D456</f>
        <v>4000</v>
      </c>
      <c r="H456" s="41">
        <f t="shared" si="51"/>
        <v>4000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300</v>
      </c>
      <c r="D459" s="5">
        <f>SUM(D460:D461)</f>
        <v>300</v>
      </c>
      <c r="E459" s="5">
        <f>SUM(E460:E461)</f>
        <v>300</v>
      </c>
      <c r="H459" s="41">
        <f t="shared" si="51"/>
        <v>300</v>
      </c>
    </row>
    <row r="460" spans="1:8" ht="15" hidden="1" customHeight="1" outlineLevel="3">
      <c r="A460" s="28"/>
      <c r="B460" s="28" t="s">
        <v>369</v>
      </c>
      <c r="C460" s="30">
        <v>200</v>
      </c>
      <c r="D460" s="30">
        <f t="shared" ref="D460:E462" si="54">C460</f>
        <v>200</v>
      </c>
      <c r="E460" s="30">
        <f t="shared" si="54"/>
        <v>200</v>
      </c>
      <c r="H460" s="41">
        <f t="shared" si="51"/>
        <v>200</v>
      </c>
    </row>
    <row r="461" spans="1:8" ht="15" hidden="1" customHeight="1" outlineLevel="3">
      <c r="A461" s="28"/>
      <c r="B461" s="28" t="s">
        <v>370</v>
      </c>
      <c r="C461" s="30">
        <v>100</v>
      </c>
      <c r="D461" s="30">
        <f t="shared" si="54"/>
        <v>100</v>
      </c>
      <c r="E461" s="30">
        <f t="shared" si="54"/>
        <v>100</v>
      </c>
      <c r="H461" s="41">
        <f t="shared" si="51"/>
        <v>100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400</v>
      </c>
      <c r="D463" s="5">
        <f>SUM(D464:D467)</f>
        <v>400</v>
      </c>
      <c r="E463" s="5">
        <f>SUM(E464:E467)</f>
        <v>400</v>
      </c>
      <c r="H463" s="41">
        <f t="shared" si="51"/>
        <v>400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400</v>
      </c>
      <c r="D465" s="30">
        <f t="shared" ref="D465:E467" si="55">C465</f>
        <v>400</v>
      </c>
      <c r="E465" s="30">
        <f t="shared" si="55"/>
        <v>400</v>
      </c>
      <c r="H465" s="41">
        <f t="shared" si="51"/>
        <v>400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5000</v>
      </c>
      <c r="D474" s="5">
        <f>SUM(D475:D476)</f>
        <v>5000</v>
      </c>
      <c r="E474" s="5">
        <f>SUM(E475:E476)</f>
        <v>5000</v>
      </c>
      <c r="H474" s="41">
        <f t="shared" si="51"/>
        <v>5000</v>
      </c>
    </row>
    <row r="475" spans="1:8" ht="15" hidden="1" customHeight="1" outlineLevel="3">
      <c r="A475" s="28"/>
      <c r="B475" s="28" t="s">
        <v>383</v>
      </c>
      <c r="C475" s="30">
        <v>5000</v>
      </c>
      <c r="D475" s="30">
        <f>C475</f>
        <v>5000</v>
      </c>
      <c r="E475" s="30">
        <f>D475</f>
        <v>5000</v>
      </c>
      <c r="H475" s="41">
        <f t="shared" si="51"/>
        <v>5000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2000</v>
      </c>
      <c r="D480" s="5">
        <f t="shared" si="57"/>
        <v>2000</v>
      </c>
      <c r="E480" s="5">
        <f t="shared" si="57"/>
        <v>2000</v>
      </c>
      <c r="H480" s="41">
        <f t="shared" si="51"/>
        <v>2000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65" t="s">
        <v>388</v>
      </c>
      <c r="B482" s="166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71" t="s">
        <v>389</v>
      </c>
      <c r="B483" s="172"/>
      <c r="C483" s="35">
        <f>C484+C504+C509+C522+C528+C538</f>
        <v>22370</v>
      </c>
      <c r="D483" s="35">
        <f>D484+D504+D509+D522+D528+D538</f>
        <v>22370</v>
      </c>
      <c r="E483" s="35">
        <f>E484+E504+E509+E522+E528+E538</f>
        <v>22370</v>
      </c>
      <c r="G483" s="39" t="s">
        <v>592</v>
      </c>
      <c r="H483" s="41">
        <f t="shared" si="51"/>
        <v>22370</v>
      </c>
      <c r="I483" s="42"/>
      <c r="J483" s="40" t="b">
        <f>AND(H483=I483)</f>
        <v>0</v>
      </c>
    </row>
    <row r="484" spans="1:10" hidden="1" outlineLevel="1">
      <c r="A484" s="165" t="s">
        <v>390</v>
      </c>
      <c r="B484" s="166"/>
      <c r="C484" s="32">
        <f>C485+C486+C490+C491+C494+C497+C500+C501+C502+C503</f>
        <v>9220</v>
      </c>
      <c r="D484" s="32">
        <f>D485+D486+D490+D491+D494+D497+D500+D501+D502+D503</f>
        <v>9220</v>
      </c>
      <c r="E484" s="32">
        <f>E485+E486+E490+E491+E494+E497+E500+E501+E502+E503</f>
        <v>9220</v>
      </c>
      <c r="H484" s="41">
        <f t="shared" si="51"/>
        <v>9220</v>
      </c>
    </row>
    <row r="485" spans="1:10" hidden="1" outlineLevel="2">
      <c r="A485" s="6">
        <v>3302</v>
      </c>
      <c r="B485" s="4" t="s">
        <v>391</v>
      </c>
      <c r="C485" s="5">
        <v>6500</v>
      </c>
      <c r="D485" s="5">
        <f>C485</f>
        <v>6500</v>
      </c>
      <c r="E485" s="5">
        <f>D485</f>
        <v>6500</v>
      </c>
      <c r="H485" s="41">
        <f t="shared" si="51"/>
        <v>6500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300</v>
      </c>
      <c r="D494" s="5">
        <f>SUM(D495:D496)</f>
        <v>300</v>
      </c>
      <c r="E494" s="5">
        <f>SUM(E495:E496)</f>
        <v>300</v>
      </c>
      <c r="H494" s="41">
        <f t="shared" si="51"/>
        <v>300</v>
      </c>
    </row>
    <row r="495" spans="1:10" ht="15" hidden="1" customHeight="1" outlineLevel="3">
      <c r="A495" s="28"/>
      <c r="B495" s="28" t="s">
        <v>401</v>
      </c>
      <c r="C495" s="30">
        <v>200</v>
      </c>
      <c r="D495" s="30">
        <f>C495</f>
        <v>200</v>
      </c>
      <c r="E495" s="30">
        <f>D495</f>
        <v>200</v>
      </c>
      <c r="H495" s="41">
        <f t="shared" si="51"/>
        <v>200</v>
      </c>
    </row>
    <row r="496" spans="1:10" ht="15" hidden="1" customHeight="1" outlineLevel="3">
      <c r="A496" s="28"/>
      <c r="B496" s="28" t="s">
        <v>402</v>
      </c>
      <c r="C496" s="30">
        <v>100</v>
      </c>
      <c r="D496" s="30">
        <f>C496</f>
        <v>100</v>
      </c>
      <c r="E496" s="30">
        <f>D496</f>
        <v>100</v>
      </c>
      <c r="H496" s="41">
        <f t="shared" si="51"/>
        <v>100</v>
      </c>
    </row>
    <row r="497" spans="1:12" hidden="1" outlineLevel="2">
      <c r="A497" s="6">
        <v>3302</v>
      </c>
      <c r="B497" s="4" t="s">
        <v>403</v>
      </c>
      <c r="C497" s="5">
        <f>SUM(C498:C499)</f>
        <v>2200</v>
      </c>
      <c r="D497" s="5">
        <f>SUM(D498:D499)</f>
        <v>2200</v>
      </c>
      <c r="E497" s="5">
        <f>SUM(E498:E499)</f>
        <v>2200</v>
      </c>
      <c r="H497" s="41">
        <f t="shared" si="51"/>
        <v>2200</v>
      </c>
    </row>
    <row r="498" spans="1:12" ht="15" hidden="1" customHeight="1" outlineLevel="3">
      <c r="A498" s="28"/>
      <c r="B498" s="28" t="s">
        <v>404</v>
      </c>
      <c r="C498" s="30">
        <v>1700</v>
      </c>
      <c r="D498" s="30">
        <f t="shared" ref="D498:E503" si="59">C498</f>
        <v>1700</v>
      </c>
      <c r="E498" s="30">
        <f t="shared" si="59"/>
        <v>1700</v>
      </c>
      <c r="H498" s="41">
        <f t="shared" si="51"/>
        <v>1700</v>
      </c>
    </row>
    <row r="499" spans="1:12" ht="15" hidden="1" customHeight="1" outlineLevel="3">
      <c r="A499" s="28"/>
      <c r="B499" s="28" t="s">
        <v>405</v>
      </c>
      <c r="C499" s="30">
        <v>500</v>
      </c>
      <c r="D499" s="30">
        <f t="shared" si="59"/>
        <v>500</v>
      </c>
      <c r="E499" s="30">
        <f t="shared" si="59"/>
        <v>500</v>
      </c>
      <c r="H499" s="41">
        <f t="shared" si="51"/>
        <v>500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>
        <v>220</v>
      </c>
      <c r="D502" s="5">
        <f t="shared" si="59"/>
        <v>220</v>
      </c>
      <c r="E502" s="5">
        <f t="shared" si="59"/>
        <v>220</v>
      </c>
      <c r="H502" s="41">
        <f t="shared" si="51"/>
        <v>220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65" t="s">
        <v>410</v>
      </c>
      <c r="B504" s="166"/>
      <c r="C504" s="32">
        <f>SUM(C505:C508)</f>
        <v>1900</v>
      </c>
      <c r="D504" s="32">
        <f>SUM(D505:D508)</f>
        <v>1900</v>
      </c>
      <c r="E504" s="32">
        <f>SUM(E505:E508)</f>
        <v>1900</v>
      </c>
      <c r="H504" s="41">
        <f t="shared" si="51"/>
        <v>1900</v>
      </c>
    </row>
    <row r="505" spans="1:12" hidden="1" outlineLevel="2" collapsed="1">
      <c r="A505" s="6">
        <v>3303</v>
      </c>
      <c r="B505" s="4" t="s">
        <v>411</v>
      </c>
      <c r="C505" s="5">
        <v>900</v>
      </c>
      <c r="D505" s="5">
        <f>C505</f>
        <v>900</v>
      </c>
      <c r="E505" s="5">
        <f>D505</f>
        <v>900</v>
      </c>
      <c r="H505" s="41">
        <f t="shared" si="51"/>
        <v>900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1000</v>
      </c>
      <c r="D507" s="5">
        <f t="shared" si="60"/>
        <v>1000</v>
      </c>
      <c r="E507" s="5">
        <f t="shared" si="60"/>
        <v>1000</v>
      </c>
      <c r="H507" s="41">
        <f t="shared" si="51"/>
        <v>1000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65" t="s">
        <v>414</v>
      </c>
      <c r="B509" s="166"/>
      <c r="C509" s="32">
        <f>C510+C511+C512+C513+C517+C518+C519+C520+C521</f>
        <v>11250</v>
      </c>
      <c r="D509" s="32">
        <f>D510+D511+D512+D513+D517+D518+D519+D520+D521</f>
        <v>11250</v>
      </c>
      <c r="E509" s="32">
        <f>E510+E511+E512+E513+E517+E518+E519+E520+E521</f>
        <v>11250</v>
      </c>
      <c r="F509" s="51"/>
      <c r="H509" s="41">
        <f t="shared" si="51"/>
        <v>11250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1000</v>
      </c>
      <c r="D517" s="5">
        <f t="shared" si="62"/>
        <v>1000</v>
      </c>
      <c r="E517" s="5">
        <f t="shared" si="62"/>
        <v>1000</v>
      </c>
      <c r="H517" s="41">
        <f t="shared" si="63"/>
        <v>1000</v>
      </c>
    </row>
    <row r="518" spans="1:8" hidden="1" outlineLevel="2">
      <c r="A518" s="6">
        <v>3305</v>
      </c>
      <c r="B518" s="4" t="s">
        <v>423</v>
      </c>
      <c r="C518" s="5">
        <v>1000</v>
      </c>
      <c r="D518" s="5">
        <f t="shared" si="62"/>
        <v>1000</v>
      </c>
      <c r="E518" s="5">
        <f t="shared" si="62"/>
        <v>1000</v>
      </c>
      <c r="H518" s="41">
        <f t="shared" si="63"/>
        <v>1000</v>
      </c>
    </row>
    <row r="519" spans="1:8" hidden="1" outlineLevel="2">
      <c r="A519" s="6">
        <v>3305</v>
      </c>
      <c r="B519" s="4" t="s">
        <v>424</v>
      </c>
      <c r="C519" s="5">
        <v>1000</v>
      </c>
      <c r="D519" s="5">
        <f t="shared" si="62"/>
        <v>1000</v>
      </c>
      <c r="E519" s="5">
        <f t="shared" si="62"/>
        <v>1000</v>
      </c>
      <c r="H519" s="41">
        <f t="shared" si="63"/>
        <v>1000</v>
      </c>
    </row>
    <row r="520" spans="1:8" hidden="1" outlineLevel="2">
      <c r="A520" s="6">
        <v>3305</v>
      </c>
      <c r="B520" s="4" t="s">
        <v>425</v>
      </c>
      <c r="C520" s="5">
        <v>7500</v>
      </c>
      <c r="D520" s="5">
        <f t="shared" si="62"/>
        <v>7500</v>
      </c>
      <c r="E520" s="5">
        <f t="shared" si="62"/>
        <v>7500</v>
      </c>
      <c r="H520" s="41">
        <f t="shared" si="63"/>
        <v>7500</v>
      </c>
    </row>
    <row r="521" spans="1:8" hidden="1" outlineLevel="2">
      <c r="A521" s="6">
        <v>3305</v>
      </c>
      <c r="B521" s="4" t="s">
        <v>409</v>
      </c>
      <c r="C521" s="5">
        <v>750</v>
      </c>
      <c r="D521" s="5">
        <f t="shared" si="62"/>
        <v>750</v>
      </c>
      <c r="E521" s="5">
        <f t="shared" si="62"/>
        <v>750</v>
      </c>
      <c r="H521" s="41">
        <f t="shared" si="63"/>
        <v>750</v>
      </c>
    </row>
    <row r="522" spans="1:8" hidden="1" outlineLevel="1">
      <c r="A522" s="165" t="s">
        <v>426</v>
      </c>
      <c r="B522" s="16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65" t="s">
        <v>432</v>
      </c>
      <c r="B528" s="16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65" t="s">
        <v>441</v>
      </c>
      <c r="B538" s="166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69" t="s">
        <v>449</v>
      </c>
      <c r="B547" s="170"/>
      <c r="C547" s="35">
        <f>C548+C549</f>
        <v>5000</v>
      </c>
      <c r="D547" s="35">
        <f>D548+D549</f>
        <v>5000</v>
      </c>
      <c r="E547" s="35">
        <f>E548+E549</f>
        <v>5000</v>
      </c>
      <c r="G547" s="39" t="s">
        <v>593</v>
      </c>
      <c r="H547" s="41">
        <f t="shared" si="63"/>
        <v>5000</v>
      </c>
      <c r="I547" s="42"/>
      <c r="J547" s="40" t="b">
        <f>AND(H547=I547)</f>
        <v>0</v>
      </c>
    </row>
    <row r="548" spans="1:10" hidden="1" outlineLevel="1">
      <c r="A548" s="165" t="s">
        <v>450</v>
      </c>
      <c r="B548" s="166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65" t="s">
        <v>451</v>
      </c>
      <c r="B549" s="166"/>
      <c r="C549" s="32">
        <v>5000</v>
      </c>
      <c r="D549" s="32">
        <f>C549</f>
        <v>5000</v>
      </c>
      <c r="E549" s="32">
        <f>D549</f>
        <v>5000</v>
      </c>
      <c r="H549" s="41">
        <f t="shared" si="63"/>
        <v>5000</v>
      </c>
    </row>
    <row r="550" spans="1:10" collapsed="1">
      <c r="A550" s="163" t="s">
        <v>455</v>
      </c>
      <c r="B550" s="164"/>
      <c r="C550" s="36">
        <f>C551</f>
        <v>24960</v>
      </c>
      <c r="D550" s="36">
        <f>D551</f>
        <v>24960</v>
      </c>
      <c r="E550" s="36">
        <f>E551</f>
        <v>24960</v>
      </c>
      <c r="G550" s="39" t="s">
        <v>59</v>
      </c>
      <c r="H550" s="41">
        <f t="shared" si="63"/>
        <v>24960</v>
      </c>
      <c r="I550" s="42"/>
      <c r="J550" s="40" t="b">
        <f>AND(H550=I550)</f>
        <v>0</v>
      </c>
    </row>
    <row r="551" spans="1:10">
      <c r="A551" s="161" t="s">
        <v>456</v>
      </c>
      <c r="B551" s="162"/>
      <c r="C551" s="33">
        <f>C552+C556</f>
        <v>24960</v>
      </c>
      <c r="D551" s="33">
        <f>D552+D556</f>
        <v>24960</v>
      </c>
      <c r="E551" s="33">
        <f>E552+E556</f>
        <v>24960</v>
      </c>
      <c r="G551" s="39" t="s">
        <v>594</v>
      </c>
      <c r="H551" s="41">
        <f t="shared" si="63"/>
        <v>24960</v>
      </c>
      <c r="I551" s="42"/>
      <c r="J551" s="40" t="b">
        <f>AND(H551=I551)</f>
        <v>0</v>
      </c>
    </row>
    <row r="552" spans="1:10" hidden="1" outlineLevel="1">
      <c r="A552" s="165" t="s">
        <v>457</v>
      </c>
      <c r="B552" s="166"/>
      <c r="C552" s="32">
        <f>SUM(C553:C555)</f>
        <v>24960</v>
      </c>
      <c r="D552" s="32">
        <f>SUM(D553:D555)</f>
        <v>24960</v>
      </c>
      <c r="E552" s="32">
        <f>SUM(E553:E555)</f>
        <v>24960</v>
      </c>
      <c r="H552" s="41">
        <f t="shared" si="63"/>
        <v>24960</v>
      </c>
    </row>
    <row r="553" spans="1:10" hidden="1" outlineLevel="2" collapsed="1">
      <c r="A553" s="6">
        <v>5500</v>
      </c>
      <c r="B553" s="4" t="s">
        <v>458</v>
      </c>
      <c r="C553" s="5">
        <v>24960</v>
      </c>
      <c r="D553" s="5">
        <f t="shared" ref="D553:E555" si="67">C553</f>
        <v>24960</v>
      </c>
      <c r="E553" s="5">
        <f t="shared" si="67"/>
        <v>24960</v>
      </c>
      <c r="H553" s="41">
        <f t="shared" si="63"/>
        <v>24960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65" t="s">
        <v>461</v>
      </c>
      <c r="B556" s="16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67" t="s">
        <v>62</v>
      </c>
      <c r="B559" s="168"/>
      <c r="C559" s="37">
        <f>C560+C716+C725</f>
        <v>306997</v>
      </c>
      <c r="D559" s="37">
        <f>D560+D716+D725</f>
        <v>306997</v>
      </c>
      <c r="E559" s="37">
        <f>E560+E716+E725</f>
        <v>473825.95700000005</v>
      </c>
      <c r="G559" s="39" t="s">
        <v>62</v>
      </c>
      <c r="H559" s="41">
        <f t="shared" si="63"/>
        <v>306997</v>
      </c>
      <c r="I559" s="42"/>
      <c r="J559" s="40" t="b">
        <f>AND(H559=I559)</f>
        <v>0</v>
      </c>
    </row>
    <row r="560" spans="1:10">
      <c r="A560" s="163" t="s">
        <v>464</v>
      </c>
      <c r="B560" s="164"/>
      <c r="C560" s="36">
        <f>C561+C638+C642+C645</f>
        <v>275997</v>
      </c>
      <c r="D560" s="36">
        <f>D561+D638+D642+D645</f>
        <v>275997</v>
      </c>
      <c r="E560" s="36">
        <f>E561+E638+E642+E645</f>
        <v>442825.95700000005</v>
      </c>
      <c r="G560" s="39" t="s">
        <v>61</v>
      </c>
      <c r="H560" s="41">
        <f t="shared" si="63"/>
        <v>275997</v>
      </c>
      <c r="I560" s="42"/>
      <c r="J560" s="40" t="b">
        <f>AND(H560=I560)</f>
        <v>0</v>
      </c>
    </row>
    <row r="561" spans="1:10">
      <c r="A561" s="161" t="s">
        <v>465</v>
      </c>
      <c r="B561" s="162"/>
      <c r="C561" s="38">
        <f>C562+C567+C568+C569+C576+C577+C581+C584+C585+C586+C587+C592+C595+C599+C603+C610+C616+C628</f>
        <v>275997</v>
      </c>
      <c r="D561" s="38">
        <f>D562+D567+D568+D569+D576+D577+D581+D584+D585+D586+D587+D592+D595+D599+D603+D610+D616+D628</f>
        <v>275997</v>
      </c>
      <c r="E561" s="38">
        <f>E562+E567+E568+E569+E576+E577+E581+E584+E585+E586+E587+E592+E595+E599+E603+E610+E616+E628</f>
        <v>422781.42800000007</v>
      </c>
      <c r="G561" s="39" t="s">
        <v>595</v>
      </c>
      <c r="H561" s="41">
        <f t="shared" si="63"/>
        <v>275997</v>
      </c>
      <c r="I561" s="42"/>
      <c r="J561" s="40" t="b">
        <f>AND(H561=I561)</f>
        <v>0</v>
      </c>
    </row>
    <row r="562" spans="1:10" hidden="1" outlineLevel="1">
      <c r="A562" s="165" t="s">
        <v>466</v>
      </c>
      <c r="B562" s="166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hidden="1" outlineLevel="1">
      <c r="A567" s="165" t="s">
        <v>467</v>
      </c>
      <c r="B567" s="166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65" t="s">
        <v>472</v>
      </c>
      <c r="B568" s="166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65" t="s">
        <v>473</v>
      </c>
      <c r="B569" s="166"/>
      <c r="C569" s="32">
        <f>SUM(C570:C575)</f>
        <v>0</v>
      </c>
      <c r="D569" s="32">
        <f>SUM(D570:D575)</f>
        <v>0</v>
      </c>
      <c r="E569" s="32">
        <f>SUM(E570:E575)</f>
        <v>3.0870000000000002</v>
      </c>
      <c r="H569" s="41">
        <f t="shared" si="63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v>3.0870000000000002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65" t="s">
        <v>480</v>
      </c>
      <c r="B576" s="166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65" t="s">
        <v>481</v>
      </c>
      <c r="B577" s="166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65" t="s">
        <v>485</v>
      </c>
      <c r="B581" s="166"/>
      <c r="C581" s="32">
        <f>SUM(C582:C583)</f>
        <v>0</v>
      </c>
      <c r="D581" s="32">
        <f>SUM(D582:D583)</f>
        <v>0</v>
      </c>
      <c r="E581" s="32">
        <f>SUM(E582:E583)</f>
        <v>36438.415000000001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v>36438.415000000001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65" t="s">
        <v>488</v>
      </c>
      <c r="B584" s="166"/>
      <c r="C584" s="32">
        <v>1000</v>
      </c>
      <c r="D584" s="32">
        <f t="shared" si="72"/>
        <v>1000</v>
      </c>
      <c r="E584" s="32">
        <f t="shared" si="72"/>
        <v>1000</v>
      </c>
      <c r="H584" s="41">
        <f t="shared" si="71"/>
        <v>1000</v>
      </c>
    </row>
    <row r="585" spans="1:8" hidden="1" outlineLevel="1" collapsed="1">
      <c r="A585" s="165" t="s">
        <v>489</v>
      </c>
      <c r="B585" s="166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65" t="s">
        <v>490</v>
      </c>
      <c r="B586" s="166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65" t="s">
        <v>491</v>
      </c>
      <c r="B587" s="166"/>
      <c r="C587" s="32">
        <f>SUM(C588:C591)</f>
        <v>94816</v>
      </c>
      <c r="D587" s="32">
        <f>SUM(D588:D591)</f>
        <v>94816</v>
      </c>
      <c r="E587" s="32">
        <f>SUM(E588:E591)</f>
        <v>123333.077</v>
      </c>
      <c r="H587" s="41">
        <f t="shared" si="71"/>
        <v>94816</v>
      </c>
    </row>
    <row r="588" spans="1:8" hidden="1" outlineLevel="2">
      <c r="A588" s="7">
        <v>6610</v>
      </c>
      <c r="B588" s="4" t="s">
        <v>492</v>
      </c>
      <c r="C588" s="5">
        <v>94816</v>
      </c>
      <c r="D588" s="5">
        <f>C588</f>
        <v>94816</v>
      </c>
      <c r="E588" s="5">
        <v>123333.077</v>
      </c>
      <c r="H588" s="41">
        <f t="shared" si="71"/>
        <v>94816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65" t="s">
        <v>498</v>
      </c>
      <c r="B592" s="16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65" t="s">
        <v>502</v>
      </c>
      <c r="B595" s="166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65" t="s">
        <v>503</v>
      </c>
      <c r="B599" s="166"/>
      <c r="C599" s="32">
        <f>SUM(C600:C602)</f>
        <v>130181</v>
      </c>
      <c r="D599" s="32">
        <f>SUM(D600:D602)</f>
        <v>130181</v>
      </c>
      <c r="E599" s="32">
        <f>SUM(E600:E602)</f>
        <v>182415.53200000001</v>
      </c>
      <c r="H599" s="41">
        <f t="shared" si="71"/>
        <v>130181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130181</v>
      </c>
      <c r="D601" s="5">
        <f t="shared" si="75"/>
        <v>130181</v>
      </c>
      <c r="E601" s="5">
        <v>176984.43</v>
      </c>
      <c r="H601" s="41">
        <f t="shared" si="71"/>
        <v>130181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v>5431.1019999999999</v>
      </c>
      <c r="H602" s="41">
        <f t="shared" si="71"/>
        <v>0</v>
      </c>
    </row>
    <row r="603" spans="1:8" hidden="1" outlineLevel="1">
      <c r="A603" s="165" t="s">
        <v>506</v>
      </c>
      <c r="B603" s="166"/>
      <c r="C603" s="32">
        <f>SUM(C604:C609)</f>
        <v>0</v>
      </c>
      <c r="D603" s="32">
        <f>SUM(D604:D609)</f>
        <v>0</v>
      </c>
      <c r="E603" s="32">
        <f>SUM(E604:E609)</f>
        <v>14565.046999999999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v>88.8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v>14476.246999999999</v>
      </c>
      <c r="H609" s="41">
        <f t="shared" si="71"/>
        <v>0</v>
      </c>
    </row>
    <row r="610" spans="1:8" hidden="1" outlineLevel="1">
      <c r="A610" s="165" t="s">
        <v>513</v>
      </c>
      <c r="B610" s="166"/>
      <c r="C610" s="32">
        <f>SUM(C611:C615)</f>
        <v>50000</v>
      </c>
      <c r="D610" s="32">
        <f>SUM(D611:D615)</f>
        <v>50000</v>
      </c>
      <c r="E610" s="32">
        <f>SUM(E611:E615)</f>
        <v>65000</v>
      </c>
      <c r="H610" s="41">
        <f t="shared" si="71"/>
        <v>50000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50000</v>
      </c>
      <c r="D613" s="5">
        <f t="shared" si="77"/>
        <v>50000</v>
      </c>
      <c r="E613" s="5">
        <v>65000</v>
      </c>
      <c r="H613" s="41">
        <f t="shared" si="71"/>
        <v>50000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65" t="s">
        <v>519</v>
      </c>
      <c r="B616" s="166"/>
      <c r="C616" s="32">
        <f>SUM(C617:C627)</f>
        <v>0</v>
      </c>
      <c r="D616" s="32">
        <f>SUM(D617:D627)</f>
        <v>0</v>
      </c>
      <c r="E616" s="32">
        <f>SUM(E617:E627)</f>
        <v>26.270000000000003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v>16.39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v>9.8800000000000008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65" t="s">
        <v>531</v>
      </c>
      <c r="B628" s="166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61" t="s">
        <v>541</v>
      </c>
      <c r="B638" s="162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65" t="s">
        <v>542</v>
      </c>
      <c r="B639" s="166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65" t="s">
        <v>543</v>
      </c>
      <c r="B640" s="166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65" t="s">
        <v>544</v>
      </c>
      <c r="B641" s="166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61" t="s">
        <v>545</v>
      </c>
      <c r="B642" s="162"/>
      <c r="C642" s="38">
        <f>C643+C644</f>
        <v>0</v>
      </c>
      <c r="D642" s="38">
        <f>D643+D644</f>
        <v>0</v>
      </c>
      <c r="E642" s="38">
        <f>E643+E644</f>
        <v>20044.528999999999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65" t="s">
        <v>546</v>
      </c>
      <c r="B643" s="166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65" t="s">
        <v>547</v>
      </c>
      <c r="B644" s="166"/>
      <c r="C644" s="32">
        <v>0</v>
      </c>
      <c r="D644" s="32">
        <f>C644</f>
        <v>0</v>
      </c>
      <c r="E644" s="32">
        <v>20044.528999999999</v>
      </c>
      <c r="H644" s="41">
        <f t="shared" si="81"/>
        <v>0</v>
      </c>
    </row>
    <row r="645" spans="1:10" collapsed="1">
      <c r="A645" s="161" t="s">
        <v>548</v>
      </c>
      <c r="B645" s="162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65" t="s">
        <v>549</v>
      </c>
      <c r="B646" s="16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65" t="s">
        <v>550</v>
      </c>
      <c r="B651" s="166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65" t="s">
        <v>551</v>
      </c>
      <c r="B652" s="166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65" t="s">
        <v>552</v>
      </c>
      <c r="B653" s="16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65" t="s">
        <v>553</v>
      </c>
      <c r="B660" s="166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65" t="s">
        <v>554</v>
      </c>
      <c r="B661" s="16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65" t="s">
        <v>555</v>
      </c>
      <c r="B665" s="16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65" t="s">
        <v>556</v>
      </c>
      <c r="B668" s="166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65" t="s">
        <v>557</v>
      </c>
      <c r="B669" s="166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65" t="s">
        <v>558</v>
      </c>
      <c r="B670" s="166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65" t="s">
        <v>559</v>
      </c>
      <c r="B671" s="16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65" t="s">
        <v>560</v>
      </c>
      <c r="B676" s="16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65" t="s">
        <v>561</v>
      </c>
      <c r="B679" s="16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65" t="s">
        <v>562</v>
      </c>
      <c r="B683" s="16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65" t="s">
        <v>563</v>
      </c>
      <c r="B687" s="16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65" t="s">
        <v>564</v>
      </c>
      <c r="B694" s="16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65" t="s">
        <v>565</v>
      </c>
      <c r="B700" s="16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65" t="s">
        <v>566</v>
      </c>
      <c r="B712" s="166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65" t="s">
        <v>567</v>
      </c>
      <c r="B713" s="166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65" t="s">
        <v>568</v>
      </c>
      <c r="B714" s="166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65" t="s">
        <v>569</v>
      </c>
      <c r="B715" s="166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63" t="s">
        <v>570</v>
      </c>
      <c r="B716" s="164"/>
      <c r="C716" s="36">
        <f>C717</f>
        <v>31000</v>
      </c>
      <c r="D716" s="36">
        <f>D717</f>
        <v>31000</v>
      </c>
      <c r="E716" s="36">
        <f>E717</f>
        <v>31000</v>
      </c>
      <c r="G716" s="39" t="s">
        <v>66</v>
      </c>
      <c r="H716" s="41">
        <f t="shared" si="92"/>
        <v>31000</v>
      </c>
      <c r="I716" s="42"/>
      <c r="J716" s="40" t="b">
        <f>AND(H716=I716)</f>
        <v>0</v>
      </c>
    </row>
    <row r="717" spans="1:10">
      <c r="A717" s="161" t="s">
        <v>571</v>
      </c>
      <c r="B717" s="162"/>
      <c r="C717" s="33">
        <f>C718+C722</f>
        <v>31000</v>
      </c>
      <c r="D717" s="33">
        <f>D718+D722</f>
        <v>31000</v>
      </c>
      <c r="E717" s="33">
        <f>E718+E722</f>
        <v>31000</v>
      </c>
      <c r="G717" s="39" t="s">
        <v>599</v>
      </c>
      <c r="H717" s="41">
        <f t="shared" si="92"/>
        <v>31000</v>
      </c>
      <c r="I717" s="42"/>
      <c r="J717" s="40" t="b">
        <f>AND(H717=I717)</f>
        <v>0</v>
      </c>
    </row>
    <row r="718" spans="1:10" hidden="1" outlineLevel="1" collapsed="1">
      <c r="A718" s="159" t="s">
        <v>851</v>
      </c>
      <c r="B718" s="160"/>
      <c r="C718" s="31">
        <f>SUM(C719:C721)</f>
        <v>31000</v>
      </c>
      <c r="D718" s="31">
        <f>SUM(D719:D721)</f>
        <v>31000</v>
      </c>
      <c r="E718" s="31">
        <f>SUM(E719:E721)</f>
        <v>31000</v>
      </c>
      <c r="H718" s="41">
        <f t="shared" si="92"/>
        <v>31000</v>
      </c>
    </row>
    <row r="719" spans="1:10" ht="15" hidden="1" customHeight="1" outlineLevel="2">
      <c r="A719" s="6">
        <v>10950</v>
      </c>
      <c r="B719" s="4" t="s">
        <v>572</v>
      </c>
      <c r="C719" s="5">
        <v>31000</v>
      </c>
      <c r="D719" s="5">
        <f>C719</f>
        <v>31000</v>
      </c>
      <c r="E719" s="5">
        <f>D719</f>
        <v>31000</v>
      </c>
      <c r="H719" s="41">
        <f t="shared" si="92"/>
        <v>31000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59" t="s">
        <v>850</v>
      </c>
      <c r="B722" s="160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63" t="s">
        <v>577</v>
      </c>
      <c r="B725" s="164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1" t="s">
        <v>588</v>
      </c>
      <c r="B726" s="162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59" t="s">
        <v>849</v>
      </c>
      <c r="B727" s="160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59" t="s">
        <v>848</v>
      </c>
      <c r="B730" s="160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59" t="s">
        <v>846</v>
      </c>
      <c r="B733" s="160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59" t="s">
        <v>843</v>
      </c>
      <c r="B739" s="160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59" t="s">
        <v>842</v>
      </c>
      <c r="B741" s="160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59" t="s">
        <v>841</v>
      </c>
      <c r="B743" s="160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59" t="s">
        <v>836</v>
      </c>
      <c r="B750" s="160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0" customFormat="1" hidden="1" outlineLevel="3">
      <c r="A752" s="123"/>
      <c r="B752" s="122" t="s">
        <v>835</v>
      </c>
      <c r="C752" s="121"/>
      <c r="D752" s="121">
        <f t="shared" ref="D752:E754" si="98">C752</f>
        <v>0</v>
      </c>
      <c r="E752" s="121">
        <f t="shared" si="98"/>
        <v>0</v>
      </c>
    </row>
    <row r="753" spans="1:5" s="120" customFormat="1" hidden="1" outlineLevel="3">
      <c r="A753" s="123"/>
      <c r="B753" s="122" t="s">
        <v>821</v>
      </c>
      <c r="C753" s="121"/>
      <c r="D753" s="121">
        <f t="shared" si="98"/>
        <v>0</v>
      </c>
      <c r="E753" s="121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59" t="s">
        <v>834</v>
      </c>
      <c r="B755" s="160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59" t="s">
        <v>830</v>
      </c>
      <c r="B760" s="160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59" t="s">
        <v>828</v>
      </c>
      <c r="B765" s="160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59" t="s">
        <v>826</v>
      </c>
      <c r="B767" s="160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59" t="s">
        <v>823</v>
      </c>
      <c r="B771" s="160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59" t="s">
        <v>817</v>
      </c>
      <c r="B777" s="160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D20" sqref="D20"/>
    </sheetView>
  </sheetViews>
  <sheetFormatPr defaultColWidth="11.42578125" defaultRowHeight="15"/>
  <cols>
    <col min="1" max="1" width="39.28515625" customWidth="1"/>
    <col min="2" max="2" width="29" customWidth="1"/>
  </cols>
  <sheetData>
    <row r="1" spans="1:2">
      <c r="A1" s="109" t="s">
        <v>96</v>
      </c>
      <c r="B1" s="110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09" t="s">
        <v>101</v>
      </c>
      <c r="B6" s="154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09" t="s">
        <v>103</v>
      </c>
      <c r="B11" s="154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D11" sqref="D11"/>
    </sheetView>
  </sheetViews>
  <sheetFormatPr defaultColWidth="11.42578125" defaultRowHeight="15"/>
  <cols>
    <col min="1" max="1" width="28.5703125" customWidth="1"/>
    <col min="2" max="2" width="23.140625" customWidth="1"/>
  </cols>
  <sheetData>
    <row r="1" spans="1:2">
      <c r="A1" s="109" t="s">
        <v>96</v>
      </c>
      <c r="B1" s="110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09" t="s">
        <v>101</v>
      </c>
      <c r="B6" s="154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09" t="s">
        <v>103</v>
      </c>
      <c r="B11" s="154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defaultColWidth="9.140625" defaultRowHeight="15"/>
  <cols>
    <col min="1" max="1" width="32" style="10" customWidth="1"/>
    <col min="2" max="2" width="10.28515625" style="10" customWidth="1"/>
    <col min="3" max="3" width="10.5703125" style="10" customWidth="1"/>
    <col min="4" max="4" width="39.42578125" style="108" customWidth="1"/>
    <col min="5" max="10" width="9.140625" style="113"/>
    <col min="11" max="12" width="0" style="113" hidden="1" customWidth="1"/>
    <col min="13" max="43" width="9.140625" style="113"/>
  </cols>
  <sheetData>
    <row r="1" spans="1:12">
      <c r="A1" s="158" t="s">
        <v>752</v>
      </c>
      <c r="B1" s="158" t="s">
        <v>753</v>
      </c>
      <c r="C1" s="158" t="s">
        <v>754</v>
      </c>
      <c r="D1" s="107" t="s">
        <v>755</v>
      </c>
    </row>
    <row r="2" spans="1:12" ht="15.75">
      <c r="A2" s="13" t="s">
        <v>966</v>
      </c>
    </row>
    <row r="3" spans="1:12" ht="15.75">
      <c r="A3" s="13" t="s">
        <v>967</v>
      </c>
      <c r="D3" s="108" t="s">
        <v>968</v>
      </c>
      <c r="K3" s="113" t="s">
        <v>756</v>
      </c>
      <c r="L3" s="113" t="s">
        <v>758</v>
      </c>
    </row>
    <row r="4" spans="1:12" ht="15.75">
      <c r="A4" s="13" t="s">
        <v>967</v>
      </c>
      <c r="D4" s="108" t="s">
        <v>969</v>
      </c>
      <c r="K4" s="113" t="s">
        <v>757</v>
      </c>
      <c r="L4" s="113" t="s">
        <v>759</v>
      </c>
    </row>
    <row r="5" spans="1:12" ht="15.75">
      <c r="A5" s="13" t="s">
        <v>970</v>
      </c>
      <c r="L5" s="113" t="s">
        <v>760</v>
      </c>
    </row>
    <row r="6" spans="1:12" ht="15.75">
      <c r="A6" s="13" t="s">
        <v>971</v>
      </c>
      <c r="L6" s="113" t="s">
        <v>761</v>
      </c>
    </row>
    <row r="7" spans="1:12" ht="15.75">
      <c r="A7" s="13" t="s">
        <v>972</v>
      </c>
    </row>
    <row r="8" spans="1:12" ht="15.75">
      <c r="A8" s="13" t="s">
        <v>973</v>
      </c>
    </row>
    <row r="9" spans="1:12" ht="15.75">
      <c r="A9" s="13" t="s">
        <v>974</v>
      </c>
    </row>
    <row r="10" spans="1:12" ht="15.75">
      <c r="A10" s="13" t="s">
        <v>975</v>
      </c>
    </row>
    <row r="11" spans="1:12" ht="15.75">
      <c r="A11" s="13" t="s">
        <v>976</v>
      </c>
    </row>
    <row r="12" spans="1:12" ht="15.75">
      <c r="A12" s="13" t="s">
        <v>977</v>
      </c>
    </row>
    <row r="13" spans="1:12" ht="15.75">
      <c r="A13" s="13" t="s">
        <v>978</v>
      </c>
    </row>
    <row r="14" spans="1:12" ht="15.75">
      <c r="A14" s="13" t="s">
        <v>979</v>
      </c>
    </row>
    <row r="15" spans="1:12" ht="15.75">
      <c r="A15" s="13" t="s">
        <v>980</v>
      </c>
    </row>
    <row r="16" spans="1:12" ht="15.75">
      <c r="A16" s="13" t="s">
        <v>981</v>
      </c>
      <c r="D16" s="108" t="s">
        <v>982</v>
      </c>
    </row>
    <row r="17" spans="1:4" ht="15.75">
      <c r="A17" s="13" t="s">
        <v>981</v>
      </c>
      <c r="D17" s="108" t="s">
        <v>983</v>
      </c>
    </row>
    <row r="18" spans="1:4" ht="15.75">
      <c r="A18" s="13"/>
    </row>
    <row r="19" spans="1:4" ht="15.75">
      <c r="A19" s="13"/>
    </row>
    <row r="20" spans="1:4" ht="15.75">
      <c r="A20" s="13"/>
    </row>
    <row r="21" spans="1:4" ht="15.75">
      <c r="A21" s="13"/>
    </row>
    <row r="22" spans="1:4" ht="15.75">
      <c r="A22" s="13"/>
    </row>
    <row r="23" spans="1:4" ht="15.75">
      <c r="A23" s="13"/>
    </row>
    <row r="24" spans="1:4" ht="15.75">
      <c r="A24" s="13"/>
    </row>
    <row r="25" spans="1:4" ht="15.75">
      <c r="A25" s="13"/>
    </row>
    <row r="26" spans="1:4" ht="15.75">
      <c r="A26" s="13"/>
    </row>
    <row r="27" spans="1:4" ht="15.75">
      <c r="A27" s="13"/>
    </row>
    <row r="28" spans="1:4" ht="15.75">
      <c r="A28" s="13"/>
    </row>
    <row r="29" spans="1:4" ht="15.75">
      <c r="A29" s="13"/>
    </row>
  </sheetData>
  <conditionalFormatting sqref="A1:D1048576">
    <cfRule type="cellIs" dxfId="5" priority="1" operator="equal">
      <formula>0</formula>
    </cfRule>
  </conditionalFormatting>
  <dataValidations count="2">
    <dataValidation type="list" allowBlank="1" showInputMessage="1" showErrorMessage="1" sqref="C2:C1048576">
      <formula1>$L$3:$L$6</formula1>
    </dataValidation>
    <dataValidation type="list" allowBlank="1" showInputMessage="1" showErrorMessage="1" sqref="B2:B1048576">
      <formula1>$K$3:$K$4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pane ySplit="1" topLeftCell="A2" activePane="bottomLeft" state="frozen"/>
      <selection pane="bottomLeft" activeCell="A3" sqref="A3"/>
    </sheetView>
  </sheetViews>
  <sheetFormatPr defaultColWidth="9.140625" defaultRowHeight="15"/>
  <cols>
    <col min="1" max="1" width="30.42578125" style="10" customWidth="1"/>
    <col min="2" max="2" width="10.28515625" style="10" customWidth="1"/>
    <col min="3" max="3" width="29.42578125" style="108" customWidth="1"/>
    <col min="4" max="9" width="9.140625" style="113"/>
    <col min="10" max="11" width="0" style="113" hidden="1" customWidth="1"/>
    <col min="12" max="36" width="9.140625" style="113"/>
  </cols>
  <sheetData>
    <row r="1" spans="1:36" s="93" customFormat="1" ht="19.5" customHeight="1">
      <c r="A1" s="157" t="s">
        <v>762</v>
      </c>
      <c r="B1" s="157" t="s">
        <v>753</v>
      </c>
      <c r="C1" s="118" t="s">
        <v>755</v>
      </c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</row>
    <row r="2" spans="1:36" ht="15.75">
      <c r="A2" s="13" t="s">
        <v>984</v>
      </c>
    </row>
    <row r="3" spans="1:36" ht="15.75">
      <c r="A3" s="13" t="s">
        <v>985</v>
      </c>
      <c r="J3" s="113" t="s">
        <v>756</v>
      </c>
      <c r="K3" s="113" t="s">
        <v>758</v>
      </c>
    </row>
    <row r="4" spans="1:36" ht="15.75">
      <c r="A4" s="13" t="s">
        <v>986</v>
      </c>
      <c r="J4" s="113" t="s">
        <v>757</v>
      </c>
      <c r="K4" s="113" t="s">
        <v>759</v>
      </c>
    </row>
    <row r="5" spans="1:36" ht="15.75">
      <c r="A5" s="13" t="s">
        <v>987</v>
      </c>
      <c r="K5" s="113" t="s">
        <v>760</v>
      </c>
    </row>
    <row r="6" spans="1:36" ht="15.75">
      <c r="A6" s="13" t="s">
        <v>988</v>
      </c>
      <c r="K6" s="113" t="s">
        <v>761</v>
      </c>
    </row>
    <row r="7" spans="1:36" ht="15.75">
      <c r="A7" s="13" t="s">
        <v>989</v>
      </c>
    </row>
    <row r="8" spans="1:36" ht="15.75">
      <c r="A8" s="13" t="s">
        <v>990</v>
      </c>
    </row>
    <row r="9" spans="1:36" ht="15.75">
      <c r="A9" s="13" t="s">
        <v>991</v>
      </c>
    </row>
    <row r="10" spans="1:36" ht="15.75">
      <c r="A10" s="13" t="s">
        <v>992</v>
      </c>
    </row>
    <row r="11" spans="1:36" ht="15.75">
      <c r="A11" s="13" t="s">
        <v>993</v>
      </c>
    </row>
    <row r="12" spans="1:36" ht="15.75">
      <c r="A12" s="13" t="s">
        <v>994</v>
      </c>
    </row>
    <row r="13" spans="1:36" ht="15.75">
      <c r="A13" s="13" t="s">
        <v>995</v>
      </c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"/>
  <sheetViews>
    <sheetView rightToLeft="1" zoomScale="150" zoomScaleNormal="150" workbookViewId="0">
      <selection activeCell="A3" sqref="A3"/>
    </sheetView>
  </sheetViews>
  <sheetFormatPr defaultColWidth="9.140625" defaultRowHeight="15"/>
  <cols>
    <col min="1" max="1" width="38.42578125" style="10" customWidth="1"/>
    <col min="2" max="28" width="9.140625" style="113"/>
  </cols>
  <sheetData>
    <row r="1" spans="1:1">
      <c r="A1" s="10" t="s">
        <v>959</v>
      </c>
    </row>
    <row r="2" spans="1:1">
      <c r="A2" s="10" t="s">
        <v>960</v>
      </c>
    </row>
    <row r="3" spans="1:1">
      <c r="A3" s="10" t="s">
        <v>961</v>
      </c>
    </row>
    <row r="4" spans="1:1">
      <c r="A4" s="10" t="s">
        <v>962</v>
      </c>
    </row>
    <row r="5" spans="1:1">
      <c r="A5" s="10" t="s">
        <v>963</v>
      </c>
    </row>
    <row r="6" spans="1:1">
      <c r="A6" s="10" t="s">
        <v>964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80"/>
  <sheetViews>
    <sheetView rightToLeft="1" workbookViewId="0">
      <pane xSplit="2" ySplit="2" topLeftCell="AG3" activePane="bottomRight" state="frozen"/>
      <selection pane="topRight" activeCell="C1" sqref="C1"/>
      <selection pane="bottomLeft" activeCell="A3" sqref="A3"/>
      <selection pane="bottomRight" activeCell="AI6" sqref="AI6"/>
    </sheetView>
  </sheetViews>
  <sheetFormatPr defaultColWidth="9.140625" defaultRowHeight="15"/>
  <cols>
    <col min="1" max="1" width="4" style="69" bestFit="1" customWidth="1"/>
    <col min="2" max="2" width="29.7109375" style="10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25" t="s">
        <v>602</v>
      </c>
      <c r="C1" s="226" t="s">
        <v>603</v>
      </c>
      <c r="D1" s="226" t="s">
        <v>604</v>
      </c>
      <c r="E1" s="226" t="s">
        <v>605</v>
      </c>
      <c r="F1" s="226" t="s">
        <v>606</v>
      </c>
      <c r="G1" s="226" t="s">
        <v>607</v>
      </c>
      <c r="H1" s="226" t="s">
        <v>608</v>
      </c>
      <c r="I1" s="226" t="s">
        <v>609</v>
      </c>
      <c r="J1" s="226" t="s">
        <v>610</v>
      </c>
      <c r="K1" s="226" t="s">
        <v>611</v>
      </c>
      <c r="L1" s="226" t="s">
        <v>612</v>
      </c>
      <c r="M1" s="223" t="s">
        <v>737</v>
      </c>
      <c r="N1" s="229" t="s">
        <v>613</v>
      </c>
      <c r="O1" s="229"/>
      <c r="P1" s="229"/>
      <c r="Q1" s="229"/>
      <c r="R1" s="229"/>
      <c r="S1" s="223" t="s">
        <v>738</v>
      </c>
      <c r="T1" s="229" t="s">
        <v>613</v>
      </c>
      <c r="U1" s="229"/>
      <c r="V1" s="229"/>
      <c r="W1" s="229"/>
      <c r="X1" s="229"/>
      <c r="Y1" s="230" t="s">
        <v>614</v>
      </c>
      <c r="Z1" s="230" t="s">
        <v>615</v>
      </c>
      <c r="AA1" s="230" t="s">
        <v>616</v>
      </c>
      <c r="AB1" s="230" t="s">
        <v>617</v>
      </c>
      <c r="AC1" s="230" t="s">
        <v>618</v>
      </c>
      <c r="AD1" s="230" t="s">
        <v>619</v>
      </c>
      <c r="AE1" s="231" t="s">
        <v>620</v>
      </c>
      <c r="AF1" s="232" t="s">
        <v>621</v>
      </c>
      <c r="AG1" s="233" t="s">
        <v>622</v>
      </c>
      <c r="AH1" s="234" t="s">
        <v>623</v>
      </c>
      <c r="AI1" s="228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42"/>
      <c r="C2" s="245"/>
      <c r="D2" s="245"/>
      <c r="E2" s="245"/>
      <c r="F2" s="227"/>
      <c r="G2" s="227"/>
      <c r="H2" s="245"/>
      <c r="I2" s="245"/>
      <c r="J2" s="245"/>
      <c r="K2" s="245"/>
      <c r="L2" s="245"/>
      <c r="M2" s="224"/>
      <c r="N2" s="248" t="s">
        <v>625</v>
      </c>
      <c r="O2" s="248" t="s">
        <v>626</v>
      </c>
      <c r="P2" s="248" t="s">
        <v>627</v>
      </c>
      <c r="Q2" s="248" t="s">
        <v>628</v>
      </c>
      <c r="R2" s="248" t="s">
        <v>629</v>
      </c>
      <c r="S2" s="247"/>
      <c r="T2" s="248" t="s">
        <v>625</v>
      </c>
      <c r="U2" s="248" t="s">
        <v>626</v>
      </c>
      <c r="V2" s="248" t="s">
        <v>627</v>
      </c>
      <c r="W2" s="248" t="s">
        <v>628</v>
      </c>
      <c r="X2" s="248" t="s">
        <v>629</v>
      </c>
      <c r="Y2" s="250"/>
      <c r="Z2" s="250"/>
      <c r="AA2" s="250"/>
      <c r="AB2" s="250"/>
      <c r="AC2" s="250"/>
      <c r="AD2" s="250"/>
      <c r="AE2" s="194"/>
      <c r="AF2" s="251"/>
      <c r="AG2" s="252"/>
      <c r="AH2" s="253"/>
      <c r="AI2" s="254"/>
      <c r="AS2" s="55" t="s">
        <v>630</v>
      </c>
      <c r="BA2">
        <f>[1]الأحياء!A2</f>
        <v>0</v>
      </c>
    </row>
    <row r="3" spans="1:53">
      <c r="A3" s="69">
        <v>1</v>
      </c>
      <c r="B3" s="243" t="s">
        <v>1027</v>
      </c>
      <c r="C3" s="246"/>
      <c r="D3" s="246"/>
      <c r="E3" s="246"/>
      <c r="F3" s="240" t="s">
        <v>633</v>
      </c>
      <c r="G3" s="240">
        <v>2010</v>
      </c>
      <c r="H3" s="246"/>
      <c r="I3" s="246"/>
      <c r="J3" s="246"/>
      <c r="K3" s="246"/>
      <c r="L3" s="246"/>
      <c r="M3" s="241">
        <v>32.220999999999997</v>
      </c>
      <c r="N3" s="249"/>
      <c r="O3" s="249"/>
      <c r="P3" s="249"/>
      <c r="Q3" s="249"/>
      <c r="R3" s="249"/>
      <c r="S3" s="255"/>
      <c r="T3" s="249"/>
      <c r="U3" s="249"/>
      <c r="V3" s="249"/>
      <c r="W3" s="249"/>
      <c r="X3" s="249"/>
      <c r="Y3" s="256"/>
      <c r="Z3" s="256"/>
      <c r="AA3" s="256"/>
      <c r="AB3" s="257">
        <v>40457</v>
      </c>
      <c r="AC3" s="256"/>
      <c r="AD3" s="257">
        <v>40196</v>
      </c>
      <c r="AE3" s="258">
        <v>2010</v>
      </c>
      <c r="AF3" s="259"/>
      <c r="AG3" s="260">
        <v>1</v>
      </c>
      <c r="AH3" s="261"/>
      <c r="AI3" s="261"/>
      <c r="AJ3" s="262"/>
      <c r="AK3" s="262"/>
    </row>
    <row r="4" spans="1:53">
      <c r="A4" s="69">
        <v>2</v>
      </c>
      <c r="B4" s="244" t="s">
        <v>647</v>
      </c>
      <c r="C4" s="246"/>
      <c r="D4" s="246"/>
      <c r="E4" s="246"/>
      <c r="F4" s="240" t="s">
        <v>633</v>
      </c>
      <c r="G4" s="240">
        <v>2010</v>
      </c>
      <c r="H4" s="246"/>
      <c r="I4" s="246"/>
      <c r="J4" s="246"/>
      <c r="K4" s="246"/>
      <c r="L4" s="246"/>
      <c r="M4" s="241">
        <v>1.1000000000000001</v>
      </c>
      <c r="N4" s="249"/>
      <c r="O4" s="249"/>
      <c r="P4" s="249"/>
      <c r="Q4" s="249"/>
      <c r="R4" s="249"/>
      <c r="S4" s="255"/>
      <c r="T4" s="249"/>
      <c r="U4" s="249"/>
      <c r="V4" s="249"/>
      <c r="W4" s="249"/>
      <c r="X4" s="249"/>
      <c r="Y4" s="256"/>
      <c r="Z4" s="256"/>
      <c r="AA4" s="256"/>
      <c r="AB4" s="257">
        <v>40457</v>
      </c>
      <c r="AC4" s="256"/>
      <c r="AD4" s="256"/>
      <c r="AE4" s="258"/>
      <c r="AF4" s="259"/>
      <c r="AG4" s="260"/>
      <c r="AH4" s="261"/>
      <c r="AI4" s="261"/>
      <c r="AJ4" s="262"/>
      <c r="AK4" s="262"/>
    </row>
    <row r="5" spans="1:53" s="61" customFormat="1" ht="21">
      <c r="A5" s="70">
        <v>1</v>
      </c>
      <c r="B5" s="71" t="s">
        <v>1025</v>
      </c>
      <c r="C5" s="72"/>
      <c r="D5" s="71" t="s">
        <v>631</v>
      </c>
      <c r="E5" s="71" t="s">
        <v>632</v>
      </c>
      <c r="F5" s="71"/>
      <c r="G5" s="71"/>
      <c r="H5" s="71"/>
      <c r="I5" s="71"/>
      <c r="J5" s="71"/>
      <c r="K5" s="71"/>
      <c r="L5" s="71"/>
      <c r="M5" s="66">
        <f t="shared" ref="M5:M68" si="0">N5+O5+P5+Q5+R5</f>
        <v>356000</v>
      </c>
      <c r="N5" s="73">
        <v>106800</v>
      </c>
      <c r="O5" s="73">
        <v>131720</v>
      </c>
      <c r="P5" s="73">
        <v>117480</v>
      </c>
      <c r="Q5" s="73"/>
      <c r="R5" s="73"/>
      <c r="S5" s="73">
        <f t="shared" ref="S5:S68" si="1">T5+U5+V5+W5+X5</f>
        <v>0</v>
      </c>
      <c r="T5" s="73"/>
      <c r="U5" s="73"/>
      <c r="V5" s="73"/>
      <c r="W5" s="73"/>
      <c r="X5" s="73"/>
      <c r="Y5" s="74"/>
      <c r="Z5" s="74"/>
      <c r="AA5" s="74"/>
      <c r="AB5" s="74"/>
      <c r="AC5" s="74"/>
      <c r="AD5" s="74"/>
      <c r="AE5" s="75">
        <v>2012</v>
      </c>
      <c r="AF5" s="75"/>
      <c r="AG5" s="76"/>
      <c r="AH5" s="77"/>
      <c r="AI5" s="264"/>
      <c r="AJ5" s="263"/>
      <c r="AK5" s="263"/>
      <c r="AQ5" s="62" t="s">
        <v>633</v>
      </c>
      <c r="AR5" s="62"/>
      <c r="AS5" s="63" t="s">
        <v>634</v>
      </c>
      <c r="AT5" s="62" t="s">
        <v>631</v>
      </c>
      <c r="AU5" s="62" t="s">
        <v>632</v>
      </c>
      <c r="BA5" s="61">
        <f>[1]الأحياء!A3</f>
        <v>0</v>
      </c>
    </row>
    <row r="6" spans="1:53" s="61" customFormat="1" ht="21">
      <c r="A6" s="70">
        <f>A5+1</f>
        <v>2</v>
      </c>
      <c r="B6" s="71" t="s">
        <v>1025</v>
      </c>
      <c r="C6" s="10"/>
      <c r="D6" s="71" t="s">
        <v>631</v>
      </c>
      <c r="E6" s="71" t="s">
        <v>632</v>
      </c>
      <c r="F6" s="65"/>
      <c r="G6" s="65"/>
      <c r="H6" s="65"/>
      <c r="I6" s="65"/>
      <c r="J6" s="65"/>
      <c r="K6" s="65"/>
      <c r="L6" s="65"/>
      <c r="M6" s="66">
        <f t="shared" si="0"/>
        <v>64000</v>
      </c>
      <c r="N6" s="67">
        <v>17920</v>
      </c>
      <c r="O6" s="67">
        <v>46080</v>
      </c>
      <c r="P6" s="66">
        <v>0</v>
      </c>
      <c r="Q6" s="66"/>
      <c r="R6" s="66"/>
      <c r="S6" s="66">
        <f t="shared" si="1"/>
        <v>0</v>
      </c>
      <c r="T6" s="67"/>
      <c r="U6" s="67"/>
      <c r="V6" s="66"/>
      <c r="W6" s="66"/>
      <c r="X6" s="66"/>
      <c r="Y6" s="12"/>
      <c r="Z6" s="12"/>
      <c r="AA6" s="12"/>
      <c r="AB6" s="12"/>
      <c r="AC6" s="12"/>
      <c r="AD6" s="12"/>
      <c r="AE6" s="10">
        <v>2011</v>
      </c>
      <c r="AF6" s="10"/>
      <c r="AG6" s="68"/>
      <c r="AH6" s="12"/>
      <c r="AI6" s="10"/>
      <c r="AQ6" s="62" t="s">
        <v>635</v>
      </c>
      <c r="AR6" s="62" t="s">
        <v>625</v>
      </c>
      <c r="AS6" s="63" t="s">
        <v>636</v>
      </c>
      <c r="AT6" s="62" t="s">
        <v>637</v>
      </c>
      <c r="AU6" s="62" t="s">
        <v>638</v>
      </c>
      <c r="BA6" s="61">
        <f>[1]الأحياء!A4</f>
        <v>0</v>
      </c>
    </row>
    <row r="7" spans="1:53" s="61" customFormat="1" ht="21">
      <c r="A7" s="70">
        <f t="shared" ref="A7:A70" si="2">A6+1</f>
        <v>3</v>
      </c>
      <c r="B7" s="65" t="s">
        <v>73</v>
      </c>
      <c r="C7" s="10"/>
      <c r="D7" s="71" t="s">
        <v>631</v>
      </c>
      <c r="E7" s="71" t="s">
        <v>632</v>
      </c>
      <c r="F7" s="65"/>
      <c r="G7" s="65"/>
      <c r="H7" s="65"/>
      <c r="I7" s="65"/>
      <c r="J7" s="65"/>
      <c r="K7" s="65"/>
      <c r="L7" s="65"/>
      <c r="M7" s="66">
        <f t="shared" si="0"/>
        <v>94816</v>
      </c>
      <c r="N7" s="67">
        <v>28445</v>
      </c>
      <c r="O7" s="67">
        <v>35082</v>
      </c>
      <c r="P7" s="66">
        <v>31289</v>
      </c>
      <c r="Q7" s="66"/>
      <c r="R7" s="66"/>
      <c r="S7" s="66">
        <f t="shared" si="1"/>
        <v>0</v>
      </c>
      <c r="T7" s="67"/>
      <c r="U7" s="67"/>
      <c r="V7" s="66"/>
      <c r="W7" s="66"/>
      <c r="X7" s="66"/>
      <c r="Y7" s="78"/>
      <c r="Z7" s="78"/>
      <c r="AA7" s="78"/>
      <c r="AB7" s="78"/>
      <c r="AC7" s="12"/>
      <c r="AD7" s="12"/>
      <c r="AE7" s="10">
        <v>2012</v>
      </c>
      <c r="AF7" s="10"/>
      <c r="AG7" s="68"/>
      <c r="AH7" s="12"/>
      <c r="AI7" s="10"/>
      <c r="AQ7" s="62"/>
      <c r="AR7" s="62" t="s">
        <v>626</v>
      </c>
      <c r="AS7" s="63" t="s">
        <v>639</v>
      </c>
      <c r="AT7" s="62" t="s">
        <v>640</v>
      </c>
      <c r="AU7" s="62" t="s">
        <v>641</v>
      </c>
      <c r="BA7" s="61">
        <f>[1]الأحياء!A5</f>
        <v>0</v>
      </c>
    </row>
    <row r="8" spans="1:53" s="61" customFormat="1" ht="21">
      <c r="A8" s="70">
        <f t="shared" si="2"/>
        <v>4</v>
      </c>
      <c r="B8" s="65" t="s">
        <v>73</v>
      </c>
      <c r="C8" s="10"/>
      <c r="D8" s="71" t="s">
        <v>631</v>
      </c>
      <c r="E8" s="71" t="s">
        <v>632</v>
      </c>
      <c r="F8" s="65"/>
      <c r="G8" s="65"/>
      <c r="H8" s="65"/>
      <c r="I8" s="65"/>
      <c r="J8" s="65"/>
      <c r="K8" s="65"/>
      <c r="L8" s="65"/>
      <c r="M8" s="66">
        <f t="shared" si="0"/>
        <v>5184</v>
      </c>
      <c r="N8" s="67">
        <v>0</v>
      </c>
      <c r="O8" s="67">
        <v>5184</v>
      </c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12"/>
      <c r="Z8" s="12"/>
      <c r="AA8" s="12"/>
      <c r="AB8" s="12"/>
      <c r="AC8" s="12"/>
      <c r="AD8" s="12"/>
      <c r="AE8" s="10">
        <v>2011</v>
      </c>
      <c r="AF8" s="10"/>
      <c r="AG8" s="68"/>
      <c r="AH8" s="12"/>
      <c r="AI8" s="10"/>
      <c r="AQ8" s="62"/>
      <c r="AR8" s="62" t="s">
        <v>642</v>
      </c>
      <c r="AS8" s="63" t="s">
        <v>643</v>
      </c>
      <c r="AT8" s="62"/>
      <c r="AU8" s="62" t="s">
        <v>644</v>
      </c>
      <c r="BA8" s="61">
        <f>[1]الأحياء!A6</f>
        <v>0</v>
      </c>
    </row>
    <row r="9" spans="1:53" s="61" customFormat="1" ht="21">
      <c r="A9" s="70">
        <f t="shared" si="2"/>
        <v>5</v>
      </c>
      <c r="B9" s="79" t="s">
        <v>1026</v>
      </c>
      <c r="C9" s="10"/>
      <c r="D9" s="71" t="s">
        <v>631</v>
      </c>
      <c r="E9" s="71" t="s">
        <v>632</v>
      </c>
      <c r="F9" s="65"/>
      <c r="G9" s="65"/>
      <c r="H9" s="65"/>
      <c r="I9" s="65"/>
      <c r="J9" s="65"/>
      <c r="K9" s="65"/>
      <c r="L9" s="65"/>
      <c r="M9" s="66">
        <f t="shared" si="0"/>
        <v>33073</v>
      </c>
      <c r="N9" s="67">
        <v>9922</v>
      </c>
      <c r="O9" s="67">
        <v>12237</v>
      </c>
      <c r="P9" s="67">
        <v>10914</v>
      </c>
      <c r="Q9" s="67"/>
      <c r="R9" s="67"/>
      <c r="S9" s="66">
        <f t="shared" si="1"/>
        <v>0</v>
      </c>
      <c r="T9" s="67"/>
      <c r="U9" s="67"/>
      <c r="V9" s="67"/>
      <c r="W9" s="67"/>
      <c r="X9" s="67"/>
      <c r="Y9" s="12"/>
      <c r="Z9" s="12"/>
      <c r="AA9" s="12"/>
      <c r="AB9" s="12"/>
      <c r="AC9" s="12"/>
      <c r="AD9" s="12"/>
      <c r="AE9" s="10">
        <v>2014</v>
      </c>
      <c r="AF9" s="10"/>
      <c r="AG9" s="68"/>
      <c r="AH9" s="12"/>
      <c r="AI9" s="10"/>
      <c r="AQ9" s="62"/>
      <c r="AR9" s="62" t="s">
        <v>645</v>
      </c>
      <c r="AS9" s="63" t="s">
        <v>646</v>
      </c>
      <c r="AT9" s="62"/>
      <c r="AU9" s="62" t="s">
        <v>647</v>
      </c>
      <c r="BA9" s="61">
        <f>[1]الأحياء!A7</f>
        <v>0</v>
      </c>
    </row>
    <row r="10" spans="1:53" s="61" customFormat="1" ht="21">
      <c r="A10" s="70">
        <f t="shared" si="2"/>
        <v>6</v>
      </c>
      <c r="B10" s="65" t="s">
        <v>1027</v>
      </c>
      <c r="C10" s="10"/>
      <c r="D10" s="71" t="s">
        <v>631</v>
      </c>
      <c r="E10" s="65" t="s">
        <v>638</v>
      </c>
      <c r="F10" s="65"/>
      <c r="G10" s="65"/>
      <c r="H10" s="65"/>
      <c r="I10" s="65"/>
      <c r="J10" s="65"/>
      <c r="K10" s="65"/>
      <c r="L10" s="65"/>
      <c r="M10" s="66">
        <f t="shared" si="0"/>
        <v>52057</v>
      </c>
      <c r="N10" s="67">
        <v>15617</v>
      </c>
      <c r="O10" s="67">
        <v>19261</v>
      </c>
      <c r="P10" s="67">
        <v>17179</v>
      </c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78"/>
      <c r="Z10" s="78"/>
      <c r="AA10" s="78"/>
      <c r="AB10" s="78"/>
      <c r="AC10" s="78"/>
      <c r="AD10" s="12"/>
      <c r="AE10" s="10">
        <v>2010</v>
      </c>
      <c r="AF10" s="10"/>
      <c r="AG10" s="68"/>
      <c r="AH10" s="12"/>
      <c r="AI10" s="10"/>
      <c r="AQ10" s="62"/>
      <c r="AR10" s="62"/>
      <c r="AS10" s="63" t="s">
        <v>648</v>
      </c>
      <c r="AT10" s="62"/>
      <c r="AU10" s="62"/>
      <c r="BA10" s="61">
        <f>[1]الأحياء!A8</f>
        <v>0</v>
      </c>
    </row>
    <row r="11" spans="1:53" s="61" customFormat="1" ht="21">
      <c r="A11" s="70">
        <f t="shared" si="2"/>
        <v>7</v>
      </c>
      <c r="B11" s="65" t="s">
        <v>1027</v>
      </c>
      <c r="C11" s="10"/>
      <c r="D11" s="71" t="s">
        <v>631</v>
      </c>
      <c r="E11" s="65" t="s">
        <v>638</v>
      </c>
      <c r="F11" s="65"/>
      <c r="G11" s="65"/>
      <c r="H11" s="65"/>
      <c r="I11" s="65"/>
      <c r="J11" s="65"/>
      <c r="K11" s="65"/>
      <c r="L11" s="65"/>
      <c r="M11" s="66">
        <f t="shared" si="0"/>
        <v>30000</v>
      </c>
      <c r="N11" s="67">
        <v>15000</v>
      </c>
      <c r="O11" s="67">
        <v>15000</v>
      </c>
      <c r="P11" s="67">
        <v>0</v>
      </c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78"/>
      <c r="Z11" s="78"/>
      <c r="AA11" s="78"/>
      <c r="AB11" s="78"/>
      <c r="AC11" s="78"/>
      <c r="AD11" s="12"/>
      <c r="AE11" s="10">
        <v>2010</v>
      </c>
      <c r="AF11" s="10"/>
      <c r="AG11" s="68"/>
      <c r="AH11" s="12"/>
      <c r="AI11" s="10"/>
      <c r="AQ11" s="62"/>
      <c r="AR11" s="62"/>
      <c r="AS11" s="63" t="s">
        <v>649</v>
      </c>
      <c r="AT11" s="62"/>
      <c r="AU11" s="62"/>
      <c r="BA11" s="61">
        <f>[1]الأحياء!A9</f>
        <v>0</v>
      </c>
    </row>
    <row r="12" spans="1:53" s="61" customFormat="1" ht="21">
      <c r="A12" s="70">
        <f t="shared" si="2"/>
        <v>8</v>
      </c>
      <c r="B12" s="65" t="s">
        <v>641</v>
      </c>
      <c r="C12" s="10"/>
      <c r="D12" s="71" t="s">
        <v>631</v>
      </c>
      <c r="E12" s="65" t="s">
        <v>641</v>
      </c>
      <c r="F12" s="65"/>
      <c r="G12" s="65"/>
      <c r="H12" s="65"/>
      <c r="I12" s="65"/>
      <c r="J12" s="65"/>
      <c r="K12" s="65"/>
      <c r="L12" s="65"/>
      <c r="M12" s="66">
        <f t="shared" si="0"/>
        <v>30725</v>
      </c>
      <c r="N12" s="67">
        <v>8603</v>
      </c>
      <c r="O12" s="67">
        <v>22122</v>
      </c>
      <c r="P12" s="67">
        <v>0</v>
      </c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>
        <v>2011</v>
      </c>
      <c r="AF12" s="10"/>
      <c r="AG12" s="68"/>
      <c r="AH12" s="12"/>
      <c r="AI12" s="10"/>
      <c r="AQ12" s="62"/>
      <c r="AR12" s="62"/>
      <c r="AS12" s="63" t="s">
        <v>650</v>
      </c>
      <c r="AT12" s="62"/>
      <c r="AU12" s="62"/>
      <c r="BA12" s="61">
        <f>[1]الأحياء!A10</f>
        <v>0</v>
      </c>
    </row>
    <row r="13" spans="1:53" s="61" customFormat="1" ht="21">
      <c r="A13" s="70">
        <f t="shared" si="2"/>
        <v>9</v>
      </c>
      <c r="B13" s="65" t="s">
        <v>891</v>
      </c>
      <c r="C13" s="10"/>
      <c r="D13" s="71" t="s">
        <v>631</v>
      </c>
      <c r="E13" s="65" t="s">
        <v>641</v>
      </c>
      <c r="F13" s="65"/>
      <c r="G13" s="65"/>
      <c r="H13" s="65"/>
      <c r="I13" s="65"/>
      <c r="J13" s="65"/>
      <c r="K13" s="65"/>
      <c r="L13" s="65"/>
      <c r="M13" s="66">
        <f t="shared" si="0"/>
        <v>4145</v>
      </c>
      <c r="N13" s="67">
        <v>1161</v>
      </c>
      <c r="O13" s="67">
        <v>2984</v>
      </c>
      <c r="P13" s="67">
        <v>0</v>
      </c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>
        <v>2011</v>
      </c>
      <c r="AF13" s="10"/>
      <c r="AG13" s="68"/>
      <c r="AH13" s="12"/>
      <c r="AI13" s="10"/>
      <c r="AQ13" s="62"/>
      <c r="AR13" s="62"/>
      <c r="AS13" s="63" t="s">
        <v>651</v>
      </c>
      <c r="AT13" s="62"/>
      <c r="AU13" s="62"/>
      <c r="BA13" s="61">
        <f>[1]الأحياء!A11</f>
        <v>0</v>
      </c>
    </row>
    <row r="14" spans="1:53" s="61" customFormat="1" ht="21">
      <c r="A14" s="70">
        <f t="shared" si="2"/>
        <v>10</v>
      </c>
      <c r="B14" s="65" t="s">
        <v>1028</v>
      </c>
      <c r="C14" s="10"/>
      <c r="D14" s="71" t="s">
        <v>631</v>
      </c>
      <c r="E14" s="65" t="s">
        <v>638</v>
      </c>
      <c r="F14" s="65"/>
      <c r="G14" s="65"/>
      <c r="H14" s="65"/>
      <c r="I14" s="65"/>
      <c r="J14" s="65"/>
      <c r="K14" s="65"/>
      <c r="L14" s="65"/>
      <c r="M14" s="66">
        <f t="shared" si="0"/>
        <v>50000</v>
      </c>
      <c r="N14" s="67">
        <v>25000</v>
      </c>
      <c r="O14" s="67">
        <v>25000</v>
      </c>
      <c r="P14" s="67">
        <v>0</v>
      </c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>
        <v>2014</v>
      </c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[1]الأحياء!A12</f>
        <v>0</v>
      </c>
    </row>
    <row r="15" spans="1:53" s="61" customFormat="1" ht="21">
      <c r="A15" s="70">
        <f t="shared" si="2"/>
        <v>11</v>
      </c>
      <c r="B15" s="65" t="s">
        <v>647</v>
      </c>
      <c r="C15" s="10"/>
      <c r="D15" s="71" t="s">
        <v>631</v>
      </c>
      <c r="E15" s="65" t="s">
        <v>647</v>
      </c>
      <c r="F15" s="65"/>
      <c r="G15" s="65"/>
      <c r="H15" s="65"/>
      <c r="I15" s="65"/>
      <c r="J15" s="65"/>
      <c r="K15" s="65"/>
      <c r="L15" s="65"/>
      <c r="M15" s="66">
        <f t="shared" si="0"/>
        <v>10012</v>
      </c>
      <c r="N15" s="67">
        <v>0</v>
      </c>
      <c r="O15" s="67">
        <v>10012</v>
      </c>
      <c r="P15" s="67">
        <v>0</v>
      </c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>
        <v>2010</v>
      </c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[1]الأحياء!A13</f>
        <v>0</v>
      </c>
    </row>
    <row r="16" spans="1:53" s="61" customFormat="1" ht="21">
      <c r="A16" s="70">
        <f t="shared" si="2"/>
        <v>12</v>
      </c>
      <c r="B16" s="65"/>
      <c r="C16" s="10"/>
      <c r="D16" s="65"/>
      <c r="E16" s="65"/>
      <c r="F16" s="65"/>
      <c r="G16" s="65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[1]الأحياء!A14</f>
        <v>0</v>
      </c>
    </row>
    <row r="17" spans="1:53" s="61" customFormat="1" ht="21">
      <c r="A17" s="70">
        <f t="shared" si="2"/>
        <v>13</v>
      </c>
      <c r="B17" s="65"/>
      <c r="C17" s="10"/>
      <c r="D17" s="65"/>
      <c r="E17" s="65"/>
      <c r="F17" s="10"/>
      <c r="G17" s="65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3"/>
      <c r="AT17" s="62"/>
      <c r="AU17" s="62"/>
      <c r="BA17" s="61">
        <f>[1]الأحياء!A15</f>
        <v>0</v>
      </c>
    </row>
    <row r="18" spans="1:53" s="61" customFormat="1" ht="21">
      <c r="A18" s="70">
        <f t="shared" si="2"/>
        <v>14</v>
      </c>
      <c r="B18" s="10"/>
      <c r="C18" s="10"/>
      <c r="D18" s="65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3"/>
      <c r="AT18" s="62"/>
      <c r="AU18" s="62"/>
      <c r="BA18" s="61">
        <f>[1]الأحياء!A16</f>
        <v>0</v>
      </c>
    </row>
    <row r="19" spans="1:53" s="61" customFormat="1" ht="21">
      <c r="A19" s="70">
        <f t="shared" si="2"/>
        <v>15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[1]الأحياء!A17</f>
        <v>0</v>
      </c>
    </row>
    <row r="20" spans="1:53" s="61" customFormat="1" ht="21">
      <c r="A20" s="70">
        <f t="shared" si="2"/>
        <v>16</v>
      </c>
      <c r="B20" s="10"/>
      <c r="C20" s="10"/>
      <c r="D20" s="10"/>
      <c r="E20" s="10"/>
      <c r="F20" s="10"/>
      <c r="G20" s="10"/>
      <c r="H20" s="65"/>
      <c r="I20" s="65"/>
      <c r="J20" s="65"/>
      <c r="K20" s="65"/>
      <c r="L20" s="65"/>
      <c r="M20" s="66">
        <f t="shared" si="0"/>
        <v>0</v>
      </c>
      <c r="N20" s="67"/>
      <c r="O20" s="67"/>
      <c r="P20" s="67"/>
      <c r="Q20" s="67"/>
      <c r="R20" s="67"/>
      <c r="S20" s="66">
        <f t="shared" si="1"/>
        <v>0</v>
      </c>
      <c r="T20" s="67"/>
      <c r="U20" s="67"/>
      <c r="V20" s="67"/>
      <c r="W20" s="67"/>
      <c r="X20" s="67"/>
      <c r="Y20" s="12"/>
      <c r="Z20" s="12"/>
      <c r="AA20" s="12"/>
      <c r="AB20" s="12"/>
      <c r="AC20" s="12"/>
      <c r="AD20" s="12"/>
      <c r="AE20" s="10"/>
      <c r="AF20" s="10"/>
      <c r="AG20" s="68"/>
      <c r="AH20" s="12"/>
      <c r="AI20" s="10"/>
      <c r="AQ20" s="62"/>
      <c r="AR20" s="62"/>
      <c r="AS20" s="62"/>
      <c r="BA20" s="61">
        <f>[1]الأحياء!A18</f>
        <v>0</v>
      </c>
    </row>
    <row r="21" spans="1:53" s="61" customFormat="1" ht="21">
      <c r="A21" s="70">
        <f t="shared" si="2"/>
        <v>17</v>
      </c>
      <c r="B21" s="10"/>
      <c r="C21" s="10"/>
      <c r="D21" s="10"/>
      <c r="E21" s="10"/>
      <c r="F21" s="10"/>
      <c r="G21" s="10"/>
      <c r="H21" s="65"/>
      <c r="I21" s="65"/>
      <c r="J21" s="65"/>
      <c r="K21" s="65"/>
      <c r="L21" s="65"/>
      <c r="M21" s="66">
        <f t="shared" si="0"/>
        <v>0</v>
      </c>
      <c r="N21" s="67"/>
      <c r="O21" s="67"/>
      <c r="P21" s="67"/>
      <c r="Q21" s="67"/>
      <c r="R21" s="67"/>
      <c r="S21" s="66">
        <f t="shared" si="1"/>
        <v>0</v>
      </c>
      <c r="T21" s="67"/>
      <c r="U21" s="67"/>
      <c r="V21" s="67"/>
      <c r="W21" s="67"/>
      <c r="X21" s="67"/>
      <c r="Y21" s="12"/>
      <c r="Z21" s="12"/>
      <c r="AA21" s="12"/>
      <c r="AB21" s="12"/>
      <c r="AC21" s="12"/>
      <c r="AD21" s="12"/>
      <c r="AE21" s="10"/>
      <c r="AF21" s="10"/>
      <c r="AG21" s="68"/>
      <c r="AH21" s="12"/>
      <c r="AI21" s="10"/>
      <c r="AQ21" s="62"/>
      <c r="AR21" s="62"/>
      <c r="AS21" s="62"/>
      <c r="BA21" s="61">
        <f>[1]الأحياء!A19</f>
        <v>0</v>
      </c>
    </row>
    <row r="22" spans="1:53" s="61" customFormat="1" ht="26.25">
      <c r="A22" s="70">
        <f t="shared" si="2"/>
        <v>18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[1]الأحياء!A20</f>
        <v>0</v>
      </c>
    </row>
    <row r="23" spans="1:53" s="61" customFormat="1" ht="26.25">
      <c r="A23" s="70">
        <f t="shared" si="2"/>
        <v>19</v>
      </c>
      <c r="B23" s="58"/>
      <c r="C23" s="58"/>
      <c r="D23" s="58"/>
      <c r="E23" s="58"/>
      <c r="F23" s="58"/>
      <c r="G23" s="58"/>
      <c r="H23" s="56"/>
      <c r="I23" s="56"/>
      <c r="J23" s="56"/>
      <c r="K23" s="56"/>
      <c r="L23" s="56"/>
      <c r="M23" s="66">
        <f t="shared" si="0"/>
        <v>0</v>
      </c>
      <c r="N23" s="59"/>
      <c r="O23" s="59"/>
      <c r="P23" s="59"/>
      <c r="Q23" s="59"/>
      <c r="R23" s="59"/>
      <c r="S23" s="66">
        <f t="shared" si="1"/>
        <v>0</v>
      </c>
      <c r="T23" s="59"/>
      <c r="U23" s="59"/>
      <c r="V23" s="59"/>
      <c r="W23" s="59"/>
      <c r="X23" s="59"/>
      <c r="Y23" s="57"/>
      <c r="Z23" s="57"/>
      <c r="AA23" s="57"/>
      <c r="AB23" s="57"/>
      <c r="AC23" s="57"/>
      <c r="AD23" s="57"/>
      <c r="AE23" s="58"/>
      <c r="AF23" s="58"/>
      <c r="AG23" s="60"/>
      <c r="AH23" s="57"/>
      <c r="AI23" s="64"/>
      <c r="AQ23" s="62"/>
      <c r="AR23" s="62"/>
      <c r="AS23" s="62"/>
      <c r="BA23" s="61">
        <f>[1]الأحياء!A21</f>
        <v>0</v>
      </c>
    </row>
    <row r="24" spans="1:53" s="61" customFormat="1" ht="26.25">
      <c r="A24" s="70">
        <f t="shared" si="2"/>
        <v>20</v>
      </c>
      <c r="B24" s="58"/>
      <c r="C24" s="58"/>
      <c r="D24" s="58"/>
      <c r="E24" s="58"/>
      <c r="F24" s="58"/>
      <c r="G24" s="58"/>
      <c r="H24" s="56"/>
      <c r="I24" s="56"/>
      <c r="J24" s="56"/>
      <c r="K24" s="56"/>
      <c r="L24" s="56"/>
      <c r="M24" s="66">
        <f t="shared" si="0"/>
        <v>0</v>
      </c>
      <c r="N24" s="59"/>
      <c r="O24" s="59"/>
      <c r="P24" s="59"/>
      <c r="Q24" s="59"/>
      <c r="R24" s="59"/>
      <c r="S24" s="66">
        <f t="shared" si="1"/>
        <v>0</v>
      </c>
      <c r="T24" s="59"/>
      <c r="U24" s="59"/>
      <c r="V24" s="59"/>
      <c r="W24" s="59"/>
      <c r="X24" s="59"/>
      <c r="Y24" s="57"/>
      <c r="Z24" s="57"/>
      <c r="AA24" s="57"/>
      <c r="AB24" s="57"/>
      <c r="AC24" s="57"/>
      <c r="AD24" s="57"/>
      <c r="AE24" s="58"/>
      <c r="AF24" s="58"/>
      <c r="AG24" s="60"/>
      <c r="AH24" s="57"/>
      <c r="AI24" s="64"/>
      <c r="AQ24" s="62"/>
      <c r="AR24" s="62"/>
      <c r="AS24" s="62"/>
      <c r="BA24" s="61">
        <f>[1]الأحياء!A22</f>
        <v>0</v>
      </c>
    </row>
    <row r="25" spans="1:53">
      <c r="A25" s="70">
        <f t="shared" si="2"/>
        <v>21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[1]الأحياء!A23</f>
        <v>0</v>
      </c>
    </row>
    <row r="26" spans="1:53">
      <c r="A26" s="70">
        <f t="shared" si="2"/>
        <v>22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[1]الأحياء!A24</f>
        <v>0</v>
      </c>
    </row>
    <row r="27" spans="1:53">
      <c r="A27" s="70">
        <f t="shared" si="2"/>
        <v>23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[1]الأحياء!A25</f>
        <v>0</v>
      </c>
    </row>
    <row r="28" spans="1:53">
      <c r="A28" s="70">
        <f t="shared" si="2"/>
        <v>24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[1]الأحياء!A26</f>
        <v>0</v>
      </c>
    </row>
    <row r="29" spans="1:53">
      <c r="A29" s="70">
        <f t="shared" si="2"/>
        <v>25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[1]الأحياء!A27</f>
        <v>0</v>
      </c>
    </row>
    <row r="30" spans="1:53">
      <c r="A30" s="70">
        <f t="shared" si="2"/>
        <v>26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[1]الأحياء!A28</f>
        <v>0</v>
      </c>
    </row>
    <row r="31" spans="1:53">
      <c r="A31" s="70">
        <f t="shared" si="2"/>
        <v>27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[1]الأحياء!A29</f>
        <v>0</v>
      </c>
    </row>
    <row r="32" spans="1:53">
      <c r="A32" s="70">
        <f t="shared" si="2"/>
        <v>28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[1]الأحياء!A30</f>
        <v>0</v>
      </c>
    </row>
    <row r="33" spans="1:53">
      <c r="A33" s="70">
        <f t="shared" si="2"/>
        <v>29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[1]الأحياء!A31</f>
        <v>0</v>
      </c>
    </row>
    <row r="34" spans="1:53">
      <c r="A34" s="70">
        <f t="shared" si="2"/>
        <v>30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[1]الأحياء!A32</f>
        <v>0</v>
      </c>
    </row>
    <row r="35" spans="1:53">
      <c r="A35" s="70">
        <f t="shared" si="2"/>
        <v>31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[1]الأحياء!A33</f>
        <v>0</v>
      </c>
    </row>
    <row r="36" spans="1:53">
      <c r="A36" s="70">
        <f t="shared" si="2"/>
        <v>32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[1]الأحياء!A34</f>
        <v>0</v>
      </c>
    </row>
    <row r="37" spans="1:53">
      <c r="A37" s="70">
        <f t="shared" si="2"/>
        <v>33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[1]الأحياء!A35</f>
        <v>0</v>
      </c>
    </row>
    <row r="38" spans="1:53">
      <c r="A38" s="70">
        <f t="shared" si="2"/>
        <v>34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[1]الأحياء!A36</f>
        <v>0</v>
      </c>
    </row>
    <row r="39" spans="1:53">
      <c r="A39" s="70">
        <f t="shared" si="2"/>
        <v>35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[1]الأحياء!A37</f>
        <v>0</v>
      </c>
    </row>
    <row r="40" spans="1:53">
      <c r="A40" s="70">
        <f t="shared" si="2"/>
        <v>36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[1]الأحياء!A38</f>
        <v>0</v>
      </c>
    </row>
    <row r="41" spans="1:53">
      <c r="A41" s="70">
        <f t="shared" si="2"/>
        <v>37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[1]الأحياء!A39</f>
        <v>0</v>
      </c>
    </row>
    <row r="42" spans="1:53">
      <c r="A42" s="70">
        <f t="shared" si="2"/>
        <v>38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S42" s="54"/>
      <c r="AT42"/>
      <c r="AU42"/>
      <c r="BA42">
        <f>[1]الأحياء!A40</f>
        <v>0</v>
      </c>
    </row>
    <row r="43" spans="1:53">
      <c r="A43" s="70">
        <f t="shared" si="2"/>
        <v>39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S43" s="54"/>
      <c r="AT43"/>
      <c r="AU43"/>
      <c r="BA43">
        <f>[1]الأحياء!A41</f>
        <v>0</v>
      </c>
    </row>
    <row r="44" spans="1:53">
      <c r="A44" s="70">
        <f t="shared" si="2"/>
        <v>40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[1]الأحياء!A42</f>
        <v>0</v>
      </c>
    </row>
    <row r="45" spans="1:53">
      <c r="A45" s="70">
        <f t="shared" si="2"/>
        <v>41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[1]الأحياء!A43</f>
        <v>0</v>
      </c>
    </row>
    <row r="46" spans="1:53">
      <c r="A46" s="70">
        <f t="shared" si="2"/>
        <v>42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[1]الأحياء!A44</f>
        <v>0</v>
      </c>
    </row>
    <row r="47" spans="1:53">
      <c r="A47" s="70">
        <f t="shared" si="2"/>
        <v>43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[1]الأحياء!A45</f>
        <v>0</v>
      </c>
    </row>
    <row r="48" spans="1:53">
      <c r="A48" s="70">
        <f t="shared" si="2"/>
        <v>44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[1]الأحياء!A46</f>
        <v>0</v>
      </c>
    </row>
    <row r="49" spans="1:53">
      <c r="A49" s="70">
        <f t="shared" si="2"/>
        <v>45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[1]الأحياء!A47</f>
        <v>0</v>
      </c>
    </row>
    <row r="50" spans="1:53">
      <c r="A50" s="70">
        <f t="shared" si="2"/>
        <v>46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[1]الأحياء!A48</f>
        <v>0</v>
      </c>
    </row>
    <row r="51" spans="1:53">
      <c r="A51" s="70">
        <f t="shared" si="2"/>
        <v>47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AT51"/>
      <c r="AU51"/>
      <c r="BA51">
        <f>[1]الأحياء!A49</f>
        <v>0</v>
      </c>
    </row>
    <row r="52" spans="1:53">
      <c r="A52" s="70">
        <f t="shared" si="2"/>
        <v>48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AT52"/>
      <c r="AU52"/>
      <c r="BA52">
        <f>[1]الأحياء!A50</f>
        <v>0</v>
      </c>
    </row>
    <row r="53" spans="1:53">
      <c r="A53" s="70">
        <f t="shared" si="2"/>
        <v>49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[1]الأحياء!A51</f>
        <v>0</v>
      </c>
    </row>
    <row r="54" spans="1:53">
      <c r="A54" s="70">
        <f t="shared" si="2"/>
        <v>50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[1]الأحياء!A52</f>
        <v>0</v>
      </c>
    </row>
    <row r="55" spans="1:53">
      <c r="A55" s="70">
        <f t="shared" si="2"/>
        <v>51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[1]الأحياء!A53</f>
        <v>0</v>
      </c>
    </row>
    <row r="56" spans="1:53">
      <c r="A56" s="70">
        <f t="shared" si="2"/>
        <v>52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[1]الأحياء!A54</f>
        <v>0</v>
      </c>
    </row>
    <row r="57" spans="1:53">
      <c r="A57" s="70">
        <f t="shared" si="2"/>
        <v>53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[1]الأحياء!A55</f>
        <v>0</v>
      </c>
    </row>
    <row r="58" spans="1:53">
      <c r="A58" s="70">
        <f t="shared" si="2"/>
        <v>54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[1]الأحياء!A56</f>
        <v>0</v>
      </c>
    </row>
    <row r="59" spans="1:53">
      <c r="A59" s="70">
        <f t="shared" si="2"/>
        <v>55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[1]الأحياء!A57</f>
        <v>0</v>
      </c>
    </row>
    <row r="60" spans="1:53">
      <c r="A60" s="70">
        <f t="shared" si="2"/>
        <v>56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[1]الأحياء!A58</f>
        <v>0</v>
      </c>
    </row>
    <row r="61" spans="1:53">
      <c r="A61" s="70">
        <f t="shared" si="2"/>
        <v>57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[1]الأحياء!A59</f>
        <v>0</v>
      </c>
    </row>
    <row r="62" spans="1:53">
      <c r="A62" s="70">
        <f t="shared" si="2"/>
        <v>58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[1]الأحياء!A60</f>
        <v>0</v>
      </c>
    </row>
    <row r="63" spans="1:53">
      <c r="A63" s="70">
        <f t="shared" si="2"/>
        <v>59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[1]الأحياء!A61</f>
        <v>0</v>
      </c>
    </row>
    <row r="64" spans="1:53">
      <c r="A64" s="70">
        <f t="shared" si="2"/>
        <v>60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[1]الأحياء!A62</f>
        <v>0</v>
      </c>
    </row>
    <row r="65" spans="1:53">
      <c r="A65" s="70">
        <f t="shared" si="2"/>
        <v>61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[1]الأحياء!A63</f>
        <v>0</v>
      </c>
    </row>
    <row r="66" spans="1:53">
      <c r="A66" s="70">
        <f t="shared" si="2"/>
        <v>62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[1]الأحياء!A64</f>
        <v>0</v>
      </c>
    </row>
    <row r="67" spans="1:53">
      <c r="A67" s="70">
        <f t="shared" si="2"/>
        <v>63</v>
      </c>
      <c r="H67" s="65"/>
      <c r="I67" s="65"/>
      <c r="J67" s="65"/>
      <c r="K67" s="65"/>
      <c r="L67" s="65"/>
      <c r="M67" s="66">
        <f t="shared" si="0"/>
        <v>0</v>
      </c>
      <c r="S67" s="66">
        <f t="shared" si="1"/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[1]الأحياء!A65</f>
        <v>0</v>
      </c>
    </row>
    <row r="68" spans="1:53">
      <c r="A68" s="70">
        <f t="shared" si="2"/>
        <v>64</v>
      </c>
      <c r="H68" s="65"/>
      <c r="I68" s="65"/>
      <c r="J68" s="65"/>
      <c r="K68" s="65"/>
      <c r="L68" s="65"/>
      <c r="M68" s="66">
        <f t="shared" si="0"/>
        <v>0</v>
      </c>
      <c r="S68" s="66">
        <f t="shared" si="1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[1]الأحياء!A66</f>
        <v>0</v>
      </c>
    </row>
    <row r="69" spans="1:53">
      <c r="A69" s="70">
        <f t="shared" si="2"/>
        <v>65</v>
      </c>
      <c r="H69" s="65"/>
      <c r="I69" s="65"/>
      <c r="J69" s="65"/>
      <c r="K69" s="65"/>
      <c r="L69" s="65"/>
      <c r="M69" s="66">
        <f t="shared" ref="M69:M132" si="3">N69+O69+P69+Q69+R69</f>
        <v>0</v>
      </c>
      <c r="S69" s="66">
        <f t="shared" ref="S69:S132" si="4">T69+U69+V69+W69+X69</f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[1]الأحياء!A67</f>
        <v>0</v>
      </c>
    </row>
    <row r="70" spans="1:53">
      <c r="A70" s="70">
        <f t="shared" si="2"/>
        <v>66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[1]الأحياء!A68</f>
        <v>0</v>
      </c>
    </row>
    <row r="71" spans="1:53">
      <c r="A71" s="70">
        <f t="shared" ref="A71:A134" si="5">A70+1</f>
        <v>67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[1]الأحياء!A69</f>
        <v>0</v>
      </c>
    </row>
    <row r="72" spans="1:53">
      <c r="A72" s="70">
        <f t="shared" si="5"/>
        <v>68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[1]الأحياء!A70</f>
        <v>0</v>
      </c>
    </row>
    <row r="73" spans="1:53">
      <c r="A73" s="70">
        <f t="shared" si="5"/>
        <v>69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[1]الأحياء!A71</f>
        <v>0</v>
      </c>
    </row>
    <row r="74" spans="1:53">
      <c r="A74" s="70">
        <f t="shared" si="5"/>
        <v>70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[1]الأحياء!A72</f>
        <v>0</v>
      </c>
    </row>
    <row r="75" spans="1:53">
      <c r="A75" s="70">
        <f t="shared" si="5"/>
        <v>71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[1]الأحياء!A73</f>
        <v>0</v>
      </c>
    </row>
    <row r="76" spans="1:53">
      <c r="A76" s="70">
        <f t="shared" si="5"/>
        <v>72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[1]الأحياء!A74</f>
        <v>0</v>
      </c>
    </row>
    <row r="77" spans="1:53">
      <c r="A77" s="70">
        <f t="shared" si="5"/>
        <v>73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[1]الأحياء!A75</f>
        <v>0</v>
      </c>
    </row>
    <row r="78" spans="1:53">
      <c r="A78" s="70">
        <f t="shared" si="5"/>
        <v>74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[1]الأحياء!A76</f>
        <v>0</v>
      </c>
    </row>
    <row r="79" spans="1:53">
      <c r="A79" s="70">
        <f t="shared" si="5"/>
        <v>75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[1]الأحياء!A77</f>
        <v>0</v>
      </c>
    </row>
    <row r="80" spans="1:53">
      <c r="A80" s="70">
        <f t="shared" si="5"/>
        <v>76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[1]الأحياء!A78</f>
        <v>0</v>
      </c>
    </row>
    <row r="81" spans="1:53">
      <c r="A81" s="70">
        <f t="shared" si="5"/>
        <v>77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[1]الأحياء!A79</f>
        <v>0</v>
      </c>
    </row>
    <row r="82" spans="1:53">
      <c r="A82" s="70">
        <f t="shared" si="5"/>
        <v>78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[1]الأحياء!A80</f>
        <v>0</v>
      </c>
    </row>
    <row r="83" spans="1:53">
      <c r="A83" s="70">
        <f t="shared" si="5"/>
        <v>79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[1]الأحياء!A81</f>
        <v>0</v>
      </c>
    </row>
    <row r="84" spans="1:53">
      <c r="A84" s="70">
        <f t="shared" si="5"/>
        <v>80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[1]الأحياء!A82</f>
        <v>0</v>
      </c>
    </row>
    <row r="85" spans="1:53">
      <c r="A85" s="70">
        <f t="shared" si="5"/>
        <v>81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[1]الأحياء!A83</f>
        <v>0</v>
      </c>
    </row>
    <row r="86" spans="1:53">
      <c r="A86" s="70">
        <f t="shared" si="5"/>
        <v>82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[1]الأحياء!A84</f>
        <v>0</v>
      </c>
    </row>
    <row r="87" spans="1:53">
      <c r="A87" s="70">
        <f t="shared" si="5"/>
        <v>83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[1]الأحياء!A85</f>
        <v>0</v>
      </c>
    </row>
    <row r="88" spans="1:53">
      <c r="A88" s="70">
        <f t="shared" si="5"/>
        <v>84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[1]الأحياء!A86</f>
        <v>0</v>
      </c>
    </row>
    <row r="89" spans="1:53">
      <c r="A89" s="70">
        <f t="shared" si="5"/>
        <v>85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[1]الأحياء!A87</f>
        <v>0</v>
      </c>
    </row>
    <row r="90" spans="1:53">
      <c r="A90" s="70">
        <f t="shared" si="5"/>
        <v>86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[1]الأحياء!A88</f>
        <v>0</v>
      </c>
    </row>
    <row r="91" spans="1:53">
      <c r="A91" s="70">
        <f t="shared" si="5"/>
        <v>87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[1]الأحياء!A89</f>
        <v>0</v>
      </c>
    </row>
    <row r="92" spans="1:53">
      <c r="A92" s="70">
        <f t="shared" si="5"/>
        <v>88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[1]الأحياء!A90</f>
        <v>0</v>
      </c>
    </row>
    <row r="93" spans="1:53">
      <c r="A93" s="70">
        <f t="shared" si="5"/>
        <v>89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[1]الأحياء!A91</f>
        <v>0</v>
      </c>
    </row>
    <row r="94" spans="1:53">
      <c r="A94" s="70">
        <f t="shared" si="5"/>
        <v>90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[1]الأحياء!A92</f>
        <v>0</v>
      </c>
    </row>
    <row r="95" spans="1:53">
      <c r="A95" s="70">
        <f t="shared" si="5"/>
        <v>91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[1]الأحياء!A93</f>
        <v>0</v>
      </c>
    </row>
    <row r="96" spans="1:53">
      <c r="A96" s="70">
        <f t="shared" si="5"/>
        <v>92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[1]الأحياء!A94</f>
        <v>0</v>
      </c>
    </row>
    <row r="97" spans="1:53">
      <c r="A97" s="70">
        <f t="shared" si="5"/>
        <v>93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[1]الأحياء!A95</f>
        <v>0</v>
      </c>
    </row>
    <row r="98" spans="1:53">
      <c r="A98" s="70">
        <f t="shared" si="5"/>
        <v>94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[1]الأحياء!A96</f>
        <v>0</v>
      </c>
    </row>
    <row r="99" spans="1:53">
      <c r="A99" s="70">
        <f t="shared" si="5"/>
        <v>95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[1]الأحياء!A97</f>
        <v>0</v>
      </c>
    </row>
    <row r="100" spans="1:53">
      <c r="A100" s="70">
        <f t="shared" si="5"/>
        <v>96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[1]الأحياء!A98</f>
        <v>0</v>
      </c>
    </row>
    <row r="101" spans="1:53">
      <c r="A101" s="70">
        <f t="shared" si="5"/>
        <v>97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[1]الأحياء!A99</f>
        <v>0</v>
      </c>
    </row>
    <row r="102" spans="1:53">
      <c r="A102" s="70">
        <f t="shared" si="5"/>
        <v>98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[1]الأحياء!A100</f>
        <v>0</v>
      </c>
    </row>
    <row r="103" spans="1:53">
      <c r="A103" s="70">
        <f t="shared" si="5"/>
        <v>99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[1]الأحياء!A101</f>
        <v>0</v>
      </c>
    </row>
    <row r="104" spans="1:53">
      <c r="A104" s="70">
        <f t="shared" si="5"/>
        <v>100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[1]الأحياء!A102</f>
        <v>0</v>
      </c>
    </row>
    <row r="105" spans="1:53">
      <c r="A105" s="70">
        <f t="shared" si="5"/>
        <v>101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[1]الأحياء!A103</f>
        <v>0</v>
      </c>
    </row>
    <row r="106" spans="1:53">
      <c r="A106" s="70">
        <f t="shared" si="5"/>
        <v>102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[1]الأحياء!A104</f>
        <v>0</v>
      </c>
    </row>
    <row r="107" spans="1:53">
      <c r="A107" s="70">
        <f t="shared" si="5"/>
        <v>103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[1]الأحياء!A105</f>
        <v>0</v>
      </c>
    </row>
    <row r="108" spans="1:53">
      <c r="A108" s="70">
        <f t="shared" si="5"/>
        <v>104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[1]الأحياء!A106</f>
        <v>0</v>
      </c>
    </row>
    <row r="109" spans="1:53">
      <c r="A109" s="70">
        <f t="shared" si="5"/>
        <v>105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[1]الأحياء!A107</f>
        <v>0</v>
      </c>
    </row>
    <row r="110" spans="1:53">
      <c r="A110" s="70">
        <f t="shared" si="5"/>
        <v>106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[1]الأحياء!A108</f>
        <v>0</v>
      </c>
    </row>
    <row r="111" spans="1:53">
      <c r="A111" s="70">
        <f t="shared" si="5"/>
        <v>107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[1]الأحياء!A109</f>
        <v>0</v>
      </c>
    </row>
    <row r="112" spans="1:53">
      <c r="A112" s="70">
        <f t="shared" si="5"/>
        <v>108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[1]الأحياء!A110</f>
        <v>0</v>
      </c>
    </row>
    <row r="113" spans="1:53">
      <c r="A113" s="70">
        <f t="shared" si="5"/>
        <v>109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[1]الأحياء!A111</f>
        <v>0</v>
      </c>
    </row>
    <row r="114" spans="1:53">
      <c r="A114" s="70">
        <f t="shared" si="5"/>
        <v>110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[1]الأحياء!A112</f>
        <v>0</v>
      </c>
    </row>
    <row r="115" spans="1:53">
      <c r="A115" s="70">
        <f t="shared" si="5"/>
        <v>111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[1]الأحياء!A113</f>
        <v>0</v>
      </c>
    </row>
    <row r="116" spans="1:53">
      <c r="A116" s="70">
        <f t="shared" si="5"/>
        <v>112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[1]الأحياء!A114</f>
        <v>0</v>
      </c>
    </row>
    <row r="117" spans="1:53">
      <c r="A117" s="70">
        <f t="shared" si="5"/>
        <v>113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[1]الأحياء!A115</f>
        <v>0</v>
      </c>
    </row>
    <row r="118" spans="1:53">
      <c r="A118" s="70">
        <f t="shared" si="5"/>
        <v>114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[1]الأحياء!A116</f>
        <v>0</v>
      </c>
    </row>
    <row r="119" spans="1:53">
      <c r="A119" s="70">
        <f t="shared" si="5"/>
        <v>115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[1]الأحياء!A117</f>
        <v>0</v>
      </c>
    </row>
    <row r="120" spans="1:53">
      <c r="A120" s="70">
        <f t="shared" si="5"/>
        <v>116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[1]الأحياء!A118</f>
        <v>0</v>
      </c>
    </row>
    <row r="121" spans="1:53">
      <c r="A121" s="70">
        <f t="shared" si="5"/>
        <v>117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[1]الأحياء!A119</f>
        <v>0</v>
      </c>
    </row>
    <row r="122" spans="1:53">
      <c r="A122" s="70">
        <f t="shared" si="5"/>
        <v>118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[1]الأحياء!A120</f>
        <v>0</v>
      </c>
    </row>
    <row r="123" spans="1:53">
      <c r="A123" s="70">
        <f t="shared" si="5"/>
        <v>119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[1]الأحياء!A121</f>
        <v>0</v>
      </c>
    </row>
    <row r="124" spans="1:53">
      <c r="A124" s="70">
        <f t="shared" si="5"/>
        <v>120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[1]الأحياء!A122</f>
        <v>0</v>
      </c>
    </row>
    <row r="125" spans="1:53">
      <c r="A125" s="70">
        <f t="shared" si="5"/>
        <v>121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[1]الأحياء!A123</f>
        <v>0</v>
      </c>
    </row>
    <row r="126" spans="1:53">
      <c r="A126" s="70">
        <f t="shared" si="5"/>
        <v>122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[1]الأحياء!A124</f>
        <v>0</v>
      </c>
    </row>
    <row r="127" spans="1:53">
      <c r="A127" s="70">
        <f t="shared" si="5"/>
        <v>123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[1]الأحياء!A125</f>
        <v>0</v>
      </c>
    </row>
    <row r="128" spans="1:53">
      <c r="A128" s="70">
        <f t="shared" si="5"/>
        <v>124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[1]الأحياء!A126</f>
        <v>0</v>
      </c>
    </row>
    <row r="129" spans="1:53">
      <c r="A129" s="70">
        <f t="shared" si="5"/>
        <v>125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[1]الأحياء!A127</f>
        <v>0</v>
      </c>
    </row>
    <row r="130" spans="1:53">
      <c r="A130" s="70">
        <f t="shared" si="5"/>
        <v>126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[1]الأحياء!A128</f>
        <v>0</v>
      </c>
    </row>
    <row r="131" spans="1:53">
      <c r="A131" s="70">
        <f t="shared" si="5"/>
        <v>127</v>
      </c>
      <c r="H131" s="65"/>
      <c r="I131" s="65"/>
      <c r="J131" s="65"/>
      <c r="K131" s="65"/>
      <c r="L131" s="65"/>
      <c r="M131" s="66">
        <f t="shared" si="3"/>
        <v>0</v>
      </c>
      <c r="S131" s="66">
        <f t="shared" si="4"/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[1]الأحياء!A129</f>
        <v>0</v>
      </c>
    </row>
    <row r="132" spans="1:53">
      <c r="A132" s="70">
        <f t="shared" si="5"/>
        <v>128</v>
      </c>
      <c r="H132" s="65"/>
      <c r="I132" s="65"/>
      <c r="J132" s="65"/>
      <c r="K132" s="65"/>
      <c r="L132" s="65"/>
      <c r="M132" s="66">
        <f t="shared" si="3"/>
        <v>0</v>
      </c>
      <c r="S132" s="66">
        <f t="shared" si="4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[1]الأحياء!A130</f>
        <v>0</v>
      </c>
    </row>
    <row r="133" spans="1:53">
      <c r="A133" s="70">
        <f t="shared" si="5"/>
        <v>129</v>
      </c>
      <c r="H133" s="65"/>
      <c r="I133" s="65"/>
      <c r="J133" s="65"/>
      <c r="K133" s="65"/>
      <c r="L133" s="65"/>
      <c r="M133" s="66">
        <f t="shared" ref="M133:M196" si="6">N133+O133+P133+Q133+R133</f>
        <v>0</v>
      </c>
      <c r="S133" s="66">
        <f t="shared" ref="S133:S196" si="7">T133+U133+V133+W133+X133</f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[1]الأحياء!A131</f>
        <v>0</v>
      </c>
    </row>
    <row r="134" spans="1:53">
      <c r="A134" s="70">
        <f t="shared" si="5"/>
        <v>130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[1]الأحياء!A132</f>
        <v>0</v>
      </c>
    </row>
    <row r="135" spans="1:53">
      <c r="A135" s="70">
        <f t="shared" ref="A135:A198" si="8">A134+1</f>
        <v>131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[1]الأحياء!A133</f>
        <v>0</v>
      </c>
    </row>
    <row r="136" spans="1:53">
      <c r="A136" s="70">
        <f t="shared" si="8"/>
        <v>132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[1]الأحياء!A134</f>
        <v>0</v>
      </c>
    </row>
    <row r="137" spans="1:53">
      <c r="A137" s="70">
        <f t="shared" si="8"/>
        <v>133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[1]الأحياء!A135</f>
        <v>0</v>
      </c>
    </row>
    <row r="138" spans="1:53">
      <c r="A138" s="70">
        <f t="shared" si="8"/>
        <v>134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[1]الأحياء!A136</f>
        <v>0</v>
      </c>
    </row>
    <row r="139" spans="1:53">
      <c r="A139" s="70">
        <f t="shared" si="8"/>
        <v>135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[1]الأحياء!A137</f>
        <v>0</v>
      </c>
    </row>
    <row r="140" spans="1:53">
      <c r="A140" s="70">
        <f t="shared" si="8"/>
        <v>136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[1]الأحياء!A138</f>
        <v>0</v>
      </c>
    </row>
    <row r="141" spans="1:53">
      <c r="A141" s="70">
        <f t="shared" si="8"/>
        <v>137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[1]الأحياء!A139</f>
        <v>0</v>
      </c>
    </row>
    <row r="142" spans="1:53">
      <c r="A142" s="70">
        <f t="shared" si="8"/>
        <v>138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[1]الأحياء!A140</f>
        <v>0</v>
      </c>
    </row>
    <row r="143" spans="1:53">
      <c r="A143" s="70">
        <f t="shared" si="8"/>
        <v>139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[1]الأحياء!A141</f>
        <v>0</v>
      </c>
    </row>
    <row r="144" spans="1:53">
      <c r="A144" s="70">
        <f t="shared" si="8"/>
        <v>140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[1]الأحياء!A142</f>
        <v>0</v>
      </c>
    </row>
    <row r="145" spans="1:53">
      <c r="A145" s="70">
        <f t="shared" si="8"/>
        <v>141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[1]الأحياء!A143</f>
        <v>0</v>
      </c>
    </row>
    <row r="146" spans="1:53">
      <c r="A146" s="70">
        <f t="shared" si="8"/>
        <v>142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[1]الأحياء!A144</f>
        <v>0</v>
      </c>
    </row>
    <row r="147" spans="1:53">
      <c r="A147" s="70">
        <f t="shared" si="8"/>
        <v>143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[1]الأحياء!A145</f>
        <v>0</v>
      </c>
    </row>
    <row r="148" spans="1:53">
      <c r="A148" s="70">
        <f t="shared" si="8"/>
        <v>144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[1]الأحياء!A146</f>
        <v>0</v>
      </c>
    </row>
    <row r="149" spans="1:53">
      <c r="A149" s="70">
        <f t="shared" si="8"/>
        <v>145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[1]الأحياء!A147</f>
        <v>0</v>
      </c>
    </row>
    <row r="150" spans="1:53">
      <c r="A150" s="70">
        <f t="shared" si="8"/>
        <v>146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[1]الأحياء!A148</f>
        <v>0</v>
      </c>
    </row>
    <row r="151" spans="1:53">
      <c r="A151" s="70">
        <f t="shared" si="8"/>
        <v>147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[1]الأحياء!A149</f>
        <v>0</v>
      </c>
    </row>
    <row r="152" spans="1:53">
      <c r="A152" s="70">
        <f t="shared" si="8"/>
        <v>148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[1]الأحياء!A150</f>
        <v>0</v>
      </c>
    </row>
    <row r="153" spans="1:53">
      <c r="A153" s="70">
        <f t="shared" si="8"/>
        <v>149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[1]الأحياء!A151</f>
        <v>0</v>
      </c>
    </row>
    <row r="154" spans="1:53">
      <c r="A154" s="70">
        <f t="shared" si="8"/>
        <v>150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[1]الأحياء!A152</f>
        <v>0</v>
      </c>
    </row>
    <row r="155" spans="1:53">
      <c r="A155" s="70">
        <f t="shared" si="8"/>
        <v>151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[1]الأحياء!A153</f>
        <v>0</v>
      </c>
    </row>
    <row r="156" spans="1:53">
      <c r="A156" s="70">
        <f t="shared" si="8"/>
        <v>152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[1]الأحياء!A154</f>
        <v>0</v>
      </c>
    </row>
    <row r="157" spans="1:53">
      <c r="A157" s="70">
        <f t="shared" si="8"/>
        <v>153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[1]الأحياء!A155</f>
        <v>0</v>
      </c>
    </row>
    <row r="158" spans="1:53">
      <c r="A158" s="70">
        <f t="shared" si="8"/>
        <v>154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[1]الأحياء!A156</f>
        <v>0</v>
      </c>
    </row>
    <row r="159" spans="1:53">
      <c r="A159" s="70">
        <f t="shared" si="8"/>
        <v>155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[1]الأحياء!A157</f>
        <v>0</v>
      </c>
    </row>
    <row r="160" spans="1:53">
      <c r="A160" s="70">
        <f t="shared" si="8"/>
        <v>156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[1]الأحياء!A158</f>
        <v>0</v>
      </c>
    </row>
    <row r="161" spans="1:53">
      <c r="A161" s="70">
        <f t="shared" si="8"/>
        <v>157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[1]الأحياء!A159</f>
        <v>0</v>
      </c>
    </row>
    <row r="162" spans="1:53">
      <c r="A162" s="70">
        <f t="shared" si="8"/>
        <v>158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[1]الأحياء!A160</f>
        <v>0</v>
      </c>
    </row>
    <row r="163" spans="1:53">
      <c r="A163" s="70">
        <f t="shared" si="8"/>
        <v>159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[1]الأحياء!A161</f>
        <v>0</v>
      </c>
    </row>
    <row r="164" spans="1:53">
      <c r="A164" s="70">
        <f t="shared" si="8"/>
        <v>160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[1]الأحياء!A162</f>
        <v>0</v>
      </c>
    </row>
    <row r="165" spans="1:53">
      <c r="A165" s="70">
        <f t="shared" si="8"/>
        <v>161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[1]الأحياء!A163</f>
        <v>0</v>
      </c>
    </row>
    <row r="166" spans="1:53">
      <c r="A166" s="70">
        <f t="shared" si="8"/>
        <v>162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[1]الأحياء!A164</f>
        <v>0</v>
      </c>
    </row>
    <row r="167" spans="1:53">
      <c r="A167" s="70">
        <f t="shared" si="8"/>
        <v>163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[1]الأحياء!A165</f>
        <v>0</v>
      </c>
    </row>
    <row r="168" spans="1:53">
      <c r="A168" s="70">
        <f t="shared" si="8"/>
        <v>164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[1]الأحياء!A166</f>
        <v>0</v>
      </c>
    </row>
    <row r="169" spans="1:53">
      <c r="A169" s="70">
        <f t="shared" si="8"/>
        <v>165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[1]الأحياء!A167</f>
        <v>0</v>
      </c>
    </row>
    <row r="170" spans="1:53">
      <c r="A170" s="70">
        <f t="shared" si="8"/>
        <v>166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[1]الأحياء!A168</f>
        <v>0</v>
      </c>
    </row>
    <row r="171" spans="1:53">
      <c r="A171" s="70">
        <f t="shared" si="8"/>
        <v>167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[1]الأحياء!A169</f>
        <v>0</v>
      </c>
    </row>
    <row r="172" spans="1:53">
      <c r="A172" s="70">
        <f t="shared" si="8"/>
        <v>168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[1]الأحياء!A170</f>
        <v>0</v>
      </c>
    </row>
    <row r="173" spans="1:53">
      <c r="A173" s="70">
        <f t="shared" si="8"/>
        <v>169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[1]الأحياء!A171</f>
        <v>0</v>
      </c>
    </row>
    <row r="174" spans="1:53">
      <c r="A174" s="70">
        <f t="shared" si="8"/>
        <v>170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[1]الأحياء!A172</f>
        <v>0</v>
      </c>
    </row>
    <row r="175" spans="1:53">
      <c r="A175" s="70">
        <f t="shared" si="8"/>
        <v>171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[1]الأحياء!A173</f>
        <v>0</v>
      </c>
    </row>
    <row r="176" spans="1:53">
      <c r="A176" s="70">
        <f t="shared" si="8"/>
        <v>172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[1]الأحياء!A174</f>
        <v>0</v>
      </c>
    </row>
    <row r="177" spans="1:53">
      <c r="A177" s="70">
        <f t="shared" si="8"/>
        <v>173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[1]الأحياء!A175</f>
        <v>0</v>
      </c>
    </row>
    <row r="178" spans="1:53">
      <c r="A178" s="70">
        <f t="shared" si="8"/>
        <v>174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[1]الأحياء!A176</f>
        <v>0</v>
      </c>
    </row>
    <row r="179" spans="1:53">
      <c r="A179" s="70">
        <f t="shared" si="8"/>
        <v>175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[1]الأحياء!A177</f>
        <v>0</v>
      </c>
    </row>
    <row r="180" spans="1:53">
      <c r="A180" s="70">
        <f t="shared" si="8"/>
        <v>176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[1]الأحياء!A178</f>
        <v>0</v>
      </c>
    </row>
    <row r="181" spans="1:53">
      <c r="A181" s="70">
        <f t="shared" si="8"/>
        <v>177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[1]الأحياء!A179</f>
        <v>0</v>
      </c>
    </row>
    <row r="182" spans="1:53">
      <c r="A182" s="70">
        <f t="shared" si="8"/>
        <v>178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[1]الأحياء!A180</f>
        <v>0</v>
      </c>
    </row>
    <row r="183" spans="1:53">
      <c r="A183" s="70">
        <f t="shared" si="8"/>
        <v>179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[1]الأحياء!A181</f>
        <v>0</v>
      </c>
    </row>
    <row r="184" spans="1:53">
      <c r="A184" s="70">
        <f t="shared" si="8"/>
        <v>180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[1]الأحياء!A182</f>
        <v>0</v>
      </c>
    </row>
    <row r="185" spans="1:53">
      <c r="A185" s="70">
        <f t="shared" si="8"/>
        <v>181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[1]الأحياء!A183</f>
        <v>0</v>
      </c>
    </row>
    <row r="186" spans="1:53">
      <c r="A186" s="70">
        <f t="shared" si="8"/>
        <v>182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[1]الأحياء!A184</f>
        <v>0</v>
      </c>
    </row>
    <row r="187" spans="1:53">
      <c r="A187" s="70">
        <f t="shared" si="8"/>
        <v>183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[1]الأحياء!A185</f>
        <v>0</v>
      </c>
    </row>
    <row r="188" spans="1:53">
      <c r="A188" s="70">
        <f t="shared" si="8"/>
        <v>184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[1]الأحياء!A186</f>
        <v>0</v>
      </c>
    </row>
    <row r="189" spans="1:53">
      <c r="A189" s="70">
        <f t="shared" si="8"/>
        <v>185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[1]الأحياء!A187</f>
        <v>0</v>
      </c>
    </row>
    <row r="190" spans="1:53">
      <c r="A190" s="70">
        <f t="shared" si="8"/>
        <v>186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[1]الأحياء!A188</f>
        <v>0</v>
      </c>
    </row>
    <row r="191" spans="1:53">
      <c r="A191" s="70">
        <f t="shared" si="8"/>
        <v>187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[1]الأحياء!A189</f>
        <v>0</v>
      </c>
    </row>
    <row r="192" spans="1:53">
      <c r="A192" s="70">
        <f t="shared" si="8"/>
        <v>188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[1]الأحياء!A190</f>
        <v>0</v>
      </c>
    </row>
    <row r="193" spans="1:53">
      <c r="A193" s="70">
        <f t="shared" si="8"/>
        <v>189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[1]الأحياء!A191</f>
        <v>0</v>
      </c>
    </row>
    <row r="194" spans="1:53">
      <c r="A194" s="70">
        <f t="shared" si="8"/>
        <v>190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[1]الأحياء!A192</f>
        <v>0</v>
      </c>
    </row>
    <row r="195" spans="1:53">
      <c r="A195" s="70">
        <f t="shared" si="8"/>
        <v>191</v>
      </c>
      <c r="H195" s="65"/>
      <c r="I195" s="65"/>
      <c r="J195" s="65"/>
      <c r="K195" s="65"/>
      <c r="L195" s="65"/>
      <c r="M195" s="66">
        <f t="shared" si="6"/>
        <v>0</v>
      </c>
      <c r="S195" s="66">
        <f t="shared" si="7"/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[1]الأحياء!A193</f>
        <v>0</v>
      </c>
    </row>
    <row r="196" spans="1:53">
      <c r="A196" s="70">
        <f t="shared" si="8"/>
        <v>192</v>
      </c>
      <c r="H196" s="65"/>
      <c r="I196" s="65"/>
      <c r="J196" s="65"/>
      <c r="K196" s="65"/>
      <c r="L196" s="65"/>
      <c r="M196" s="66">
        <f t="shared" si="6"/>
        <v>0</v>
      </c>
      <c r="S196" s="66">
        <f t="shared" si="7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[1]الأحياء!A194</f>
        <v>0</v>
      </c>
    </row>
    <row r="197" spans="1:53">
      <c r="A197" s="70">
        <f t="shared" si="8"/>
        <v>193</v>
      </c>
      <c r="H197" s="65"/>
      <c r="I197" s="65"/>
      <c r="J197" s="65"/>
      <c r="K197" s="65"/>
      <c r="L197" s="65"/>
      <c r="M197" s="66">
        <f t="shared" ref="M197:M260" si="9">N197+O197+P197+Q197+R197</f>
        <v>0</v>
      </c>
      <c r="S197" s="66">
        <f t="shared" ref="S197:S260" si="10">T197+U197+V197+W197+X197</f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[1]الأحياء!A195</f>
        <v>0</v>
      </c>
    </row>
    <row r="198" spans="1:53">
      <c r="A198" s="70">
        <f t="shared" si="8"/>
        <v>194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[1]الأحياء!A196</f>
        <v>0</v>
      </c>
    </row>
    <row r="199" spans="1:53">
      <c r="A199" s="70">
        <f t="shared" ref="A199:A262" si="11">A198+1</f>
        <v>195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[1]الأحياء!A197</f>
        <v>0</v>
      </c>
    </row>
    <row r="200" spans="1:53">
      <c r="A200" s="70">
        <f t="shared" si="11"/>
        <v>196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[1]الأحياء!A198</f>
        <v>0</v>
      </c>
    </row>
    <row r="201" spans="1:53">
      <c r="A201" s="70">
        <f t="shared" si="11"/>
        <v>197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[1]الأحياء!A199</f>
        <v>0</v>
      </c>
    </row>
    <row r="202" spans="1:53">
      <c r="A202" s="70">
        <f t="shared" si="11"/>
        <v>198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[1]الأحياء!A200</f>
        <v>0</v>
      </c>
    </row>
    <row r="203" spans="1:53">
      <c r="A203" s="70">
        <f t="shared" si="11"/>
        <v>199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[1]الأحياء!A201</f>
        <v>0</v>
      </c>
    </row>
    <row r="204" spans="1:53">
      <c r="A204" s="70">
        <f t="shared" si="11"/>
        <v>200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[1]الأحياء!A202</f>
        <v>0</v>
      </c>
    </row>
    <row r="205" spans="1:53">
      <c r="A205" s="70">
        <f t="shared" si="11"/>
        <v>201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[1]الأحياء!A203</f>
        <v>0</v>
      </c>
    </row>
    <row r="206" spans="1:53">
      <c r="A206" s="70">
        <f t="shared" si="11"/>
        <v>202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[1]الأحياء!A204</f>
        <v>0</v>
      </c>
    </row>
    <row r="207" spans="1:53">
      <c r="A207" s="70">
        <f t="shared" si="11"/>
        <v>203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[1]الأحياء!A205</f>
        <v>0</v>
      </c>
    </row>
    <row r="208" spans="1:53">
      <c r="A208" s="70">
        <f t="shared" si="11"/>
        <v>204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[1]الأحياء!A206</f>
        <v>0</v>
      </c>
    </row>
    <row r="209" spans="1:53">
      <c r="A209" s="70">
        <f t="shared" si="11"/>
        <v>205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[1]الأحياء!A207</f>
        <v>0</v>
      </c>
    </row>
    <row r="210" spans="1:53">
      <c r="A210" s="70">
        <f t="shared" si="11"/>
        <v>206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[1]الأحياء!A208</f>
        <v>0</v>
      </c>
    </row>
    <row r="211" spans="1:53">
      <c r="A211" s="70">
        <f t="shared" si="11"/>
        <v>207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[1]الأحياء!A209</f>
        <v>0</v>
      </c>
    </row>
    <row r="212" spans="1:53">
      <c r="A212" s="70">
        <f t="shared" si="11"/>
        <v>208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[1]الأحياء!A210</f>
        <v>0</v>
      </c>
    </row>
    <row r="213" spans="1:53">
      <c r="A213" s="70">
        <f t="shared" si="11"/>
        <v>209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[1]الأحياء!A211</f>
        <v>0</v>
      </c>
    </row>
    <row r="214" spans="1:53">
      <c r="A214" s="70">
        <f t="shared" si="11"/>
        <v>210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[1]الأحياء!A212</f>
        <v>0</v>
      </c>
    </row>
    <row r="215" spans="1:53">
      <c r="A215" s="70">
        <f t="shared" si="11"/>
        <v>211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[1]الأحياء!A213</f>
        <v>0</v>
      </c>
    </row>
    <row r="216" spans="1:53">
      <c r="A216" s="70">
        <f t="shared" si="11"/>
        <v>212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[1]الأحياء!A214</f>
        <v>0</v>
      </c>
    </row>
    <row r="217" spans="1:53">
      <c r="A217" s="70">
        <f t="shared" si="11"/>
        <v>213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[1]الأحياء!A215</f>
        <v>0</v>
      </c>
    </row>
    <row r="218" spans="1:53">
      <c r="A218" s="70">
        <f t="shared" si="11"/>
        <v>214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[1]الأحياء!A216</f>
        <v>0</v>
      </c>
    </row>
    <row r="219" spans="1:53">
      <c r="A219" s="70">
        <f t="shared" si="11"/>
        <v>215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[1]الأحياء!A217</f>
        <v>0</v>
      </c>
    </row>
    <row r="220" spans="1:53">
      <c r="A220" s="70">
        <f t="shared" si="11"/>
        <v>216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[1]الأحياء!A218</f>
        <v>0</v>
      </c>
    </row>
    <row r="221" spans="1:53">
      <c r="A221" s="70">
        <f t="shared" si="11"/>
        <v>217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[1]الأحياء!A219</f>
        <v>0</v>
      </c>
    </row>
    <row r="222" spans="1:53">
      <c r="A222" s="70">
        <f t="shared" si="11"/>
        <v>218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[1]الأحياء!A220</f>
        <v>0</v>
      </c>
    </row>
    <row r="223" spans="1:53">
      <c r="A223" s="70">
        <f t="shared" si="11"/>
        <v>219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[1]الأحياء!A221</f>
        <v>0</v>
      </c>
    </row>
    <row r="224" spans="1:53">
      <c r="A224" s="70">
        <f t="shared" si="11"/>
        <v>220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[1]الأحياء!A222</f>
        <v>0</v>
      </c>
    </row>
    <row r="225" spans="1:53">
      <c r="A225" s="70">
        <f t="shared" si="11"/>
        <v>221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[1]الأحياء!A223</f>
        <v>0</v>
      </c>
    </row>
    <row r="226" spans="1:53">
      <c r="A226" s="70">
        <f t="shared" si="11"/>
        <v>222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[1]الأحياء!A224</f>
        <v>0</v>
      </c>
    </row>
    <row r="227" spans="1:53">
      <c r="A227" s="70">
        <f t="shared" si="11"/>
        <v>223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[1]الأحياء!A225</f>
        <v>0</v>
      </c>
    </row>
    <row r="228" spans="1:53">
      <c r="A228" s="70">
        <f t="shared" si="11"/>
        <v>224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[1]الأحياء!A226</f>
        <v>0</v>
      </c>
    </row>
    <row r="229" spans="1:53">
      <c r="A229" s="70">
        <f t="shared" si="11"/>
        <v>225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[1]الأحياء!A227</f>
        <v>0</v>
      </c>
    </row>
    <row r="230" spans="1:53">
      <c r="A230" s="70">
        <f t="shared" si="11"/>
        <v>226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[1]الأحياء!A228</f>
        <v>0</v>
      </c>
    </row>
    <row r="231" spans="1:53">
      <c r="A231" s="70">
        <f t="shared" si="11"/>
        <v>227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[1]الأحياء!A229</f>
        <v>0</v>
      </c>
    </row>
    <row r="232" spans="1:53">
      <c r="A232" s="70">
        <f t="shared" si="11"/>
        <v>228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[1]الأحياء!A230</f>
        <v>0</v>
      </c>
    </row>
    <row r="233" spans="1:53">
      <c r="A233" s="70">
        <f t="shared" si="11"/>
        <v>229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[1]الأحياء!A231</f>
        <v>0</v>
      </c>
    </row>
    <row r="234" spans="1:53">
      <c r="A234" s="70">
        <f t="shared" si="11"/>
        <v>230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[1]الأحياء!A232</f>
        <v>0</v>
      </c>
    </row>
    <row r="235" spans="1:53">
      <c r="A235" s="70">
        <f t="shared" si="11"/>
        <v>231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[1]الأحياء!A233</f>
        <v>0</v>
      </c>
    </row>
    <row r="236" spans="1:53">
      <c r="A236" s="70">
        <f t="shared" si="11"/>
        <v>232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[1]الأحياء!A234</f>
        <v>0</v>
      </c>
    </row>
    <row r="237" spans="1:53">
      <c r="A237" s="70">
        <f t="shared" si="11"/>
        <v>233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[1]الأحياء!A235</f>
        <v>0</v>
      </c>
    </row>
    <row r="238" spans="1:53">
      <c r="A238" s="70">
        <f t="shared" si="11"/>
        <v>234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[1]الأحياء!A236</f>
        <v>0</v>
      </c>
    </row>
    <row r="239" spans="1:53">
      <c r="A239" s="70">
        <f t="shared" si="11"/>
        <v>235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[1]الأحياء!A237</f>
        <v>0</v>
      </c>
    </row>
    <row r="240" spans="1:53">
      <c r="A240" s="70">
        <f t="shared" si="11"/>
        <v>236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[1]الأحياء!A238</f>
        <v>0</v>
      </c>
    </row>
    <row r="241" spans="1:53">
      <c r="A241" s="70">
        <f t="shared" si="11"/>
        <v>237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[1]الأحياء!A239</f>
        <v>0</v>
      </c>
    </row>
    <row r="242" spans="1:53">
      <c r="A242" s="70">
        <f t="shared" si="11"/>
        <v>238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[1]الأحياء!A240</f>
        <v>0</v>
      </c>
    </row>
    <row r="243" spans="1:53">
      <c r="A243" s="70">
        <f t="shared" si="11"/>
        <v>239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[1]الأحياء!A241</f>
        <v>0</v>
      </c>
    </row>
    <row r="244" spans="1:53">
      <c r="A244" s="70">
        <f t="shared" si="11"/>
        <v>240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[1]الأحياء!A242</f>
        <v>0</v>
      </c>
    </row>
    <row r="245" spans="1:53">
      <c r="A245" s="70">
        <f t="shared" si="11"/>
        <v>241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[1]الأحياء!A243</f>
        <v>0</v>
      </c>
    </row>
    <row r="246" spans="1:53">
      <c r="A246" s="70">
        <f t="shared" si="11"/>
        <v>242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[1]الأحياء!A244</f>
        <v>0</v>
      </c>
    </row>
    <row r="247" spans="1:53">
      <c r="A247" s="70">
        <f t="shared" si="11"/>
        <v>243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[1]الأحياء!A245</f>
        <v>0</v>
      </c>
    </row>
    <row r="248" spans="1:53">
      <c r="A248" s="70">
        <f t="shared" si="11"/>
        <v>244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[1]الأحياء!A246</f>
        <v>0</v>
      </c>
    </row>
    <row r="249" spans="1:53">
      <c r="A249" s="70">
        <f t="shared" si="11"/>
        <v>245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[1]الأحياء!A247</f>
        <v>0</v>
      </c>
    </row>
    <row r="250" spans="1:53">
      <c r="A250" s="70">
        <f t="shared" si="11"/>
        <v>246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[1]الأحياء!A248</f>
        <v>0</v>
      </c>
    </row>
    <row r="251" spans="1:53">
      <c r="A251" s="70">
        <f t="shared" si="11"/>
        <v>247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[1]الأحياء!A249</f>
        <v>0</v>
      </c>
    </row>
    <row r="252" spans="1:53">
      <c r="A252" s="70">
        <f t="shared" si="11"/>
        <v>248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[1]الأحياء!A250</f>
        <v>0</v>
      </c>
    </row>
    <row r="253" spans="1:53">
      <c r="A253" s="70">
        <f t="shared" si="11"/>
        <v>249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[1]الأحياء!A251</f>
        <v>0</v>
      </c>
    </row>
    <row r="254" spans="1:53">
      <c r="A254" s="70">
        <f t="shared" si="11"/>
        <v>250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[1]الأحياء!A252</f>
        <v>0</v>
      </c>
    </row>
    <row r="255" spans="1:53">
      <c r="A255" s="70">
        <f t="shared" si="11"/>
        <v>251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[1]الأحياء!A253</f>
        <v>0</v>
      </c>
    </row>
    <row r="256" spans="1:53">
      <c r="A256" s="70">
        <f t="shared" si="11"/>
        <v>252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[1]الأحياء!A254</f>
        <v>0</v>
      </c>
    </row>
    <row r="257" spans="1:53">
      <c r="A257" s="70">
        <f t="shared" si="11"/>
        <v>253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[1]الأحياء!A255</f>
        <v>0</v>
      </c>
    </row>
    <row r="258" spans="1:53">
      <c r="A258" s="70">
        <f t="shared" si="11"/>
        <v>254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[1]الأحياء!A256</f>
        <v>0</v>
      </c>
    </row>
    <row r="259" spans="1:53">
      <c r="A259" s="70">
        <f t="shared" si="11"/>
        <v>255</v>
      </c>
      <c r="H259" s="65"/>
      <c r="I259" s="65"/>
      <c r="J259" s="65"/>
      <c r="K259" s="65"/>
      <c r="L259" s="65"/>
      <c r="M259" s="66">
        <f t="shared" si="9"/>
        <v>0</v>
      </c>
      <c r="S259" s="66">
        <f t="shared" si="10"/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[1]الأحياء!A257</f>
        <v>0</v>
      </c>
    </row>
    <row r="260" spans="1:53">
      <c r="A260" s="70">
        <f t="shared" si="11"/>
        <v>256</v>
      </c>
      <c r="H260" s="65"/>
      <c r="I260" s="65"/>
      <c r="J260" s="65"/>
      <c r="K260" s="65"/>
      <c r="L260" s="65"/>
      <c r="M260" s="66">
        <f t="shared" si="9"/>
        <v>0</v>
      </c>
      <c r="S260" s="66">
        <f t="shared" si="10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[1]الأحياء!A258</f>
        <v>0</v>
      </c>
    </row>
    <row r="261" spans="1:53">
      <c r="A261" s="70">
        <f t="shared" si="11"/>
        <v>257</v>
      </c>
      <c r="H261" s="65"/>
      <c r="I261" s="65"/>
      <c r="J261" s="65"/>
      <c r="K261" s="65"/>
      <c r="L261" s="65"/>
      <c r="M261" s="66">
        <f t="shared" ref="M261:M324" si="12">N261+O261+P261+Q261+R261</f>
        <v>0</v>
      </c>
      <c r="S261" s="66">
        <f t="shared" ref="S261:S324" si="13">T261+U261+V261+W261+X261</f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[1]الأحياء!A259</f>
        <v>0</v>
      </c>
    </row>
    <row r="262" spans="1:53">
      <c r="A262" s="70">
        <f t="shared" si="11"/>
        <v>258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[1]الأحياء!A260</f>
        <v>0</v>
      </c>
    </row>
    <row r="263" spans="1:53">
      <c r="A263" s="70">
        <f t="shared" ref="A263:A326" si="14">A262+1</f>
        <v>259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[1]الأحياء!A261</f>
        <v>0</v>
      </c>
    </row>
    <row r="264" spans="1:53">
      <c r="A264" s="70">
        <f t="shared" si="14"/>
        <v>260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[1]الأحياء!A262</f>
        <v>0</v>
      </c>
    </row>
    <row r="265" spans="1:53">
      <c r="A265" s="70">
        <f t="shared" si="14"/>
        <v>261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[1]الأحياء!A263</f>
        <v>0</v>
      </c>
    </row>
    <row r="266" spans="1:53">
      <c r="A266" s="70">
        <f t="shared" si="14"/>
        <v>262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[1]الأحياء!A264</f>
        <v>0</v>
      </c>
    </row>
    <row r="267" spans="1:53">
      <c r="A267" s="70">
        <f t="shared" si="14"/>
        <v>263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[1]الأحياء!A265</f>
        <v>0</v>
      </c>
    </row>
    <row r="268" spans="1:53">
      <c r="A268" s="70">
        <f t="shared" si="14"/>
        <v>264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[1]الأحياء!A266</f>
        <v>0</v>
      </c>
    </row>
    <row r="269" spans="1:53">
      <c r="A269" s="70">
        <f t="shared" si="14"/>
        <v>265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[1]الأحياء!A267</f>
        <v>0</v>
      </c>
    </row>
    <row r="270" spans="1:53">
      <c r="A270" s="70">
        <f t="shared" si="14"/>
        <v>266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[1]الأحياء!A268</f>
        <v>0</v>
      </c>
    </row>
    <row r="271" spans="1:53">
      <c r="A271" s="70">
        <f t="shared" si="14"/>
        <v>267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[1]الأحياء!A269</f>
        <v>0</v>
      </c>
    </row>
    <row r="272" spans="1:53">
      <c r="A272" s="70">
        <f t="shared" si="14"/>
        <v>268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[1]الأحياء!A270</f>
        <v>0</v>
      </c>
    </row>
    <row r="273" spans="1:53">
      <c r="A273" s="70">
        <f t="shared" si="14"/>
        <v>269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[1]الأحياء!A271</f>
        <v>0</v>
      </c>
    </row>
    <row r="274" spans="1:53">
      <c r="A274" s="70">
        <f t="shared" si="14"/>
        <v>270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[1]الأحياء!A272</f>
        <v>0</v>
      </c>
    </row>
    <row r="275" spans="1:53">
      <c r="A275" s="70">
        <f t="shared" si="14"/>
        <v>271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[1]الأحياء!A273</f>
        <v>0</v>
      </c>
    </row>
    <row r="276" spans="1:53">
      <c r="A276" s="70">
        <f t="shared" si="14"/>
        <v>272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[1]الأحياء!A274</f>
        <v>0</v>
      </c>
    </row>
    <row r="277" spans="1:53">
      <c r="A277" s="70">
        <f t="shared" si="14"/>
        <v>273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[1]الأحياء!A275</f>
        <v>0</v>
      </c>
    </row>
    <row r="278" spans="1:53">
      <c r="A278" s="70">
        <f t="shared" si="14"/>
        <v>274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[1]الأحياء!A276</f>
        <v>0</v>
      </c>
    </row>
    <row r="279" spans="1:53">
      <c r="A279" s="70">
        <f t="shared" si="14"/>
        <v>275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[1]الأحياء!A277</f>
        <v>0</v>
      </c>
    </row>
    <row r="280" spans="1:53">
      <c r="A280" s="70">
        <f t="shared" si="14"/>
        <v>276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[1]الأحياء!A278</f>
        <v>0</v>
      </c>
    </row>
    <row r="281" spans="1:53">
      <c r="A281" s="70">
        <f t="shared" si="14"/>
        <v>277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[1]الأحياء!A279</f>
        <v>0</v>
      </c>
    </row>
    <row r="282" spans="1:53">
      <c r="A282" s="70">
        <f t="shared" si="14"/>
        <v>278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[1]الأحياء!A280</f>
        <v>0</v>
      </c>
    </row>
    <row r="283" spans="1:53">
      <c r="A283" s="70">
        <f t="shared" si="14"/>
        <v>279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[1]الأحياء!A281</f>
        <v>0</v>
      </c>
    </row>
    <row r="284" spans="1:53">
      <c r="A284" s="70">
        <f t="shared" si="14"/>
        <v>280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[1]الأحياء!A282</f>
        <v>0</v>
      </c>
    </row>
    <row r="285" spans="1:53">
      <c r="A285" s="70">
        <f t="shared" si="14"/>
        <v>281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[1]الأحياء!A283</f>
        <v>0</v>
      </c>
    </row>
    <row r="286" spans="1:53">
      <c r="A286" s="70">
        <f t="shared" si="14"/>
        <v>282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[1]الأحياء!A284</f>
        <v>0</v>
      </c>
    </row>
    <row r="287" spans="1:53">
      <c r="A287" s="70">
        <f t="shared" si="14"/>
        <v>283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[1]الأحياء!A285</f>
        <v>0</v>
      </c>
    </row>
    <row r="288" spans="1:53">
      <c r="A288" s="70">
        <f t="shared" si="14"/>
        <v>284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[1]الأحياء!A286</f>
        <v>0</v>
      </c>
    </row>
    <row r="289" spans="1:53">
      <c r="A289" s="70">
        <f t="shared" si="14"/>
        <v>285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[1]الأحياء!A287</f>
        <v>0</v>
      </c>
    </row>
    <row r="290" spans="1:53">
      <c r="A290" s="70">
        <f t="shared" si="14"/>
        <v>286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[1]الأحياء!A288</f>
        <v>0</v>
      </c>
    </row>
    <row r="291" spans="1:53">
      <c r="A291" s="70">
        <f t="shared" si="14"/>
        <v>287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[1]الأحياء!A289</f>
        <v>0</v>
      </c>
    </row>
    <row r="292" spans="1:53">
      <c r="A292" s="70">
        <f t="shared" si="14"/>
        <v>288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[1]الأحياء!A290</f>
        <v>0</v>
      </c>
    </row>
    <row r="293" spans="1:53">
      <c r="A293" s="70">
        <f t="shared" si="14"/>
        <v>289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[1]الأحياء!A291</f>
        <v>0</v>
      </c>
    </row>
    <row r="294" spans="1:53">
      <c r="A294" s="70">
        <f t="shared" si="14"/>
        <v>290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[1]الأحياء!A292</f>
        <v>0</v>
      </c>
    </row>
    <row r="295" spans="1:53">
      <c r="A295" s="70">
        <f t="shared" si="14"/>
        <v>291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[1]الأحياء!A293</f>
        <v>0</v>
      </c>
    </row>
    <row r="296" spans="1:53">
      <c r="A296" s="70">
        <f t="shared" si="14"/>
        <v>292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[1]الأحياء!A294</f>
        <v>0</v>
      </c>
    </row>
    <row r="297" spans="1:53">
      <c r="A297" s="70">
        <f t="shared" si="14"/>
        <v>293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[1]الأحياء!A295</f>
        <v>0</v>
      </c>
    </row>
    <row r="298" spans="1:53">
      <c r="A298" s="70">
        <f t="shared" si="14"/>
        <v>294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[1]الأحياء!A296</f>
        <v>0</v>
      </c>
    </row>
    <row r="299" spans="1:53">
      <c r="A299" s="70">
        <f t="shared" si="14"/>
        <v>295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[1]الأحياء!A297</f>
        <v>0</v>
      </c>
    </row>
    <row r="300" spans="1:53">
      <c r="A300" s="70">
        <f t="shared" si="14"/>
        <v>296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[1]الأحياء!A298</f>
        <v>0</v>
      </c>
    </row>
    <row r="301" spans="1:53">
      <c r="A301" s="70">
        <f t="shared" si="14"/>
        <v>297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[1]الأحياء!A299</f>
        <v>0</v>
      </c>
    </row>
    <row r="302" spans="1:53">
      <c r="A302" s="70">
        <f t="shared" si="14"/>
        <v>298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[1]الأحياء!A300</f>
        <v>0</v>
      </c>
    </row>
    <row r="303" spans="1:53">
      <c r="A303" s="70">
        <f t="shared" si="14"/>
        <v>299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[1]الأحياء!A301</f>
        <v>0</v>
      </c>
    </row>
    <row r="304" spans="1:53">
      <c r="A304" s="70">
        <f t="shared" si="14"/>
        <v>300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[1]الأحياء!A302</f>
        <v>0</v>
      </c>
    </row>
    <row r="305" spans="1:53">
      <c r="A305" s="70">
        <f t="shared" si="14"/>
        <v>301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[1]الأحياء!A303</f>
        <v>0</v>
      </c>
    </row>
    <row r="306" spans="1:53">
      <c r="A306" s="70">
        <f t="shared" si="14"/>
        <v>302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[1]الأحياء!A304</f>
        <v>0</v>
      </c>
    </row>
    <row r="307" spans="1:53">
      <c r="A307" s="70">
        <f t="shared" si="14"/>
        <v>303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[1]الأحياء!A305</f>
        <v>0</v>
      </c>
    </row>
    <row r="308" spans="1:53">
      <c r="A308" s="70">
        <f t="shared" si="14"/>
        <v>304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[1]الأحياء!A306</f>
        <v>0</v>
      </c>
    </row>
    <row r="309" spans="1:53">
      <c r="A309" s="70">
        <f t="shared" si="14"/>
        <v>305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[1]الأحياء!A307</f>
        <v>0</v>
      </c>
    </row>
    <row r="310" spans="1:53">
      <c r="A310" s="70">
        <f t="shared" si="14"/>
        <v>306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[1]الأحياء!A308</f>
        <v>0</v>
      </c>
    </row>
    <row r="311" spans="1:53">
      <c r="A311" s="70">
        <f t="shared" si="14"/>
        <v>307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[1]الأحياء!A309</f>
        <v>0</v>
      </c>
    </row>
    <row r="312" spans="1:53">
      <c r="A312" s="70">
        <f t="shared" si="14"/>
        <v>308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[1]الأحياء!A310</f>
        <v>0</v>
      </c>
    </row>
    <row r="313" spans="1:53">
      <c r="A313" s="70">
        <f t="shared" si="14"/>
        <v>309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[1]الأحياء!A311</f>
        <v>0</v>
      </c>
    </row>
    <row r="314" spans="1:53">
      <c r="A314" s="70">
        <f t="shared" si="14"/>
        <v>310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[1]الأحياء!A312</f>
        <v>0</v>
      </c>
    </row>
    <row r="315" spans="1:53">
      <c r="A315" s="70">
        <f t="shared" si="14"/>
        <v>311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[1]الأحياء!A313</f>
        <v>0</v>
      </c>
    </row>
    <row r="316" spans="1:53">
      <c r="A316" s="70">
        <f t="shared" si="14"/>
        <v>312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[1]الأحياء!A314</f>
        <v>0</v>
      </c>
    </row>
    <row r="317" spans="1:53">
      <c r="A317" s="70">
        <f t="shared" si="14"/>
        <v>313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[1]الأحياء!A315</f>
        <v>0</v>
      </c>
    </row>
    <row r="318" spans="1:53">
      <c r="A318" s="70">
        <f t="shared" si="14"/>
        <v>314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[1]الأحياء!A316</f>
        <v>0</v>
      </c>
    </row>
    <row r="319" spans="1:53">
      <c r="A319" s="70">
        <f t="shared" si="14"/>
        <v>315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[1]الأحياء!A317</f>
        <v>0</v>
      </c>
    </row>
    <row r="320" spans="1:53">
      <c r="A320" s="70">
        <f t="shared" si="14"/>
        <v>316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[1]الأحياء!A318</f>
        <v>0</v>
      </c>
    </row>
    <row r="321" spans="1:53">
      <c r="A321" s="70">
        <f t="shared" si="14"/>
        <v>317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[1]الأحياء!A319</f>
        <v>0</v>
      </c>
    </row>
    <row r="322" spans="1:53">
      <c r="A322" s="70">
        <f t="shared" si="14"/>
        <v>318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[1]الأحياء!A320</f>
        <v>0</v>
      </c>
    </row>
    <row r="323" spans="1:53">
      <c r="A323" s="70">
        <f t="shared" si="14"/>
        <v>319</v>
      </c>
      <c r="H323" s="65"/>
      <c r="I323" s="65"/>
      <c r="J323" s="65"/>
      <c r="K323" s="65"/>
      <c r="L323" s="65"/>
      <c r="M323" s="66">
        <f t="shared" si="12"/>
        <v>0</v>
      </c>
      <c r="S323" s="66">
        <f t="shared" si="13"/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[1]الأحياء!A321</f>
        <v>0</v>
      </c>
    </row>
    <row r="324" spans="1:53">
      <c r="A324" s="70">
        <f t="shared" si="14"/>
        <v>320</v>
      </c>
      <c r="H324" s="65"/>
      <c r="I324" s="65"/>
      <c r="J324" s="65"/>
      <c r="K324" s="65"/>
      <c r="L324" s="65"/>
      <c r="M324" s="66">
        <f t="shared" si="12"/>
        <v>0</v>
      </c>
      <c r="S324" s="66">
        <f t="shared" si="13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[1]الأحياء!A322</f>
        <v>0</v>
      </c>
    </row>
    <row r="325" spans="1:53">
      <c r="A325" s="70">
        <f t="shared" si="14"/>
        <v>321</v>
      </c>
      <c r="H325" s="65"/>
      <c r="I325" s="65"/>
      <c r="J325" s="65"/>
      <c r="K325" s="65"/>
      <c r="L325" s="65"/>
      <c r="M325" s="66">
        <f t="shared" ref="M325:M362" si="15">N325+O325+P325+Q325+R325</f>
        <v>0</v>
      </c>
      <c r="S325" s="66">
        <f t="shared" ref="S325:S362" si="16">T325+U325+V325+W325+X325</f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[1]الأحياء!A323</f>
        <v>0</v>
      </c>
    </row>
    <row r="326" spans="1:53">
      <c r="A326" s="70">
        <f t="shared" si="14"/>
        <v>322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[1]الأحياء!A324</f>
        <v>0</v>
      </c>
    </row>
    <row r="327" spans="1:53">
      <c r="A327" s="70">
        <f t="shared" ref="A327:A360" si="17">A326+1</f>
        <v>323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[1]الأحياء!A325</f>
        <v>0</v>
      </c>
    </row>
    <row r="328" spans="1:53">
      <c r="A328" s="70">
        <f t="shared" si="17"/>
        <v>324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[1]الأحياء!A326</f>
        <v>0</v>
      </c>
    </row>
    <row r="329" spans="1:53">
      <c r="A329" s="70">
        <f t="shared" si="17"/>
        <v>325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[1]الأحياء!A327</f>
        <v>0</v>
      </c>
    </row>
    <row r="330" spans="1:53">
      <c r="A330" s="70">
        <f t="shared" si="17"/>
        <v>326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[1]الأحياء!A328</f>
        <v>0</v>
      </c>
    </row>
    <row r="331" spans="1:53">
      <c r="A331" s="70">
        <f t="shared" si="17"/>
        <v>327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[1]الأحياء!A329</f>
        <v>0</v>
      </c>
    </row>
    <row r="332" spans="1:53">
      <c r="A332" s="70">
        <f t="shared" si="17"/>
        <v>328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[1]الأحياء!A330</f>
        <v>0</v>
      </c>
    </row>
    <row r="333" spans="1:53">
      <c r="A333" s="70">
        <f t="shared" si="17"/>
        <v>329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[1]الأحياء!A331</f>
        <v>0</v>
      </c>
    </row>
    <row r="334" spans="1:53">
      <c r="A334" s="70">
        <f t="shared" si="17"/>
        <v>330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[1]الأحياء!A332</f>
        <v>0</v>
      </c>
    </row>
    <row r="335" spans="1:53">
      <c r="A335" s="70">
        <f t="shared" si="17"/>
        <v>331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[1]الأحياء!A333</f>
        <v>0</v>
      </c>
    </row>
    <row r="336" spans="1:53">
      <c r="A336" s="70">
        <f t="shared" si="17"/>
        <v>332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[1]الأحياء!A334</f>
        <v>0</v>
      </c>
    </row>
    <row r="337" spans="1:53">
      <c r="A337" s="70">
        <f t="shared" si="17"/>
        <v>333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[1]الأحياء!A335</f>
        <v>0</v>
      </c>
    </row>
    <row r="338" spans="1:53">
      <c r="A338" s="70">
        <f t="shared" si="17"/>
        <v>334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[1]الأحياء!A336</f>
        <v>0</v>
      </c>
    </row>
    <row r="339" spans="1:53">
      <c r="A339" s="70">
        <f t="shared" si="17"/>
        <v>335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[1]الأحياء!A337</f>
        <v>0</v>
      </c>
    </row>
    <row r="340" spans="1:53">
      <c r="A340" s="70">
        <f t="shared" si="17"/>
        <v>336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[1]الأحياء!A338</f>
        <v>0</v>
      </c>
    </row>
    <row r="341" spans="1:53">
      <c r="A341" s="70">
        <f t="shared" si="17"/>
        <v>337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[1]الأحياء!A339</f>
        <v>0</v>
      </c>
    </row>
    <row r="342" spans="1:53">
      <c r="A342" s="70">
        <f t="shared" si="17"/>
        <v>338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[1]الأحياء!A340</f>
        <v>0</v>
      </c>
    </row>
    <row r="343" spans="1:53">
      <c r="A343" s="70">
        <f t="shared" si="17"/>
        <v>339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[1]الأحياء!A341</f>
        <v>0</v>
      </c>
    </row>
    <row r="344" spans="1:53">
      <c r="A344" s="70">
        <f t="shared" si="17"/>
        <v>340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[1]الأحياء!A342</f>
        <v>0</v>
      </c>
    </row>
    <row r="345" spans="1:53">
      <c r="A345" s="70">
        <f t="shared" si="17"/>
        <v>341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[1]الأحياء!A343</f>
        <v>0</v>
      </c>
    </row>
    <row r="346" spans="1:53">
      <c r="A346" s="70">
        <f t="shared" si="17"/>
        <v>342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[1]الأحياء!A344</f>
        <v>0</v>
      </c>
    </row>
    <row r="347" spans="1:53">
      <c r="A347" s="70">
        <f t="shared" si="17"/>
        <v>343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[1]الأحياء!A345</f>
        <v>0</v>
      </c>
    </row>
    <row r="348" spans="1:53">
      <c r="A348" s="70">
        <f t="shared" si="17"/>
        <v>344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[1]الأحياء!A346</f>
        <v>0</v>
      </c>
    </row>
    <row r="349" spans="1:53">
      <c r="A349" s="70">
        <f t="shared" si="17"/>
        <v>345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[1]الأحياء!A347</f>
        <v>0</v>
      </c>
    </row>
    <row r="350" spans="1:53">
      <c r="A350" s="70">
        <f t="shared" si="17"/>
        <v>346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[1]الأحياء!A348</f>
        <v>0</v>
      </c>
    </row>
    <row r="351" spans="1:53">
      <c r="A351" s="70">
        <f t="shared" si="17"/>
        <v>347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[1]الأحياء!A349</f>
        <v>0</v>
      </c>
    </row>
    <row r="352" spans="1:53">
      <c r="A352" s="70">
        <f t="shared" si="17"/>
        <v>348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[1]الأحياء!A350</f>
        <v>0</v>
      </c>
    </row>
    <row r="353" spans="1:53">
      <c r="A353" s="70">
        <f t="shared" si="17"/>
        <v>349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[1]الأحياء!A351</f>
        <v>0</v>
      </c>
    </row>
    <row r="354" spans="1:53">
      <c r="A354" s="70">
        <f t="shared" si="17"/>
        <v>350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[1]الأحياء!A352</f>
        <v>0</v>
      </c>
    </row>
    <row r="355" spans="1:53">
      <c r="A355" s="70">
        <f t="shared" si="17"/>
        <v>351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[1]الأحياء!A353</f>
        <v>0</v>
      </c>
    </row>
    <row r="356" spans="1:53">
      <c r="A356" s="70">
        <f t="shared" si="17"/>
        <v>352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[1]الأحياء!A354</f>
        <v>0</v>
      </c>
    </row>
    <row r="357" spans="1:53">
      <c r="A357" s="70">
        <f t="shared" si="17"/>
        <v>353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[1]الأحياء!A355</f>
        <v>0</v>
      </c>
    </row>
    <row r="358" spans="1:53">
      <c r="A358" s="70">
        <f t="shared" si="17"/>
        <v>354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[1]الأحياء!A356</f>
        <v>0</v>
      </c>
    </row>
    <row r="359" spans="1:53">
      <c r="A359" s="70">
        <f t="shared" si="17"/>
        <v>355</v>
      </c>
      <c r="H359" s="65"/>
      <c r="I359" s="65"/>
      <c r="J359" s="65"/>
      <c r="K359" s="65"/>
      <c r="L359" s="65"/>
      <c r="M359" s="66">
        <f t="shared" si="15"/>
        <v>0</v>
      </c>
      <c r="S359" s="66">
        <f t="shared" si="16"/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  <c r="BA359">
        <f>[1]الأحياء!A357</f>
        <v>0</v>
      </c>
    </row>
    <row r="360" spans="1:53">
      <c r="A360" s="70">
        <f t="shared" si="17"/>
        <v>356</v>
      </c>
      <c r="H360" s="65"/>
      <c r="I360" s="65"/>
      <c r="J360" s="65"/>
      <c r="K360" s="65"/>
      <c r="L360" s="65"/>
      <c r="M360" s="66">
        <f t="shared" si="15"/>
        <v>0</v>
      </c>
      <c r="S360" s="66">
        <f t="shared" si="16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  <c r="BA360">
        <f>[1]الأحياء!A358</f>
        <v>0</v>
      </c>
    </row>
    <row r="361" spans="1:53">
      <c r="H361" s="65"/>
      <c r="I361" s="65"/>
      <c r="J361" s="65"/>
      <c r="K361" s="65"/>
      <c r="L361" s="65"/>
      <c r="M361" s="66">
        <f t="shared" si="15"/>
        <v>0</v>
      </c>
      <c r="S361" s="66">
        <f t="shared" si="16"/>
        <v>0</v>
      </c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M362" s="66">
        <f t="shared" si="15"/>
        <v>0</v>
      </c>
      <c r="S362" s="66">
        <f t="shared" si="16"/>
        <v>0</v>
      </c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1:47">
      <c r="H369" s="65"/>
      <c r="I369" s="65"/>
      <c r="J369" s="65"/>
      <c r="K369" s="65"/>
      <c r="L369" s="65"/>
      <c r="Y369" s="10"/>
      <c r="Z369" s="10"/>
      <c r="AA369" s="10"/>
      <c r="AB369" s="10"/>
      <c r="AC369" s="10"/>
      <c r="AD369" s="10"/>
      <c r="AG369" s="10"/>
      <c r="AH369" s="10"/>
      <c r="AQ369"/>
      <c r="AR369"/>
      <c r="AS369"/>
      <c r="AT369"/>
      <c r="AU369"/>
    </row>
    <row r="370" spans="1:47">
      <c r="H370" s="65"/>
      <c r="I370" s="65"/>
      <c r="J370" s="65"/>
      <c r="K370" s="65"/>
      <c r="L370" s="65"/>
      <c r="Y370" s="10"/>
      <c r="Z370" s="10"/>
      <c r="AA370" s="10"/>
      <c r="AB370" s="10"/>
      <c r="AC370" s="10"/>
      <c r="AD370" s="10"/>
      <c r="AG370" s="10"/>
      <c r="AH370" s="10"/>
      <c r="AQ370"/>
      <c r="AR370"/>
      <c r="AS370"/>
      <c r="AT370"/>
      <c r="AU370"/>
    </row>
    <row r="371" spans="1:47">
      <c r="A371"/>
      <c r="B371"/>
      <c r="C371"/>
      <c r="D371"/>
      <c r="E371"/>
      <c r="F371"/>
      <c r="G371"/>
      <c r="H371" s="65"/>
      <c r="I371" s="65"/>
      <c r="J371" s="65"/>
      <c r="K371" s="65"/>
      <c r="L371" s="65"/>
      <c r="Y371" s="10"/>
      <c r="Z371" s="10"/>
      <c r="AA371" s="10"/>
      <c r="AB371" s="10"/>
      <c r="AC371" s="10"/>
      <c r="AD371" s="10"/>
      <c r="AG371" s="10"/>
      <c r="AH371" s="10"/>
      <c r="AQ371"/>
      <c r="AR371"/>
      <c r="AS371"/>
      <c r="AT371"/>
      <c r="AU371"/>
    </row>
    <row r="372" spans="1:47">
      <c r="A372"/>
      <c r="B372"/>
      <c r="C372"/>
      <c r="D372"/>
      <c r="E372"/>
      <c r="F372"/>
      <c r="G372"/>
      <c r="H372" s="65"/>
      <c r="I372" s="65"/>
      <c r="J372" s="65"/>
      <c r="K372" s="65"/>
      <c r="L372" s="65"/>
      <c r="Y372" s="10"/>
      <c r="Z372" s="10"/>
      <c r="AA372" s="10"/>
      <c r="AB372" s="10"/>
      <c r="AC372" s="10"/>
      <c r="AD372" s="10"/>
      <c r="AG372" s="10"/>
      <c r="AH372" s="10"/>
      <c r="AQ372"/>
      <c r="AR372"/>
      <c r="AS372"/>
      <c r="AT372"/>
      <c r="AU372"/>
    </row>
    <row r="373" spans="1:47">
      <c r="A373"/>
      <c r="B373"/>
      <c r="C373"/>
      <c r="D373"/>
      <c r="E373"/>
      <c r="F373"/>
      <c r="G373"/>
      <c r="H373" s="65"/>
      <c r="I373" s="65"/>
      <c r="J373" s="65"/>
      <c r="K373" s="65"/>
      <c r="L373" s="65"/>
      <c r="Y373" s="10"/>
      <c r="Z373" s="10"/>
      <c r="AA373" s="10"/>
      <c r="AB373" s="10"/>
      <c r="AC373" s="10"/>
      <c r="AD373" s="10"/>
      <c r="AG373" s="10"/>
      <c r="AH373" s="10"/>
      <c r="AQ373"/>
      <c r="AR373"/>
      <c r="AS373"/>
      <c r="AT373"/>
      <c r="AU373"/>
    </row>
    <row r="374" spans="1:47">
      <c r="A374"/>
      <c r="B374"/>
      <c r="C374"/>
      <c r="D374"/>
      <c r="E374"/>
      <c r="F374"/>
      <c r="G374"/>
      <c r="H374" s="65"/>
      <c r="I374" s="65"/>
      <c r="J374" s="65"/>
      <c r="K374" s="65"/>
      <c r="L374" s="65"/>
      <c r="Y374" s="10"/>
      <c r="Z374" s="10"/>
      <c r="AA374" s="10"/>
      <c r="AB374" s="10"/>
      <c r="AC374" s="10"/>
      <c r="AD374" s="10"/>
      <c r="AG374" s="10"/>
      <c r="AH374" s="10"/>
      <c r="AQ374"/>
      <c r="AR374"/>
      <c r="AS374"/>
      <c r="AT374"/>
      <c r="AU374"/>
    </row>
    <row r="375" spans="1:47">
      <c r="A375"/>
      <c r="B375"/>
      <c r="C375"/>
      <c r="D375"/>
      <c r="E375"/>
      <c r="F375"/>
      <c r="G375"/>
      <c r="H375" s="65"/>
      <c r="I375" s="65"/>
      <c r="J375" s="65"/>
      <c r="K375" s="65"/>
      <c r="L375" s="65"/>
      <c r="Y375" s="10"/>
      <c r="Z375" s="10"/>
      <c r="AA375" s="10"/>
      <c r="AB375" s="10"/>
      <c r="AC375" s="10"/>
      <c r="AD375" s="10"/>
      <c r="AG375" s="10"/>
      <c r="AH375" s="10"/>
      <c r="AQ375"/>
      <c r="AR375"/>
      <c r="AS375"/>
      <c r="AT375"/>
      <c r="AU375"/>
    </row>
    <row r="376" spans="1:47">
      <c r="A376"/>
      <c r="B376"/>
      <c r="C376"/>
      <c r="D376"/>
      <c r="E376"/>
      <c r="F376"/>
      <c r="G376"/>
      <c r="H376" s="65"/>
      <c r="I376" s="65"/>
      <c r="J376" s="65"/>
      <c r="K376" s="65"/>
      <c r="L376" s="65"/>
      <c r="Y376" s="10"/>
      <c r="Z376" s="10"/>
      <c r="AA376" s="10"/>
      <c r="AB376" s="10"/>
      <c r="AC376" s="10"/>
      <c r="AD376" s="10"/>
      <c r="AG376" s="10"/>
      <c r="AH376" s="10"/>
      <c r="AQ376"/>
      <c r="AR376"/>
      <c r="AS376"/>
      <c r="AT376"/>
      <c r="AU376"/>
    </row>
    <row r="377" spans="1:47">
      <c r="A377"/>
      <c r="B377"/>
      <c r="C377"/>
      <c r="D377"/>
      <c r="E377"/>
      <c r="F377"/>
      <c r="G377"/>
      <c r="H377" s="65"/>
      <c r="I377" s="65"/>
      <c r="J377" s="65"/>
      <c r="K377" s="65"/>
      <c r="L377" s="65"/>
      <c r="Y377" s="10"/>
      <c r="Z377" s="10"/>
      <c r="AA377" s="10"/>
      <c r="AB377" s="10"/>
      <c r="AC377" s="10"/>
      <c r="AD377" s="10"/>
      <c r="AG377" s="10"/>
      <c r="AH377" s="10"/>
      <c r="AQ377"/>
      <c r="AR377"/>
      <c r="AS377"/>
      <c r="AT377"/>
      <c r="AU377"/>
    </row>
    <row r="378" spans="1:47">
      <c r="A378"/>
      <c r="B378"/>
      <c r="C378"/>
      <c r="D378"/>
      <c r="E378"/>
      <c r="F378"/>
      <c r="G378"/>
      <c r="H378" s="65"/>
      <c r="I378" s="65"/>
      <c r="J378" s="65"/>
      <c r="K378" s="65"/>
      <c r="L378" s="65"/>
      <c r="Y378" s="10"/>
      <c r="Z378" s="10"/>
      <c r="AA378" s="10"/>
      <c r="AB378" s="10"/>
      <c r="AC378" s="10"/>
      <c r="AD378" s="10"/>
      <c r="AG378" s="10"/>
      <c r="AH378" s="10"/>
      <c r="AQ378"/>
      <c r="AR378"/>
      <c r="AS378"/>
      <c r="AT378"/>
      <c r="AU378"/>
    </row>
    <row r="379" spans="1:47">
      <c r="A379"/>
      <c r="B379"/>
      <c r="C379"/>
      <c r="D379"/>
      <c r="E379"/>
      <c r="F379"/>
      <c r="G379"/>
      <c r="H379" s="65"/>
      <c r="I379" s="65"/>
      <c r="J379" s="65"/>
      <c r="K379" s="65"/>
      <c r="L379" s="65"/>
      <c r="Y379" s="10"/>
      <c r="Z379" s="10"/>
      <c r="AA379" s="10"/>
      <c r="AB379" s="10"/>
      <c r="AC379" s="10"/>
      <c r="AD379" s="10"/>
      <c r="AG379" s="10"/>
      <c r="AH379" s="10"/>
      <c r="AQ379"/>
      <c r="AR379"/>
      <c r="AS379"/>
      <c r="AT379"/>
      <c r="AU379"/>
    </row>
    <row r="380" spans="1:47">
      <c r="A380"/>
      <c r="B380"/>
      <c r="C380"/>
      <c r="D380"/>
      <c r="E380"/>
      <c r="F380"/>
      <c r="G380"/>
      <c r="H380" s="65"/>
      <c r="I380" s="65"/>
      <c r="J380" s="65"/>
      <c r="K380" s="65"/>
      <c r="L380" s="65"/>
      <c r="Y380" s="10"/>
      <c r="Z380" s="10"/>
      <c r="AA380" s="10"/>
      <c r="AB380" s="10"/>
      <c r="AC380" s="10"/>
      <c r="AD380" s="10"/>
      <c r="AG380" s="10"/>
      <c r="AH380" s="10"/>
      <c r="AQ380"/>
      <c r="AR380"/>
      <c r="AS380"/>
      <c r="AT380"/>
      <c r="AU380"/>
    </row>
    <row r="381" spans="1:47">
      <c r="A381"/>
      <c r="B381"/>
      <c r="C381"/>
      <c r="D381"/>
      <c r="E381"/>
      <c r="F381"/>
      <c r="G381"/>
      <c r="H381" s="65"/>
      <c r="I381" s="65"/>
      <c r="J381" s="65"/>
      <c r="K381" s="65"/>
      <c r="L381" s="65"/>
      <c r="Y381" s="10"/>
      <c r="Z381" s="10"/>
      <c r="AA381" s="10"/>
      <c r="AB381" s="10"/>
      <c r="AC381" s="10"/>
      <c r="AD381" s="10"/>
      <c r="AG381" s="10"/>
      <c r="AH381" s="10"/>
      <c r="AQ381"/>
      <c r="AR381"/>
      <c r="AS381"/>
      <c r="AT381"/>
      <c r="AU381"/>
    </row>
    <row r="382" spans="1:47">
      <c r="A382"/>
      <c r="B382"/>
      <c r="C382"/>
      <c r="D382"/>
      <c r="E382"/>
      <c r="F382"/>
      <c r="G382"/>
      <c r="H382" s="65"/>
      <c r="I382" s="65"/>
      <c r="J382" s="65"/>
      <c r="K382" s="65"/>
      <c r="L382" s="65"/>
      <c r="Y382" s="10"/>
      <c r="Z382" s="10"/>
      <c r="AA382" s="10"/>
      <c r="AB382" s="10"/>
      <c r="AC382" s="10"/>
      <c r="AD382" s="10"/>
      <c r="AG382" s="10"/>
      <c r="AH382" s="10"/>
      <c r="AQ382"/>
      <c r="AR382"/>
      <c r="AS382"/>
      <c r="AT382"/>
      <c r="AU382"/>
    </row>
    <row r="383" spans="1:47">
      <c r="A383"/>
      <c r="B383"/>
      <c r="C383"/>
      <c r="D383"/>
      <c r="E383"/>
      <c r="F383"/>
      <c r="G383"/>
      <c r="H383" s="65"/>
      <c r="I383" s="65"/>
      <c r="J383" s="65"/>
      <c r="K383" s="65"/>
      <c r="L383" s="65"/>
      <c r="Y383" s="10"/>
      <c r="Z383" s="10"/>
      <c r="AA383" s="10"/>
      <c r="AB383" s="10"/>
      <c r="AC383" s="10"/>
      <c r="AD383" s="10"/>
      <c r="AG383" s="10"/>
      <c r="AH383" s="10"/>
      <c r="AQ383"/>
      <c r="AR383"/>
      <c r="AS383"/>
      <c r="AT383"/>
      <c r="AU383"/>
    </row>
    <row r="384" spans="1:47">
      <c r="A384"/>
      <c r="B384"/>
      <c r="C384"/>
      <c r="D384"/>
      <c r="E384"/>
      <c r="F384"/>
      <c r="G384"/>
      <c r="H384" s="65"/>
      <c r="I384" s="65"/>
      <c r="J384" s="65"/>
      <c r="K384" s="65"/>
      <c r="L384" s="65"/>
      <c r="Y384" s="10"/>
      <c r="Z384" s="10"/>
      <c r="AA384" s="10"/>
      <c r="AB384" s="10"/>
      <c r="AC384" s="10"/>
      <c r="AD384" s="10"/>
      <c r="AG384" s="10"/>
      <c r="AH384" s="10"/>
      <c r="AQ384"/>
      <c r="AR384"/>
      <c r="AS384"/>
      <c r="AT384"/>
      <c r="AU384"/>
    </row>
    <row r="385" spans="1:47">
      <c r="A385"/>
      <c r="B385"/>
      <c r="C385"/>
      <c r="D385"/>
      <c r="E385"/>
      <c r="F385"/>
      <c r="G385"/>
      <c r="H385" s="65"/>
      <c r="I385" s="65"/>
      <c r="J385" s="65"/>
      <c r="K385" s="65"/>
      <c r="L385" s="65"/>
      <c r="Y385" s="10"/>
      <c r="Z385" s="10"/>
      <c r="AA385" s="10"/>
      <c r="AB385" s="10"/>
      <c r="AC385" s="10"/>
      <c r="AD385" s="10"/>
      <c r="AG385" s="10"/>
      <c r="AH385" s="10"/>
      <c r="AQ385"/>
      <c r="AR385"/>
      <c r="AS385"/>
      <c r="AT385"/>
      <c r="AU385"/>
    </row>
    <row r="386" spans="1:47">
      <c r="A386"/>
      <c r="B386"/>
      <c r="C386"/>
      <c r="D386"/>
      <c r="E386"/>
      <c r="F386"/>
      <c r="G386"/>
      <c r="H386" s="65"/>
      <c r="I386" s="65"/>
      <c r="J386" s="65"/>
      <c r="K386" s="65"/>
      <c r="L386" s="65"/>
      <c r="Y386" s="10"/>
      <c r="Z386" s="10"/>
      <c r="AA386" s="10"/>
      <c r="AB386" s="10"/>
      <c r="AC386" s="10"/>
      <c r="AD386" s="10"/>
      <c r="AG386" s="10"/>
      <c r="AH386" s="10"/>
      <c r="AQ386"/>
      <c r="AR386"/>
      <c r="AS386"/>
      <c r="AT386"/>
      <c r="AU386"/>
    </row>
    <row r="387" spans="1:47">
      <c r="A387"/>
      <c r="B387"/>
      <c r="C387"/>
      <c r="D387"/>
      <c r="E387"/>
      <c r="F387"/>
      <c r="G387"/>
      <c r="H387" s="65"/>
      <c r="I387" s="65"/>
      <c r="J387" s="65"/>
      <c r="K387" s="65"/>
      <c r="L387" s="65"/>
      <c r="Y387" s="10"/>
      <c r="Z387" s="10"/>
      <c r="AA387" s="10"/>
      <c r="AB387" s="10"/>
      <c r="AC387" s="10"/>
      <c r="AD387" s="10"/>
      <c r="AG387" s="10"/>
      <c r="AH387" s="10"/>
      <c r="AQ387"/>
      <c r="AR387"/>
      <c r="AS387"/>
      <c r="AT387"/>
      <c r="AU387"/>
    </row>
    <row r="388" spans="1:47">
      <c r="A388"/>
      <c r="B388"/>
      <c r="C388"/>
      <c r="D388"/>
      <c r="E388"/>
      <c r="F388"/>
      <c r="G388"/>
      <c r="H388" s="65"/>
      <c r="I388" s="65"/>
      <c r="J388" s="65"/>
      <c r="K388" s="65"/>
      <c r="L388" s="65"/>
      <c r="Y388" s="10"/>
      <c r="Z388" s="10"/>
      <c r="AA388" s="10"/>
      <c r="AB388" s="10"/>
      <c r="AC388" s="10"/>
      <c r="AD388" s="10"/>
      <c r="AG388" s="10"/>
      <c r="AH388" s="10"/>
      <c r="AQ388"/>
      <c r="AR388"/>
      <c r="AS388"/>
      <c r="AT388"/>
      <c r="AU388"/>
    </row>
    <row r="389" spans="1:47">
      <c r="A389"/>
      <c r="B389"/>
      <c r="C389"/>
      <c r="D389"/>
      <c r="E389"/>
      <c r="F389"/>
      <c r="G389"/>
      <c r="H389" s="65"/>
      <c r="I389" s="65"/>
      <c r="J389" s="65"/>
      <c r="K389" s="65"/>
      <c r="L389" s="65"/>
      <c r="Y389" s="10"/>
      <c r="Z389" s="10"/>
      <c r="AA389" s="10"/>
      <c r="AB389" s="10"/>
      <c r="AC389" s="10"/>
      <c r="AD389" s="10"/>
      <c r="AG389" s="10"/>
      <c r="AH389" s="10"/>
      <c r="AQ389"/>
      <c r="AR389"/>
      <c r="AS389"/>
      <c r="AT389"/>
      <c r="AU389"/>
    </row>
    <row r="390" spans="1:47">
      <c r="A390"/>
      <c r="B390"/>
      <c r="C390"/>
      <c r="D390"/>
      <c r="E390"/>
      <c r="F390"/>
      <c r="G390"/>
      <c r="H390" s="65"/>
      <c r="I390" s="65"/>
      <c r="J390" s="65"/>
      <c r="K390" s="65"/>
      <c r="L390" s="65"/>
      <c r="Y390" s="10"/>
      <c r="Z390" s="10"/>
      <c r="AA390" s="10"/>
      <c r="AB390" s="10"/>
      <c r="AC390" s="10"/>
      <c r="AD390" s="10"/>
      <c r="AG390" s="10"/>
      <c r="AH390" s="10"/>
      <c r="AQ390"/>
      <c r="AR390"/>
      <c r="AS390"/>
      <c r="AT390"/>
      <c r="AU390"/>
    </row>
    <row r="391" spans="1:47">
      <c r="A391"/>
      <c r="B391"/>
      <c r="C391"/>
      <c r="D391"/>
      <c r="E391"/>
      <c r="F391"/>
      <c r="G391"/>
      <c r="H391" s="65"/>
      <c r="I391" s="65"/>
      <c r="J391" s="65"/>
      <c r="K391" s="65"/>
      <c r="L391" s="65"/>
      <c r="Y391" s="10"/>
      <c r="Z391" s="10"/>
      <c r="AA391" s="10"/>
      <c r="AB391" s="10"/>
      <c r="AC391" s="10"/>
      <c r="AD391" s="10"/>
      <c r="AG391" s="10"/>
      <c r="AH391" s="10"/>
      <c r="AQ391"/>
      <c r="AR391"/>
      <c r="AS391"/>
      <c r="AT391"/>
      <c r="AU391"/>
    </row>
    <row r="392" spans="1:47">
      <c r="A392"/>
      <c r="B392"/>
      <c r="C392"/>
      <c r="D392"/>
      <c r="E392"/>
      <c r="F392"/>
      <c r="G392"/>
      <c r="H392" s="65"/>
      <c r="I392" s="65"/>
      <c r="J392" s="65"/>
      <c r="K392" s="65"/>
      <c r="L392" s="65"/>
      <c r="Y392" s="10"/>
      <c r="Z392" s="10"/>
      <c r="AA392" s="10"/>
      <c r="AB392" s="10"/>
      <c r="AC392" s="10"/>
      <c r="AD392" s="10"/>
      <c r="AG392" s="10"/>
      <c r="AH392" s="10"/>
      <c r="AQ392"/>
      <c r="AR392"/>
      <c r="AS392"/>
      <c r="AT392"/>
      <c r="AU392"/>
    </row>
    <row r="393" spans="1:47">
      <c r="A393"/>
      <c r="B393"/>
      <c r="C393"/>
      <c r="D393"/>
      <c r="E393"/>
      <c r="F393"/>
      <c r="G393"/>
      <c r="H393" s="65"/>
      <c r="I393" s="65"/>
      <c r="J393" s="65"/>
      <c r="K393" s="65"/>
      <c r="L393" s="65"/>
      <c r="Y393" s="10"/>
      <c r="Z393" s="10"/>
      <c r="AA393" s="10"/>
      <c r="AB393" s="10"/>
      <c r="AC393" s="10"/>
      <c r="AD393" s="10"/>
      <c r="AG393" s="10"/>
      <c r="AH393" s="10"/>
      <c r="AQ393"/>
      <c r="AR393"/>
      <c r="AS393"/>
      <c r="AT393"/>
      <c r="AU393"/>
    </row>
    <row r="394" spans="1:47">
      <c r="A394"/>
      <c r="B394"/>
      <c r="C394"/>
      <c r="D394"/>
      <c r="E394"/>
      <c r="F394"/>
      <c r="G394"/>
      <c r="H394" s="65"/>
      <c r="I394" s="65"/>
      <c r="J394" s="65"/>
      <c r="K394" s="65"/>
      <c r="L394" s="65"/>
      <c r="Y394" s="10"/>
      <c r="Z394" s="10"/>
      <c r="AA394" s="10"/>
      <c r="AB394" s="10"/>
      <c r="AC394" s="10"/>
      <c r="AD394" s="10"/>
      <c r="AG394" s="10"/>
      <c r="AH394" s="10"/>
      <c r="AQ394"/>
      <c r="AR394"/>
      <c r="AS394"/>
      <c r="AT394"/>
      <c r="AU394"/>
    </row>
    <row r="395" spans="1:47">
      <c r="A395"/>
      <c r="B395"/>
      <c r="C395"/>
      <c r="D395"/>
      <c r="E395"/>
      <c r="F395"/>
      <c r="G395"/>
      <c r="H395" s="65"/>
      <c r="I395" s="65"/>
      <c r="J395" s="65"/>
      <c r="K395" s="65"/>
      <c r="L395" s="65"/>
      <c r="Y395" s="10"/>
      <c r="Z395" s="10"/>
      <c r="AA395" s="10"/>
      <c r="AB395" s="10"/>
      <c r="AC395" s="10"/>
      <c r="AD395" s="10"/>
      <c r="AG395" s="10"/>
      <c r="AH395" s="10"/>
      <c r="AQ395"/>
      <c r="AR395"/>
      <c r="AS395"/>
      <c r="AT395"/>
      <c r="AU395"/>
    </row>
    <row r="396" spans="1:47">
      <c r="A396"/>
      <c r="B396"/>
      <c r="C396"/>
      <c r="D396"/>
      <c r="E396"/>
      <c r="F396"/>
      <c r="G396"/>
      <c r="H396" s="65"/>
      <c r="I396" s="65"/>
      <c r="J396" s="65"/>
      <c r="K396" s="65"/>
      <c r="L396" s="65"/>
      <c r="Y396" s="10"/>
      <c r="Z396" s="10"/>
      <c r="AA396" s="10"/>
      <c r="AB396" s="10"/>
      <c r="AC396" s="10"/>
      <c r="AD396" s="10"/>
      <c r="AG396" s="10"/>
      <c r="AH396" s="10"/>
      <c r="AQ396"/>
      <c r="AR396"/>
      <c r="AS396"/>
      <c r="AT396"/>
      <c r="AU396"/>
    </row>
    <row r="397" spans="1:47">
      <c r="A397"/>
      <c r="B397"/>
      <c r="C397"/>
      <c r="D397"/>
      <c r="E397"/>
      <c r="F397"/>
      <c r="G397"/>
      <c r="H397" s="65"/>
      <c r="I397" s="65"/>
      <c r="J397" s="65"/>
      <c r="K397" s="65"/>
      <c r="L397" s="65"/>
      <c r="Y397" s="10"/>
      <c r="Z397" s="10"/>
      <c r="AA397" s="10"/>
      <c r="AB397" s="10"/>
      <c r="AC397" s="10"/>
      <c r="AD397" s="10"/>
      <c r="AG397" s="10"/>
      <c r="AH397" s="10"/>
      <c r="AQ397"/>
      <c r="AR397"/>
      <c r="AS397"/>
      <c r="AT397"/>
      <c r="AU397"/>
    </row>
    <row r="398" spans="1:47">
      <c r="A398"/>
      <c r="B398"/>
      <c r="C398"/>
      <c r="D398"/>
      <c r="E398"/>
      <c r="F398"/>
      <c r="G398"/>
      <c r="H398" s="65"/>
      <c r="I398" s="65"/>
      <c r="J398" s="65"/>
      <c r="K398" s="65"/>
      <c r="L398" s="65"/>
      <c r="Y398" s="10"/>
      <c r="Z398" s="10"/>
      <c r="AA398" s="10"/>
      <c r="AB398" s="10"/>
      <c r="AC398" s="10"/>
      <c r="AD398" s="10"/>
      <c r="AG398" s="10"/>
      <c r="AH398" s="10"/>
      <c r="AQ398"/>
      <c r="AR398"/>
      <c r="AS398"/>
      <c r="AT398"/>
      <c r="AU398"/>
    </row>
    <row r="399" spans="1:47">
      <c r="A399"/>
      <c r="B399"/>
      <c r="C399"/>
      <c r="D399"/>
      <c r="E399"/>
      <c r="F399"/>
      <c r="G399"/>
      <c r="H399" s="65"/>
      <c r="I399" s="65"/>
      <c r="J399" s="65"/>
      <c r="K399" s="65"/>
      <c r="L399" s="65"/>
      <c r="Y399" s="10"/>
      <c r="Z399" s="10"/>
      <c r="AA399" s="10"/>
      <c r="AB399" s="10"/>
      <c r="AC399" s="10"/>
      <c r="AD399" s="10"/>
      <c r="AG399" s="10"/>
      <c r="AH399" s="10"/>
      <c r="AQ399"/>
      <c r="AR399"/>
      <c r="AS399"/>
      <c r="AT399"/>
      <c r="AU399"/>
    </row>
    <row r="400" spans="1:47">
      <c r="A400"/>
      <c r="B400"/>
      <c r="C400"/>
      <c r="D400"/>
      <c r="E400"/>
      <c r="F400"/>
      <c r="G400"/>
      <c r="H400" s="65"/>
      <c r="I400" s="65"/>
      <c r="J400" s="65"/>
      <c r="K400" s="65"/>
      <c r="L400" s="65"/>
      <c r="Y400" s="10"/>
      <c r="Z400" s="10"/>
      <c r="AA400" s="10"/>
      <c r="AB400" s="10"/>
      <c r="AC400" s="10"/>
      <c r="AD400" s="10"/>
      <c r="AG400" s="10"/>
      <c r="AH400" s="10"/>
      <c r="AQ400"/>
      <c r="AR400"/>
      <c r="AS400"/>
      <c r="AT400"/>
      <c r="AU400"/>
    </row>
    <row r="401" spans="1:47">
      <c r="A401"/>
      <c r="B401"/>
      <c r="C401"/>
      <c r="D401"/>
      <c r="E401"/>
      <c r="F401"/>
      <c r="G401"/>
      <c r="H401" s="65"/>
      <c r="I401" s="65"/>
      <c r="J401" s="65"/>
      <c r="K401" s="65"/>
      <c r="L401" s="65"/>
      <c r="Y401" s="10"/>
      <c r="Z401" s="10"/>
      <c r="AA401" s="10"/>
      <c r="AB401" s="10"/>
      <c r="AC401" s="10"/>
      <c r="AD401" s="10"/>
      <c r="AG401" s="10"/>
      <c r="AH401" s="10"/>
      <c r="AQ401"/>
      <c r="AR401"/>
      <c r="AS401"/>
      <c r="AT401"/>
      <c r="AU401"/>
    </row>
    <row r="402" spans="1:47">
      <c r="A402"/>
      <c r="B402"/>
      <c r="C402"/>
      <c r="D402"/>
      <c r="E402"/>
      <c r="F402"/>
      <c r="G402"/>
      <c r="H402" s="65"/>
      <c r="I402" s="65"/>
      <c r="J402" s="65"/>
      <c r="K402" s="65"/>
      <c r="L402" s="65"/>
      <c r="Y402" s="10"/>
      <c r="Z402" s="10"/>
      <c r="AA402" s="10"/>
      <c r="AB402" s="10"/>
      <c r="AC402" s="10"/>
      <c r="AD402" s="10"/>
      <c r="AG402" s="10"/>
      <c r="AH402" s="10"/>
      <c r="AQ402"/>
      <c r="AR402"/>
      <c r="AS402"/>
      <c r="AT402"/>
      <c r="AU402"/>
    </row>
    <row r="403" spans="1:47">
      <c r="A403"/>
      <c r="B403"/>
      <c r="C403"/>
      <c r="D403"/>
      <c r="E403"/>
      <c r="F403"/>
      <c r="G403"/>
      <c r="H403" s="65"/>
      <c r="I403" s="65"/>
      <c r="J403" s="65"/>
      <c r="K403" s="65"/>
      <c r="L403" s="65"/>
      <c r="Y403" s="10"/>
      <c r="Z403" s="10"/>
      <c r="AA403" s="10"/>
      <c r="AB403" s="10"/>
      <c r="AC403" s="10"/>
      <c r="AD403" s="10"/>
      <c r="AG403" s="10"/>
      <c r="AH403" s="10"/>
      <c r="AQ403"/>
      <c r="AR403"/>
      <c r="AS403"/>
      <c r="AT403"/>
      <c r="AU403"/>
    </row>
    <row r="404" spans="1:47">
      <c r="A404"/>
      <c r="B404"/>
      <c r="C404"/>
      <c r="D404"/>
      <c r="E404"/>
      <c r="F404"/>
      <c r="G404"/>
      <c r="H404" s="65"/>
      <c r="I404" s="65"/>
      <c r="J404" s="65"/>
      <c r="K404" s="65"/>
      <c r="L404" s="65"/>
      <c r="Y404" s="10"/>
      <c r="Z404" s="10"/>
      <c r="AA404" s="10"/>
      <c r="AB404" s="10"/>
      <c r="AC404" s="10"/>
      <c r="AD404" s="10"/>
      <c r="AG404" s="10"/>
      <c r="AH404" s="10"/>
      <c r="AQ404"/>
      <c r="AR404"/>
      <c r="AS404"/>
      <c r="AT404"/>
      <c r="AU404"/>
    </row>
    <row r="405" spans="1:47">
      <c r="A405"/>
      <c r="B405"/>
      <c r="C405"/>
      <c r="D405"/>
      <c r="E405"/>
      <c r="F405"/>
      <c r="G405"/>
      <c r="H405" s="65"/>
      <c r="I405" s="65"/>
      <c r="J405" s="65"/>
      <c r="K405" s="65"/>
      <c r="L405" s="65"/>
      <c r="Y405" s="10"/>
      <c r="Z405" s="10"/>
      <c r="AA405" s="10"/>
      <c r="AB405" s="10"/>
      <c r="AC405" s="10"/>
      <c r="AD405" s="10"/>
      <c r="AG405" s="10"/>
      <c r="AH405" s="10"/>
      <c r="AQ405"/>
      <c r="AR405"/>
      <c r="AS405"/>
      <c r="AT405"/>
      <c r="AU405"/>
    </row>
    <row r="406" spans="1:47">
      <c r="A406"/>
      <c r="B406"/>
      <c r="C406"/>
      <c r="D406"/>
      <c r="E406"/>
      <c r="F406"/>
      <c r="G406"/>
      <c r="H406" s="65"/>
      <c r="I406" s="65"/>
      <c r="J406" s="65"/>
      <c r="K406" s="65"/>
      <c r="L406" s="65"/>
      <c r="Y406" s="10"/>
      <c r="Z406" s="10"/>
      <c r="AA406" s="10"/>
      <c r="AB406" s="10"/>
      <c r="AC406" s="10"/>
      <c r="AD406" s="10"/>
      <c r="AG406" s="10"/>
      <c r="AH406" s="10"/>
      <c r="AQ406"/>
      <c r="AR406"/>
      <c r="AS406"/>
      <c r="AT406"/>
      <c r="AU406"/>
    </row>
    <row r="407" spans="1:47">
      <c r="A407"/>
      <c r="B407"/>
      <c r="C407"/>
      <c r="D407"/>
      <c r="E407"/>
      <c r="F407"/>
      <c r="G407"/>
      <c r="H407" s="65"/>
      <c r="I407" s="65"/>
      <c r="J407" s="65"/>
      <c r="K407" s="65"/>
      <c r="L407" s="65"/>
      <c r="Y407" s="10"/>
      <c r="Z407" s="10"/>
      <c r="AA407" s="10"/>
      <c r="AB407" s="10"/>
      <c r="AC407" s="10"/>
      <c r="AD407" s="10"/>
      <c r="AG407" s="10"/>
      <c r="AH407" s="10"/>
      <c r="AQ407"/>
      <c r="AR407"/>
      <c r="AS407"/>
      <c r="AT407"/>
      <c r="AU407"/>
    </row>
    <row r="408" spans="1:47">
      <c r="A408"/>
      <c r="B408"/>
      <c r="C408"/>
      <c r="D408"/>
      <c r="E408"/>
      <c r="F408"/>
      <c r="G408"/>
      <c r="H408" s="65"/>
      <c r="I408" s="65"/>
      <c r="J408" s="65"/>
      <c r="K408" s="65"/>
      <c r="L408" s="65"/>
      <c r="Y408" s="10"/>
      <c r="Z408" s="10"/>
      <c r="AA408" s="10"/>
      <c r="AB408" s="10"/>
      <c r="AC408" s="10"/>
      <c r="AD408" s="10"/>
      <c r="AG408" s="10"/>
      <c r="AH408" s="10"/>
      <c r="AQ408"/>
      <c r="AR408"/>
      <c r="AS408"/>
      <c r="AT408"/>
      <c r="AU408"/>
    </row>
    <row r="409" spans="1:47">
      <c r="A409"/>
      <c r="B409"/>
      <c r="C409"/>
      <c r="D409"/>
      <c r="E409"/>
      <c r="F409"/>
      <c r="G409"/>
      <c r="H409" s="65"/>
      <c r="I409" s="65"/>
      <c r="J409" s="65"/>
      <c r="K409" s="65"/>
      <c r="L409" s="65"/>
      <c r="Y409" s="10"/>
      <c r="Z409" s="10"/>
      <c r="AA409" s="10"/>
      <c r="AB409" s="10"/>
      <c r="AC409" s="10"/>
      <c r="AD409" s="10"/>
      <c r="AG409" s="10"/>
      <c r="AH409" s="10"/>
      <c r="AQ409"/>
      <c r="AR409"/>
      <c r="AS409"/>
      <c r="AT409"/>
      <c r="AU409"/>
    </row>
    <row r="410" spans="1:47">
      <c r="A410"/>
      <c r="B410"/>
      <c r="C410"/>
      <c r="D410"/>
      <c r="E410"/>
      <c r="F410"/>
      <c r="G410"/>
      <c r="H410" s="65"/>
      <c r="I410" s="65"/>
      <c r="J410" s="65"/>
      <c r="K410" s="65"/>
      <c r="L410" s="65"/>
      <c r="Y410" s="10"/>
      <c r="Z410" s="10"/>
      <c r="AA410" s="10"/>
      <c r="AB410" s="10"/>
      <c r="AC410" s="10"/>
      <c r="AD410" s="10"/>
      <c r="AG410" s="10"/>
      <c r="AH410" s="10"/>
      <c r="AQ410"/>
      <c r="AR410"/>
      <c r="AS410"/>
      <c r="AT410"/>
      <c r="AU410"/>
    </row>
    <row r="411" spans="1:47">
      <c r="A411"/>
      <c r="B411"/>
      <c r="C411"/>
      <c r="D411"/>
      <c r="E411"/>
      <c r="F411"/>
      <c r="G411"/>
      <c r="H411" s="65"/>
      <c r="I411" s="65"/>
      <c r="J411" s="65"/>
      <c r="K411" s="65"/>
      <c r="L411" s="65"/>
      <c r="Y411" s="10"/>
      <c r="Z411" s="10"/>
      <c r="AA411" s="10"/>
      <c r="AB411" s="10"/>
      <c r="AC411" s="10"/>
      <c r="AD411" s="10"/>
      <c r="AG411" s="10"/>
      <c r="AH411" s="10"/>
      <c r="AQ411"/>
      <c r="AR411"/>
      <c r="AS411"/>
      <c r="AT411"/>
      <c r="AU411"/>
    </row>
    <row r="412" spans="1:47">
      <c r="A412"/>
      <c r="B412"/>
      <c r="C412"/>
      <c r="D412"/>
      <c r="E412"/>
      <c r="F412"/>
      <c r="G412"/>
      <c r="H412" s="65"/>
      <c r="I412" s="65"/>
      <c r="J412" s="65"/>
      <c r="K412" s="65"/>
      <c r="L412" s="65"/>
      <c r="Y412" s="10"/>
      <c r="Z412" s="10"/>
      <c r="AA412" s="10"/>
      <c r="AB412" s="10"/>
      <c r="AC412" s="10"/>
      <c r="AD412" s="10"/>
      <c r="AG412" s="10"/>
      <c r="AH412" s="10"/>
      <c r="AQ412"/>
      <c r="AR412"/>
      <c r="AS412"/>
      <c r="AT412"/>
      <c r="AU412"/>
    </row>
    <row r="413" spans="1:47">
      <c r="A413"/>
      <c r="B413"/>
      <c r="C413"/>
      <c r="D413"/>
      <c r="E413"/>
      <c r="F413"/>
      <c r="G413"/>
      <c r="H413" s="65"/>
      <c r="I413" s="65"/>
      <c r="J413" s="65"/>
      <c r="K413" s="65"/>
      <c r="L413" s="65"/>
      <c r="Y413" s="10"/>
      <c r="Z413" s="10"/>
      <c r="AA413" s="10"/>
      <c r="AB413" s="10"/>
      <c r="AC413" s="10"/>
      <c r="AD413" s="10"/>
      <c r="AG413" s="10"/>
      <c r="AH413" s="10"/>
      <c r="AQ413"/>
      <c r="AR413"/>
      <c r="AS413"/>
      <c r="AT413"/>
      <c r="AU413"/>
    </row>
    <row r="414" spans="1:47">
      <c r="A414"/>
      <c r="B414"/>
      <c r="C414"/>
      <c r="D414"/>
      <c r="E414"/>
      <c r="F414"/>
      <c r="G414"/>
      <c r="H414" s="65"/>
      <c r="I414" s="65"/>
      <c r="J414" s="65"/>
      <c r="K414" s="65"/>
      <c r="L414" s="65"/>
      <c r="Y414" s="10"/>
      <c r="Z414" s="10"/>
      <c r="AA414" s="10"/>
      <c r="AB414" s="10"/>
      <c r="AC414" s="10"/>
      <c r="AD414" s="10"/>
      <c r="AG414" s="10"/>
      <c r="AH414" s="10"/>
      <c r="AQ414"/>
      <c r="AR414"/>
      <c r="AS414"/>
      <c r="AT414"/>
      <c r="AU414"/>
    </row>
    <row r="415" spans="1:47">
      <c r="A415"/>
      <c r="B415"/>
      <c r="C415"/>
      <c r="D415"/>
      <c r="E415"/>
      <c r="F415"/>
      <c r="G415"/>
      <c r="H415" s="65"/>
      <c r="I415" s="65"/>
      <c r="J415" s="65"/>
      <c r="K415" s="65"/>
      <c r="L415" s="65"/>
      <c r="Y415" s="10"/>
      <c r="Z415" s="10"/>
      <c r="AA415" s="10"/>
      <c r="AB415" s="10"/>
      <c r="AC415" s="10"/>
      <c r="AD415" s="10"/>
      <c r="AG415" s="10"/>
      <c r="AH415" s="10"/>
      <c r="AQ415"/>
      <c r="AR415"/>
      <c r="AS415"/>
      <c r="AT415"/>
      <c r="AU415"/>
    </row>
    <row r="416" spans="1:47">
      <c r="A416"/>
      <c r="B416"/>
      <c r="C416"/>
      <c r="D416"/>
      <c r="E416"/>
      <c r="F416"/>
      <c r="G416"/>
      <c r="H416" s="65"/>
      <c r="I416" s="65"/>
      <c r="J416" s="65"/>
      <c r="K416" s="65"/>
      <c r="L416" s="65"/>
      <c r="Y416" s="10"/>
      <c r="Z416" s="10"/>
      <c r="AA416" s="10"/>
      <c r="AB416" s="10"/>
      <c r="AC416" s="10"/>
      <c r="AD416" s="10"/>
      <c r="AG416" s="10"/>
      <c r="AH416" s="10"/>
      <c r="AQ416"/>
      <c r="AR416"/>
      <c r="AS416"/>
      <c r="AT416"/>
      <c r="AU416"/>
    </row>
    <row r="417" spans="1:47">
      <c r="A417"/>
      <c r="B417"/>
      <c r="C417"/>
      <c r="D417"/>
      <c r="E417"/>
      <c r="F417"/>
      <c r="G417"/>
      <c r="H417" s="65"/>
      <c r="I417" s="65"/>
      <c r="J417" s="65"/>
      <c r="K417" s="65"/>
      <c r="L417" s="65"/>
      <c r="Y417" s="10"/>
      <c r="Z417" s="10"/>
      <c r="AA417" s="10"/>
      <c r="AB417" s="10"/>
      <c r="AC417" s="10"/>
      <c r="AD417" s="10"/>
      <c r="AG417" s="10"/>
      <c r="AH417" s="10"/>
      <c r="AQ417"/>
      <c r="AR417"/>
      <c r="AS417"/>
      <c r="AT417"/>
      <c r="AU417"/>
    </row>
    <row r="418" spans="1:47">
      <c r="A418"/>
      <c r="B418"/>
      <c r="C418"/>
      <c r="D418"/>
      <c r="E418"/>
      <c r="F418"/>
      <c r="G418"/>
      <c r="H418" s="65"/>
      <c r="I418" s="65"/>
      <c r="J418" s="65"/>
      <c r="K418" s="65"/>
      <c r="L418" s="65"/>
      <c r="Y418" s="10"/>
      <c r="Z418" s="10"/>
      <c r="AA418" s="10"/>
      <c r="AB418" s="10"/>
      <c r="AC418" s="10"/>
      <c r="AD418" s="10"/>
      <c r="AG418" s="10"/>
      <c r="AH418" s="10"/>
      <c r="AQ418"/>
      <c r="AR418"/>
      <c r="AS418"/>
      <c r="AT418"/>
      <c r="AU418"/>
    </row>
    <row r="419" spans="1:47">
      <c r="A419"/>
      <c r="B419"/>
      <c r="C419"/>
      <c r="D419"/>
      <c r="E419"/>
      <c r="F419"/>
      <c r="G419"/>
      <c r="H419" s="65"/>
      <c r="I419" s="65"/>
      <c r="J419" s="65"/>
      <c r="K419" s="65"/>
      <c r="L419" s="65"/>
      <c r="Y419" s="10"/>
      <c r="Z419" s="10"/>
      <c r="AA419" s="10"/>
      <c r="AB419" s="10"/>
      <c r="AC419" s="10"/>
      <c r="AD419" s="10"/>
      <c r="AG419" s="10"/>
      <c r="AH419" s="10"/>
      <c r="AQ419"/>
      <c r="AR419"/>
      <c r="AS419"/>
      <c r="AT419"/>
      <c r="AU419"/>
    </row>
    <row r="420" spans="1:47">
      <c r="A420"/>
      <c r="B420"/>
      <c r="C420"/>
      <c r="D420"/>
      <c r="E420"/>
      <c r="F420"/>
      <c r="G420"/>
      <c r="H420" s="65"/>
      <c r="I420" s="65"/>
      <c r="J420" s="65"/>
      <c r="K420" s="65"/>
      <c r="L420" s="65"/>
      <c r="Y420" s="10"/>
      <c r="Z420" s="10"/>
      <c r="AA420" s="10"/>
      <c r="AB420" s="10"/>
      <c r="AC420" s="10"/>
      <c r="AD420" s="10"/>
      <c r="AG420" s="10"/>
      <c r="AH420" s="10"/>
      <c r="AQ420"/>
      <c r="AR420"/>
      <c r="AS420"/>
      <c r="AT420"/>
      <c r="AU420"/>
    </row>
    <row r="421" spans="1:47">
      <c r="A421"/>
      <c r="B421"/>
      <c r="C421"/>
      <c r="D421"/>
      <c r="E421"/>
      <c r="F421"/>
      <c r="G421"/>
      <c r="H421" s="65"/>
      <c r="I421" s="65"/>
      <c r="J421" s="65"/>
      <c r="K421" s="65"/>
      <c r="L421" s="65"/>
      <c r="Y421" s="10"/>
      <c r="Z421" s="10"/>
      <c r="AA421" s="10"/>
      <c r="AB421" s="10"/>
      <c r="AC421" s="10"/>
      <c r="AD421" s="10"/>
      <c r="AG421" s="10"/>
      <c r="AH421" s="10"/>
      <c r="AQ421"/>
      <c r="AR421"/>
      <c r="AS421"/>
      <c r="AT421"/>
      <c r="AU421"/>
    </row>
    <row r="422" spans="1:47">
      <c r="A422"/>
      <c r="B422"/>
      <c r="C422"/>
      <c r="D422"/>
      <c r="E422"/>
      <c r="F422"/>
      <c r="G422"/>
      <c r="H422" s="65"/>
      <c r="I422" s="65"/>
      <c r="J422" s="65"/>
      <c r="K422" s="65"/>
      <c r="L422" s="65"/>
      <c r="Y422" s="10"/>
      <c r="Z422" s="10"/>
      <c r="AA422" s="10"/>
      <c r="AB422" s="10"/>
      <c r="AC422" s="10"/>
      <c r="AD422" s="10"/>
      <c r="AG422" s="10"/>
      <c r="AH422" s="10"/>
      <c r="AQ422"/>
      <c r="AR422"/>
      <c r="AS422"/>
      <c r="AT422"/>
      <c r="AU422"/>
    </row>
    <row r="423" spans="1:47">
      <c r="A423"/>
      <c r="B423"/>
      <c r="C423"/>
      <c r="D423"/>
      <c r="E423"/>
      <c r="F423"/>
      <c r="G423"/>
      <c r="H423" s="65"/>
      <c r="I423" s="65"/>
      <c r="J423" s="65"/>
      <c r="K423" s="65"/>
      <c r="L423" s="65"/>
      <c r="Y423" s="10"/>
      <c r="Z423" s="10"/>
      <c r="AA423" s="10"/>
      <c r="AB423" s="10"/>
      <c r="AC423" s="10"/>
      <c r="AD423" s="10"/>
      <c r="AG423" s="10"/>
      <c r="AH423" s="10"/>
      <c r="AQ423"/>
      <c r="AR423"/>
      <c r="AS423"/>
      <c r="AT423"/>
      <c r="AU423"/>
    </row>
    <row r="424" spans="1:47">
      <c r="A424"/>
      <c r="B424"/>
      <c r="C424"/>
      <c r="D424"/>
      <c r="E424"/>
      <c r="F424"/>
      <c r="G424"/>
      <c r="H424" s="65"/>
      <c r="I424" s="65"/>
      <c r="J424" s="65"/>
      <c r="K424" s="65"/>
      <c r="L424" s="65"/>
      <c r="Y424" s="10"/>
      <c r="Z424" s="10"/>
      <c r="AA424" s="10"/>
      <c r="AB424" s="10"/>
      <c r="AC424" s="10"/>
      <c r="AD424" s="10"/>
      <c r="AG424" s="10"/>
      <c r="AH424" s="10"/>
      <c r="AQ424"/>
      <c r="AR424"/>
      <c r="AS424"/>
      <c r="AT424"/>
      <c r="AU424"/>
    </row>
    <row r="425" spans="1:47">
      <c r="A425"/>
      <c r="B425"/>
      <c r="C425"/>
      <c r="D425"/>
      <c r="E425"/>
      <c r="F425"/>
      <c r="G425"/>
      <c r="H425" s="65"/>
      <c r="I425" s="65"/>
      <c r="J425" s="65"/>
      <c r="K425" s="65"/>
      <c r="L425" s="65"/>
      <c r="Y425" s="10"/>
      <c r="Z425" s="10"/>
      <c r="AA425" s="10"/>
      <c r="AB425" s="10"/>
      <c r="AC425" s="10"/>
      <c r="AD425" s="10"/>
      <c r="AG425" s="10"/>
      <c r="AH425" s="10"/>
      <c r="AQ425"/>
      <c r="AR425"/>
      <c r="AS425"/>
      <c r="AT425"/>
      <c r="AU425"/>
    </row>
    <row r="426" spans="1:47">
      <c r="A426"/>
      <c r="B426"/>
      <c r="C426"/>
      <c r="D426"/>
      <c r="E426"/>
      <c r="F426"/>
      <c r="G426"/>
      <c r="H426" s="65"/>
      <c r="I426" s="65"/>
      <c r="J426" s="65"/>
      <c r="K426" s="65"/>
      <c r="L426" s="65"/>
      <c r="Y426" s="10"/>
      <c r="Z426" s="10"/>
      <c r="AA426" s="10"/>
      <c r="AB426" s="10"/>
      <c r="AC426" s="10"/>
      <c r="AD426" s="10"/>
      <c r="AG426" s="10"/>
      <c r="AH426" s="10"/>
      <c r="AQ426"/>
      <c r="AR426"/>
      <c r="AS426"/>
      <c r="AT426"/>
      <c r="AU426"/>
    </row>
    <row r="427" spans="1:47">
      <c r="A427"/>
      <c r="B427"/>
      <c r="C427"/>
      <c r="D427"/>
      <c r="E427"/>
      <c r="F427"/>
      <c r="G427"/>
      <c r="H427" s="65"/>
      <c r="I427" s="65"/>
      <c r="J427" s="65"/>
      <c r="K427" s="65"/>
      <c r="L427" s="65"/>
      <c r="Y427" s="10"/>
      <c r="Z427" s="10"/>
      <c r="AA427" s="10"/>
      <c r="AB427" s="10"/>
      <c r="AC427" s="10"/>
      <c r="AD427" s="10"/>
      <c r="AG427" s="10"/>
      <c r="AH427" s="10"/>
      <c r="AQ427"/>
      <c r="AR427"/>
      <c r="AS427"/>
      <c r="AT427"/>
      <c r="AU427"/>
    </row>
    <row r="428" spans="1:47">
      <c r="A428"/>
      <c r="B428"/>
      <c r="C428"/>
      <c r="D428"/>
      <c r="E428"/>
      <c r="F428"/>
      <c r="G428"/>
      <c r="H428" s="65"/>
      <c r="I428" s="65"/>
      <c r="J428" s="65"/>
      <c r="K428" s="65"/>
      <c r="L428" s="65"/>
      <c r="Y428" s="10"/>
      <c r="Z428" s="10"/>
      <c r="AA428" s="10"/>
      <c r="AB428" s="10"/>
      <c r="AC428" s="10"/>
      <c r="AD428" s="10"/>
      <c r="AG428" s="10"/>
      <c r="AH428" s="10"/>
      <c r="AQ428"/>
      <c r="AR428"/>
      <c r="AS428"/>
      <c r="AT428"/>
      <c r="AU428"/>
    </row>
    <row r="429" spans="1:47">
      <c r="A429"/>
      <c r="B429"/>
      <c r="C429"/>
      <c r="D429"/>
      <c r="E429"/>
      <c r="F429"/>
      <c r="G429"/>
      <c r="H429" s="65"/>
      <c r="I429" s="65"/>
      <c r="J429" s="65"/>
      <c r="K429" s="65"/>
      <c r="L429" s="65"/>
      <c r="Y429" s="10"/>
      <c r="Z429" s="10"/>
      <c r="AA429" s="10"/>
      <c r="AB429" s="10"/>
      <c r="AC429" s="10"/>
      <c r="AD429" s="10"/>
      <c r="AG429" s="10"/>
      <c r="AH429" s="10"/>
      <c r="AQ429"/>
      <c r="AR429"/>
      <c r="AS429"/>
      <c r="AT429"/>
      <c r="AU429"/>
    </row>
    <row r="430" spans="1:47">
      <c r="A430"/>
      <c r="B430"/>
      <c r="C430"/>
      <c r="D430"/>
      <c r="E430"/>
      <c r="F430"/>
      <c r="G430"/>
      <c r="H430" s="65"/>
      <c r="I430" s="65"/>
      <c r="J430" s="65"/>
      <c r="K430" s="65"/>
      <c r="L430" s="65"/>
      <c r="Y430" s="10"/>
      <c r="Z430" s="10"/>
      <c r="AA430" s="10"/>
      <c r="AB430" s="10"/>
      <c r="AC430" s="10"/>
      <c r="AD430" s="10"/>
      <c r="AG430" s="10"/>
      <c r="AH430" s="10"/>
      <c r="AQ430"/>
      <c r="AR430"/>
      <c r="AS430"/>
      <c r="AT430"/>
      <c r="AU430"/>
    </row>
    <row r="431" spans="1:47">
      <c r="A431"/>
      <c r="B431"/>
      <c r="C431"/>
      <c r="D431"/>
      <c r="E431"/>
      <c r="F431"/>
      <c r="G431"/>
      <c r="H431" s="65"/>
      <c r="I431" s="65"/>
      <c r="J431" s="65"/>
      <c r="K431" s="65"/>
      <c r="L431" s="65"/>
      <c r="Y431" s="10"/>
      <c r="Z431" s="10"/>
      <c r="AA431" s="10"/>
      <c r="AB431" s="10"/>
      <c r="AC431" s="10"/>
      <c r="AD431" s="10"/>
      <c r="AG431" s="10"/>
      <c r="AH431" s="10"/>
      <c r="AQ431"/>
      <c r="AR431"/>
      <c r="AS431"/>
      <c r="AT431"/>
      <c r="AU431"/>
    </row>
    <row r="432" spans="1:47">
      <c r="A432"/>
      <c r="B432"/>
      <c r="C432"/>
      <c r="D432"/>
      <c r="E432"/>
      <c r="F432"/>
      <c r="G432"/>
      <c r="H432" s="65"/>
      <c r="I432" s="65"/>
      <c r="J432" s="65"/>
      <c r="K432" s="65"/>
      <c r="L432" s="65"/>
      <c r="Y432" s="10"/>
      <c r="Z432" s="10"/>
      <c r="AA432" s="10"/>
      <c r="AB432" s="10"/>
      <c r="AC432" s="10"/>
      <c r="AD432" s="10"/>
      <c r="AG432" s="10"/>
      <c r="AH432" s="10"/>
      <c r="AQ432"/>
      <c r="AR432"/>
      <c r="AS432"/>
      <c r="AT432"/>
      <c r="AU432"/>
    </row>
    <row r="433" spans="1:47">
      <c r="A433"/>
      <c r="B433"/>
      <c r="C433"/>
      <c r="D433"/>
      <c r="E433"/>
      <c r="F433"/>
      <c r="G433"/>
      <c r="H433" s="65"/>
      <c r="I433" s="65"/>
      <c r="J433" s="65"/>
      <c r="K433" s="65"/>
      <c r="L433" s="65"/>
      <c r="Y433" s="10"/>
      <c r="Z433" s="10"/>
      <c r="AA433" s="10"/>
      <c r="AB433" s="10"/>
      <c r="AC433" s="10"/>
      <c r="AD433" s="10"/>
      <c r="AG433" s="10"/>
      <c r="AH433" s="10"/>
      <c r="AQ433"/>
      <c r="AR433"/>
      <c r="AS433"/>
      <c r="AT433"/>
      <c r="AU433"/>
    </row>
    <row r="434" spans="1:47">
      <c r="A434"/>
      <c r="B434"/>
      <c r="C434"/>
      <c r="D434"/>
      <c r="E434"/>
      <c r="F434"/>
      <c r="G434"/>
      <c r="H434" s="65"/>
      <c r="I434" s="65"/>
      <c r="J434" s="65"/>
      <c r="K434" s="65"/>
      <c r="L434" s="65"/>
      <c r="Y434" s="10"/>
      <c r="Z434" s="10"/>
      <c r="AA434" s="10"/>
      <c r="AB434" s="10"/>
      <c r="AC434" s="10"/>
      <c r="AD434" s="10"/>
      <c r="AG434" s="10"/>
      <c r="AH434" s="10"/>
      <c r="AQ434"/>
      <c r="AR434"/>
      <c r="AS434"/>
      <c r="AT434"/>
      <c r="AU434"/>
    </row>
    <row r="435" spans="1:47">
      <c r="A435"/>
      <c r="B435"/>
      <c r="C435"/>
      <c r="D435"/>
      <c r="E435"/>
      <c r="F435"/>
      <c r="G435"/>
      <c r="H435" s="65"/>
      <c r="I435" s="65"/>
      <c r="J435" s="65"/>
      <c r="K435" s="65"/>
      <c r="L435" s="65"/>
      <c r="Y435" s="10"/>
      <c r="Z435" s="10"/>
      <c r="AA435" s="10"/>
      <c r="AB435" s="10"/>
      <c r="AC435" s="10"/>
      <c r="AD435" s="10"/>
      <c r="AG435" s="10"/>
      <c r="AH435" s="10"/>
      <c r="AQ435"/>
      <c r="AR435"/>
      <c r="AS435"/>
      <c r="AT435"/>
      <c r="AU435"/>
    </row>
    <row r="436" spans="1:47">
      <c r="A436"/>
      <c r="B436"/>
      <c r="C436"/>
      <c r="D436"/>
      <c r="E436"/>
      <c r="F436"/>
      <c r="G436"/>
      <c r="H436" s="65"/>
      <c r="I436" s="65"/>
      <c r="J436" s="65"/>
      <c r="K436" s="65"/>
      <c r="L436" s="65"/>
      <c r="Y436" s="10"/>
      <c r="Z436" s="10"/>
      <c r="AA436" s="10"/>
      <c r="AB436" s="10"/>
      <c r="AC436" s="10"/>
      <c r="AD436" s="10"/>
      <c r="AG436" s="10"/>
      <c r="AH436" s="10"/>
      <c r="AQ436"/>
      <c r="AR436"/>
      <c r="AS436"/>
      <c r="AT436"/>
      <c r="AU436"/>
    </row>
    <row r="437" spans="1:47">
      <c r="A437"/>
      <c r="B437"/>
      <c r="C437"/>
      <c r="D437"/>
      <c r="E437"/>
      <c r="F437"/>
      <c r="G437"/>
      <c r="H437" s="65"/>
      <c r="I437" s="65"/>
      <c r="J437" s="65"/>
      <c r="K437" s="65"/>
      <c r="L437" s="65"/>
      <c r="Y437" s="10"/>
      <c r="Z437" s="10"/>
      <c r="AA437" s="10"/>
      <c r="AB437" s="10"/>
      <c r="AC437" s="10"/>
      <c r="AD437" s="10"/>
      <c r="AG437" s="10"/>
      <c r="AH437" s="10"/>
      <c r="AQ437"/>
      <c r="AR437"/>
      <c r="AS437"/>
      <c r="AT437"/>
      <c r="AU437"/>
    </row>
    <row r="438" spans="1:47">
      <c r="A438"/>
      <c r="B438"/>
      <c r="C438"/>
      <c r="D438"/>
      <c r="E438"/>
      <c r="F438"/>
      <c r="G438"/>
      <c r="H438" s="65"/>
      <c r="I438" s="65"/>
      <c r="J438" s="65"/>
      <c r="K438" s="65"/>
      <c r="L438" s="65"/>
      <c r="Y438" s="10"/>
      <c r="Z438" s="10"/>
      <c r="AA438" s="10"/>
      <c r="AB438" s="10"/>
      <c r="AC438" s="10"/>
      <c r="AD438" s="10"/>
      <c r="AG438" s="10"/>
      <c r="AH438" s="10"/>
      <c r="AQ438"/>
      <c r="AR438"/>
      <c r="AS438"/>
      <c r="AT438"/>
      <c r="AU438"/>
    </row>
    <row r="439" spans="1:47">
      <c r="A439"/>
      <c r="B439"/>
      <c r="C439"/>
      <c r="D439"/>
      <c r="E439"/>
      <c r="F439"/>
      <c r="G439"/>
      <c r="H439" s="65"/>
      <c r="I439" s="65"/>
      <c r="J439" s="65"/>
      <c r="K439" s="65"/>
      <c r="L439" s="65"/>
      <c r="Y439" s="10"/>
      <c r="Z439" s="10"/>
      <c r="AA439" s="10"/>
      <c r="AB439" s="10"/>
      <c r="AC439" s="10"/>
      <c r="AD439" s="10"/>
      <c r="AG439" s="10"/>
      <c r="AH439" s="10"/>
      <c r="AQ439"/>
      <c r="AR439"/>
      <c r="AS439"/>
      <c r="AT439"/>
      <c r="AU439"/>
    </row>
    <row r="440" spans="1:47">
      <c r="A440"/>
      <c r="B440"/>
      <c r="C440"/>
      <c r="D440"/>
      <c r="E440"/>
      <c r="F440"/>
      <c r="G440"/>
      <c r="H440" s="65"/>
      <c r="I440" s="65"/>
      <c r="J440" s="65"/>
      <c r="K440" s="65"/>
      <c r="L440" s="65"/>
      <c r="Y440" s="10"/>
      <c r="Z440" s="10"/>
      <c r="AA440" s="10"/>
      <c r="AB440" s="10"/>
      <c r="AC440" s="10"/>
      <c r="AD440" s="10"/>
      <c r="AG440" s="10"/>
      <c r="AH440" s="10"/>
      <c r="AQ440"/>
      <c r="AR440"/>
      <c r="AS440"/>
      <c r="AT440"/>
      <c r="AU440"/>
    </row>
    <row r="441" spans="1:47">
      <c r="A441"/>
      <c r="B441"/>
      <c r="C441"/>
      <c r="D441"/>
      <c r="E441"/>
      <c r="F441"/>
      <c r="G441"/>
      <c r="H441" s="65"/>
      <c r="I441" s="65"/>
      <c r="J441" s="65"/>
      <c r="K441" s="65"/>
      <c r="L441" s="65"/>
      <c r="Y441" s="10"/>
      <c r="Z441" s="10"/>
      <c r="AA441" s="10"/>
      <c r="AB441" s="10"/>
      <c r="AC441" s="10"/>
      <c r="AD441" s="10"/>
      <c r="AG441" s="10"/>
      <c r="AH441" s="10"/>
      <c r="AQ441"/>
      <c r="AR441"/>
      <c r="AS441"/>
      <c r="AT441"/>
      <c r="AU441"/>
    </row>
    <row r="442" spans="1:47">
      <c r="A442"/>
      <c r="B442"/>
      <c r="C442"/>
      <c r="D442"/>
      <c r="E442"/>
      <c r="F442"/>
      <c r="G442"/>
      <c r="H442" s="65"/>
      <c r="I442" s="65"/>
      <c r="J442" s="65"/>
      <c r="K442" s="65"/>
      <c r="L442" s="65"/>
      <c r="Y442" s="10"/>
      <c r="Z442" s="10"/>
      <c r="AA442" s="10"/>
      <c r="AB442" s="10"/>
      <c r="AC442" s="10"/>
      <c r="AD442" s="10"/>
      <c r="AG442" s="10"/>
      <c r="AH442" s="10"/>
      <c r="AQ442"/>
      <c r="AR442"/>
      <c r="AS442"/>
      <c r="AT442"/>
      <c r="AU442"/>
    </row>
    <row r="443" spans="1:47">
      <c r="A443"/>
      <c r="B443"/>
      <c r="C443"/>
      <c r="D443"/>
      <c r="E443"/>
      <c r="F443"/>
      <c r="G443"/>
      <c r="H443" s="65"/>
      <c r="I443" s="65"/>
      <c r="J443" s="65"/>
      <c r="K443" s="65"/>
      <c r="L443" s="65"/>
      <c r="Y443" s="10"/>
      <c r="Z443" s="10"/>
      <c r="AA443" s="10"/>
      <c r="AB443" s="10"/>
      <c r="AC443" s="10"/>
      <c r="AD443" s="10"/>
      <c r="AG443" s="10"/>
      <c r="AH443" s="10"/>
      <c r="AQ443"/>
      <c r="AR443"/>
      <c r="AS443"/>
      <c r="AT443"/>
      <c r="AU443"/>
    </row>
    <row r="444" spans="1:47">
      <c r="A444"/>
      <c r="B444"/>
      <c r="C444"/>
      <c r="D444"/>
      <c r="E444"/>
      <c r="F444"/>
      <c r="G444"/>
      <c r="H444" s="65"/>
      <c r="I444" s="65"/>
      <c r="J444" s="65"/>
      <c r="K444" s="65"/>
      <c r="L444" s="65"/>
      <c r="Y444" s="10"/>
      <c r="Z444" s="10"/>
      <c r="AA444" s="10"/>
      <c r="AB444" s="10"/>
      <c r="AC444" s="10"/>
      <c r="AD444" s="10"/>
      <c r="AG444" s="10"/>
      <c r="AH444" s="10"/>
      <c r="AQ444"/>
      <c r="AR444"/>
      <c r="AS444"/>
      <c r="AT444"/>
      <c r="AU444"/>
    </row>
    <row r="445" spans="1:47">
      <c r="A445"/>
      <c r="B445"/>
      <c r="C445"/>
      <c r="D445"/>
      <c r="E445"/>
      <c r="F445"/>
      <c r="G445"/>
      <c r="H445" s="65"/>
      <c r="I445" s="65"/>
      <c r="J445" s="65"/>
      <c r="K445" s="65"/>
      <c r="L445" s="65"/>
      <c r="Y445" s="10"/>
      <c r="Z445" s="10"/>
      <c r="AA445" s="10"/>
      <c r="AB445" s="10"/>
      <c r="AC445" s="10"/>
      <c r="AD445" s="10"/>
      <c r="AG445" s="10"/>
      <c r="AH445" s="10"/>
      <c r="AQ445"/>
      <c r="AR445"/>
      <c r="AS445"/>
      <c r="AT445"/>
      <c r="AU445"/>
    </row>
    <row r="446" spans="1:47">
      <c r="A446"/>
      <c r="B446"/>
      <c r="C446"/>
      <c r="D446"/>
      <c r="E446"/>
      <c r="F446"/>
      <c r="G446"/>
      <c r="H446" s="65"/>
      <c r="I446" s="65"/>
      <c r="J446" s="65"/>
      <c r="K446" s="65"/>
      <c r="L446" s="65"/>
      <c r="Y446" s="10"/>
      <c r="Z446" s="10"/>
      <c r="AA446" s="10"/>
      <c r="AB446" s="10"/>
      <c r="AC446" s="10"/>
      <c r="AD446" s="10"/>
      <c r="AG446" s="10"/>
      <c r="AH446" s="10"/>
      <c r="AQ446"/>
      <c r="AR446"/>
      <c r="AS446"/>
      <c r="AT446"/>
      <c r="AU446"/>
    </row>
    <row r="447" spans="1:47">
      <c r="A447"/>
      <c r="B447"/>
      <c r="C447"/>
      <c r="D447"/>
      <c r="E447"/>
      <c r="F447"/>
      <c r="G447"/>
      <c r="H447" s="65"/>
      <c r="I447" s="65"/>
      <c r="J447" s="65"/>
      <c r="K447" s="65"/>
      <c r="L447" s="65"/>
      <c r="Y447" s="10"/>
      <c r="Z447" s="10"/>
      <c r="AA447" s="10"/>
      <c r="AB447" s="10"/>
      <c r="AC447" s="10"/>
      <c r="AD447" s="10"/>
      <c r="AG447" s="10"/>
      <c r="AH447" s="10"/>
      <c r="AQ447"/>
      <c r="AR447"/>
      <c r="AS447"/>
      <c r="AT447"/>
      <c r="AU447"/>
    </row>
    <row r="448" spans="1:47">
      <c r="A448"/>
      <c r="B448"/>
      <c r="C448"/>
      <c r="D448"/>
      <c r="E448"/>
      <c r="F448"/>
      <c r="G448"/>
      <c r="H448" s="65"/>
      <c r="I448" s="65"/>
      <c r="J448" s="65"/>
      <c r="K448" s="65"/>
      <c r="L448" s="65"/>
      <c r="Y448" s="10"/>
      <c r="Z448" s="10"/>
      <c r="AA448" s="10"/>
      <c r="AB448" s="10"/>
      <c r="AC448" s="10"/>
      <c r="AD448" s="10"/>
      <c r="AG448" s="10"/>
      <c r="AH448" s="10"/>
      <c r="AQ448"/>
      <c r="AR448"/>
      <c r="AS448"/>
      <c r="AT448"/>
      <c r="AU448"/>
    </row>
    <row r="449" spans="1:47">
      <c r="A449"/>
      <c r="B449"/>
      <c r="C449"/>
      <c r="D449"/>
      <c r="E449"/>
      <c r="F449"/>
      <c r="G449"/>
      <c r="H449" s="65"/>
      <c r="I449" s="65"/>
      <c r="J449" s="65"/>
      <c r="K449" s="65"/>
      <c r="L449" s="65"/>
      <c r="Y449" s="10"/>
      <c r="Z449" s="10"/>
      <c r="AA449" s="10"/>
      <c r="AB449" s="10"/>
      <c r="AC449" s="10"/>
      <c r="AD449" s="10"/>
      <c r="AG449" s="10"/>
      <c r="AH449" s="10"/>
      <c r="AQ449"/>
      <c r="AR449"/>
      <c r="AS449"/>
      <c r="AT449"/>
      <c r="AU449"/>
    </row>
    <row r="450" spans="1:47">
      <c r="A450"/>
      <c r="B450"/>
      <c r="C450"/>
      <c r="D450"/>
      <c r="E450"/>
      <c r="F450"/>
      <c r="G450"/>
      <c r="H450" s="65"/>
      <c r="I450" s="65"/>
      <c r="J450" s="65"/>
      <c r="K450" s="65"/>
      <c r="L450" s="65"/>
      <c r="Y450" s="10"/>
      <c r="Z450" s="10"/>
      <c r="AA450" s="10"/>
      <c r="AB450" s="10"/>
      <c r="AC450" s="10"/>
      <c r="AD450" s="10"/>
      <c r="AG450" s="10"/>
      <c r="AH450" s="10"/>
      <c r="AQ450"/>
      <c r="AR450"/>
      <c r="AS450"/>
      <c r="AT450"/>
      <c r="AU450"/>
    </row>
    <row r="451" spans="1:47">
      <c r="A451"/>
      <c r="B451"/>
      <c r="C451"/>
      <c r="D451"/>
      <c r="E451"/>
      <c r="F451"/>
      <c r="G451"/>
      <c r="H451" s="65"/>
      <c r="I451" s="65"/>
      <c r="J451" s="65"/>
      <c r="K451" s="65"/>
      <c r="L451" s="65"/>
      <c r="Y451" s="10"/>
      <c r="Z451" s="10"/>
      <c r="AA451" s="10"/>
      <c r="AB451" s="10"/>
      <c r="AC451" s="10"/>
      <c r="AD451" s="10"/>
      <c r="AG451" s="10"/>
      <c r="AH451" s="10"/>
      <c r="AQ451"/>
      <c r="AR451"/>
      <c r="AS451"/>
      <c r="AT451"/>
      <c r="AU451"/>
    </row>
    <row r="452" spans="1:47">
      <c r="A452"/>
      <c r="B452"/>
      <c r="C452"/>
      <c r="D452"/>
      <c r="E452"/>
      <c r="F452"/>
      <c r="G452"/>
      <c r="H452" s="65"/>
      <c r="I452" s="65"/>
      <c r="J452" s="65"/>
      <c r="K452" s="65"/>
      <c r="L452" s="65"/>
      <c r="Y452" s="10"/>
      <c r="Z452" s="10"/>
      <c r="AA452" s="10"/>
      <c r="AB452" s="10"/>
      <c r="AC452" s="10"/>
      <c r="AD452" s="10"/>
      <c r="AG452" s="10"/>
      <c r="AH452" s="10"/>
      <c r="AQ452"/>
      <c r="AR452"/>
      <c r="AS452"/>
      <c r="AT452"/>
      <c r="AU452"/>
    </row>
    <row r="453" spans="1:47">
      <c r="A453"/>
      <c r="B453"/>
      <c r="C453"/>
      <c r="D453"/>
      <c r="E453"/>
      <c r="F453"/>
      <c r="G453"/>
      <c r="H453" s="65"/>
      <c r="I453" s="65"/>
      <c r="J453" s="65"/>
      <c r="K453" s="65"/>
      <c r="L453" s="65"/>
      <c r="Y453" s="10"/>
      <c r="Z453" s="10"/>
      <c r="AA453" s="10"/>
      <c r="AB453" s="10"/>
      <c r="AC453" s="10"/>
      <c r="AD453" s="10"/>
      <c r="AG453" s="10"/>
      <c r="AH453" s="10"/>
      <c r="AQ453"/>
      <c r="AR453"/>
      <c r="AS453"/>
      <c r="AT453"/>
      <c r="AU453"/>
    </row>
    <row r="454" spans="1:47">
      <c r="A454"/>
      <c r="B454"/>
      <c r="C454"/>
      <c r="D454"/>
      <c r="E454"/>
      <c r="F454"/>
      <c r="G454"/>
      <c r="H454" s="65"/>
      <c r="I454" s="65"/>
      <c r="J454" s="65"/>
      <c r="K454" s="65"/>
      <c r="L454" s="65"/>
      <c r="Y454" s="10"/>
      <c r="Z454" s="10"/>
      <c r="AA454" s="10"/>
      <c r="AB454" s="10"/>
      <c r="AC454" s="10"/>
      <c r="AD454" s="10"/>
      <c r="AG454" s="10"/>
      <c r="AH454" s="10"/>
      <c r="AQ454"/>
      <c r="AR454"/>
      <c r="AS454"/>
      <c r="AT454"/>
      <c r="AU454"/>
    </row>
    <row r="455" spans="1:47">
      <c r="A455"/>
      <c r="B455"/>
      <c r="C455"/>
      <c r="D455"/>
      <c r="E455"/>
      <c r="F455"/>
      <c r="G455"/>
      <c r="H455" s="65"/>
      <c r="I455" s="65"/>
      <c r="J455" s="65"/>
      <c r="K455" s="65"/>
      <c r="L455" s="65"/>
      <c r="Y455" s="10"/>
      <c r="Z455" s="10"/>
      <c r="AA455" s="10"/>
      <c r="AB455" s="10"/>
      <c r="AC455" s="10"/>
      <c r="AD455" s="10"/>
      <c r="AG455" s="10"/>
      <c r="AH455" s="10"/>
      <c r="AQ455"/>
      <c r="AR455"/>
      <c r="AS455"/>
      <c r="AT455"/>
      <c r="AU455"/>
    </row>
    <row r="456" spans="1:47">
      <c r="A456"/>
      <c r="B456"/>
      <c r="C456"/>
      <c r="D456"/>
      <c r="E456"/>
      <c r="F456"/>
      <c r="G456"/>
      <c r="H456" s="65"/>
      <c r="I456" s="65"/>
      <c r="J456" s="65"/>
      <c r="K456" s="65"/>
      <c r="L456" s="65"/>
      <c r="Y456" s="10"/>
      <c r="Z456" s="10"/>
      <c r="AA456" s="10"/>
      <c r="AB456" s="10"/>
      <c r="AC456" s="10"/>
      <c r="AD456" s="10"/>
      <c r="AG456" s="10"/>
      <c r="AH456" s="10"/>
      <c r="AQ456"/>
      <c r="AR456"/>
      <c r="AS456"/>
      <c r="AT456"/>
      <c r="AU456"/>
    </row>
    <row r="457" spans="1:47">
      <c r="A457"/>
      <c r="B457"/>
      <c r="C457"/>
      <c r="D457"/>
      <c r="E457"/>
      <c r="F457"/>
      <c r="G457"/>
      <c r="H457" s="65"/>
      <c r="I457" s="65"/>
      <c r="J457" s="65"/>
      <c r="K457" s="65"/>
      <c r="L457" s="65"/>
      <c r="Y457" s="10"/>
      <c r="Z457" s="10"/>
      <c r="AA457" s="10"/>
      <c r="AB457" s="10"/>
      <c r="AC457" s="10"/>
      <c r="AD457" s="10"/>
      <c r="AG457" s="10"/>
      <c r="AH457" s="10"/>
      <c r="AQ457"/>
      <c r="AR457"/>
      <c r="AS457"/>
      <c r="AT457"/>
      <c r="AU457"/>
    </row>
    <row r="458" spans="1:47">
      <c r="A458"/>
      <c r="B458"/>
      <c r="C458"/>
      <c r="D458"/>
      <c r="E458"/>
      <c r="F458"/>
      <c r="G458"/>
      <c r="H458" s="65"/>
      <c r="I458" s="65"/>
      <c r="J458" s="65"/>
      <c r="K458" s="65"/>
      <c r="L458" s="65"/>
      <c r="Y458" s="10"/>
      <c r="Z458" s="10"/>
      <c r="AA458" s="10"/>
      <c r="AB458" s="10"/>
      <c r="AC458" s="10"/>
      <c r="AD458" s="10"/>
      <c r="AG458" s="10"/>
      <c r="AH458" s="10"/>
      <c r="AQ458"/>
      <c r="AR458"/>
      <c r="AS458"/>
      <c r="AT458"/>
      <c r="AU458"/>
    </row>
    <row r="459" spans="1:47">
      <c r="A459"/>
      <c r="B459"/>
      <c r="C459"/>
      <c r="D459"/>
      <c r="E459"/>
      <c r="F459"/>
      <c r="G459"/>
      <c r="H459" s="65"/>
      <c r="I459" s="65"/>
      <c r="J459" s="65"/>
      <c r="K459" s="65"/>
      <c r="L459" s="65"/>
      <c r="Y459" s="10"/>
      <c r="Z459" s="10"/>
      <c r="AA459" s="10"/>
      <c r="AB459" s="10"/>
      <c r="AC459" s="10"/>
      <c r="AD459" s="10"/>
      <c r="AG459" s="10"/>
      <c r="AH459" s="10"/>
      <c r="AQ459"/>
      <c r="AR459"/>
      <c r="AS459"/>
      <c r="AT459"/>
      <c r="AU459"/>
    </row>
    <row r="460" spans="1:47">
      <c r="A460"/>
      <c r="B460"/>
      <c r="C460"/>
      <c r="D460"/>
      <c r="E460"/>
      <c r="F460"/>
      <c r="G460"/>
      <c r="H460" s="65"/>
      <c r="I460" s="65"/>
      <c r="J460" s="65"/>
      <c r="K460" s="65"/>
      <c r="L460" s="65"/>
      <c r="Y460" s="10"/>
      <c r="Z460" s="10"/>
      <c r="AA460" s="10"/>
      <c r="AB460" s="10"/>
      <c r="AC460" s="10"/>
      <c r="AD460" s="10"/>
      <c r="AG460" s="10"/>
      <c r="AH460" s="10"/>
      <c r="AQ460"/>
      <c r="AR460"/>
      <c r="AS460"/>
      <c r="AT460"/>
      <c r="AU460"/>
    </row>
    <row r="461" spans="1:47">
      <c r="A461"/>
      <c r="B461"/>
      <c r="C461"/>
      <c r="D461"/>
      <c r="E461"/>
      <c r="F461"/>
      <c r="G461"/>
      <c r="H461" s="65"/>
      <c r="I461" s="65"/>
      <c r="J461" s="65"/>
      <c r="K461" s="65"/>
      <c r="L461" s="65"/>
      <c r="Y461" s="10"/>
      <c r="Z461" s="10"/>
      <c r="AA461" s="10"/>
      <c r="AB461" s="10"/>
      <c r="AC461" s="10"/>
      <c r="AD461" s="10"/>
      <c r="AG461" s="10"/>
      <c r="AH461" s="10"/>
      <c r="AQ461"/>
      <c r="AR461"/>
      <c r="AS461"/>
      <c r="AT461"/>
      <c r="AU461"/>
    </row>
    <row r="462" spans="1:47">
      <c r="A462"/>
      <c r="B462"/>
      <c r="C462"/>
      <c r="D462"/>
      <c r="E462"/>
      <c r="F462"/>
      <c r="G462"/>
      <c r="H462" s="65"/>
      <c r="I462" s="65"/>
      <c r="J462" s="65"/>
      <c r="K462" s="65"/>
      <c r="L462" s="65"/>
      <c r="Y462" s="10"/>
      <c r="Z462" s="10"/>
      <c r="AA462" s="10"/>
      <c r="AB462" s="10"/>
      <c r="AC462" s="10"/>
      <c r="AD462" s="10"/>
      <c r="AG462" s="10"/>
      <c r="AH462" s="10"/>
      <c r="AQ462"/>
      <c r="AR462"/>
      <c r="AS462"/>
      <c r="AT462"/>
      <c r="AU462"/>
    </row>
    <row r="463" spans="1:47">
      <c r="A463"/>
      <c r="B463"/>
      <c r="C463"/>
      <c r="D463"/>
      <c r="E463"/>
      <c r="F463"/>
      <c r="G463"/>
      <c r="H463" s="65"/>
      <c r="I463" s="65"/>
      <c r="J463" s="65"/>
      <c r="K463" s="65"/>
      <c r="L463" s="65"/>
      <c r="Y463" s="10"/>
      <c r="Z463" s="10"/>
      <c r="AA463" s="10"/>
      <c r="AB463" s="10"/>
      <c r="AC463" s="10"/>
      <c r="AD463" s="10"/>
      <c r="AG463" s="10"/>
      <c r="AH463" s="10"/>
      <c r="AQ463"/>
      <c r="AR463"/>
      <c r="AS463"/>
      <c r="AT463"/>
      <c r="AU463"/>
    </row>
    <row r="464" spans="1:47">
      <c r="A464"/>
      <c r="B464"/>
      <c r="C464"/>
      <c r="D464"/>
      <c r="E464"/>
      <c r="F464"/>
      <c r="G464"/>
      <c r="H464" s="65"/>
      <c r="I464" s="65"/>
      <c r="J464" s="65"/>
      <c r="K464" s="65"/>
      <c r="L464" s="65"/>
      <c r="Y464" s="10"/>
      <c r="Z464" s="10"/>
      <c r="AA464" s="10"/>
      <c r="AB464" s="10"/>
      <c r="AC464" s="10"/>
      <c r="AD464" s="10"/>
      <c r="AG464" s="10"/>
      <c r="AH464" s="10"/>
      <c r="AQ464"/>
      <c r="AR464"/>
      <c r="AS464"/>
      <c r="AT464"/>
      <c r="AU464"/>
    </row>
    <row r="465" spans="1:47">
      <c r="A465"/>
      <c r="B465"/>
      <c r="C465"/>
      <c r="D465"/>
      <c r="E465"/>
      <c r="F465"/>
      <c r="G465"/>
      <c r="H465" s="65"/>
      <c r="I465" s="65"/>
      <c r="J465" s="65"/>
      <c r="K465" s="65"/>
      <c r="L465" s="65"/>
      <c r="Y465" s="10"/>
      <c r="Z465" s="10"/>
      <c r="AA465" s="10"/>
      <c r="AB465" s="10"/>
      <c r="AC465" s="10"/>
      <c r="AD465" s="10"/>
      <c r="AG465" s="10"/>
      <c r="AH465" s="10"/>
      <c r="AQ465"/>
      <c r="AR465"/>
      <c r="AS465"/>
      <c r="AT465"/>
      <c r="AU465"/>
    </row>
    <row r="466" spans="1:47">
      <c r="A466"/>
      <c r="B466"/>
      <c r="C466"/>
      <c r="D466"/>
      <c r="E466"/>
      <c r="F466"/>
      <c r="G466"/>
      <c r="H466" s="65"/>
      <c r="I466" s="65"/>
      <c r="J466" s="65"/>
      <c r="K466" s="65"/>
      <c r="L466" s="65"/>
      <c r="Y466" s="10"/>
      <c r="Z466" s="10"/>
      <c r="AA466" s="10"/>
      <c r="AB466" s="10"/>
      <c r="AC466" s="10"/>
      <c r="AD466" s="10"/>
      <c r="AG466" s="10"/>
      <c r="AH466" s="10"/>
      <c r="AQ466"/>
      <c r="AR466"/>
      <c r="AS466"/>
      <c r="AT466"/>
      <c r="AU466"/>
    </row>
    <row r="467" spans="1:47">
      <c r="A467"/>
      <c r="B467"/>
      <c r="C467"/>
      <c r="D467"/>
      <c r="E467"/>
      <c r="F467"/>
      <c r="G467"/>
      <c r="H467" s="65"/>
      <c r="I467" s="65"/>
      <c r="J467" s="65"/>
      <c r="K467" s="65"/>
      <c r="L467" s="65"/>
      <c r="Y467" s="10"/>
      <c r="Z467" s="10"/>
      <c r="AA467" s="10"/>
      <c r="AB467" s="10"/>
      <c r="AC467" s="10"/>
      <c r="AD467" s="10"/>
      <c r="AG467" s="10"/>
      <c r="AH467" s="10"/>
      <c r="AQ467"/>
      <c r="AR467"/>
      <c r="AS467"/>
      <c r="AT467"/>
      <c r="AU467"/>
    </row>
    <row r="468" spans="1:47">
      <c r="A468"/>
      <c r="B468"/>
      <c r="C468"/>
      <c r="D468"/>
      <c r="E468"/>
      <c r="F468"/>
      <c r="G468"/>
      <c r="H468" s="65"/>
      <c r="I468" s="65"/>
      <c r="J468" s="65"/>
      <c r="K468" s="65"/>
      <c r="L468" s="65"/>
      <c r="Y468" s="10"/>
      <c r="Z468" s="10"/>
      <c r="AA468" s="10"/>
      <c r="AB468" s="10"/>
      <c r="AC468" s="10"/>
      <c r="AD468" s="10"/>
      <c r="AG468" s="10"/>
      <c r="AH468" s="10"/>
      <c r="AQ468"/>
      <c r="AR468"/>
      <c r="AS468"/>
      <c r="AT468"/>
      <c r="AU468"/>
    </row>
    <row r="469" spans="1:47">
      <c r="A469"/>
      <c r="B469"/>
      <c r="C469"/>
      <c r="D469"/>
      <c r="E469"/>
      <c r="F469"/>
      <c r="G469"/>
      <c r="H469" s="65"/>
      <c r="I469" s="65"/>
      <c r="J469" s="65"/>
      <c r="K469" s="65"/>
      <c r="L469" s="65"/>
      <c r="Y469" s="10"/>
      <c r="Z469" s="10"/>
      <c r="AA469" s="10"/>
      <c r="AB469" s="10"/>
      <c r="AC469" s="10"/>
      <c r="AD469" s="10"/>
      <c r="AG469" s="10"/>
      <c r="AH469" s="10"/>
      <c r="AQ469"/>
      <c r="AR469"/>
      <c r="AS469"/>
      <c r="AT469"/>
      <c r="AU469"/>
    </row>
    <row r="470" spans="1:47">
      <c r="A470"/>
      <c r="B470"/>
      <c r="C470"/>
      <c r="D470"/>
      <c r="E470"/>
      <c r="F470"/>
      <c r="G470"/>
      <c r="H470" s="65"/>
      <c r="I470" s="65"/>
      <c r="J470" s="65"/>
      <c r="K470" s="65"/>
      <c r="L470" s="65"/>
      <c r="Y470" s="10"/>
      <c r="Z470" s="10"/>
      <c r="AA470" s="10"/>
      <c r="AB470" s="10"/>
      <c r="AC470" s="10"/>
      <c r="AD470" s="10"/>
      <c r="AG470" s="10"/>
      <c r="AH470" s="10"/>
      <c r="AQ470"/>
      <c r="AR470"/>
      <c r="AS470"/>
      <c r="AT470"/>
      <c r="AU470"/>
    </row>
    <row r="471" spans="1:47">
      <c r="A471"/>
      <c r="B471"/>
      <c r="C471"/>
      <c r="D471"/>
      <c r="E471"/>
      <c r="F471"/>
      <c r="G471"/>
      <c r="H471" s="65"/>
      <c r="I471" s="65"/>
      <c r="J471" s="65"/>
      <c r="K471" s="65"/>
      <c r="L471" s="65"/>
      <c r="Y471" s="10"/>
      <c r="Z471" s="10"/>
      <c r="AA471" s="10"/>
      <c r="AB471" s="10"/>
      <c r="AC471" s="10"/>
      <c r="AD471" s="10"/>
      <c r="AG471" s="10"/>
      <c r="AH471" s="10"/>
      <c r="AQ471"/>
      <c r="AR471"/>
      <c r="AS471"/>
      <c r="AT471"/>
      <c r="AU471"/>
    </row>
    <row r="472" spans="1:47">
      <c r="A472"/>
      <c r="B472"/>
      <c r="C472"/>
      <c r="D472"/>
      <c r="E472"/>
      <c r="F472"/>
      <c r="G472"/>
      <c r="H472" s="65"/>
      <c r="I472" s="65"/>
      <c r="J472" s="65"/>
      <c r="K472" s="65"/>
      <c r="L472" s="65"/>
      <c r="Y472" s="10"/>
      <c r="Z472" s="10"/>
      <c r="AA472" s="10"/>
      <c r="AB472" s="10"/>
      <c r="AC472" s="10"/>
      <c r="AD472" s="10"/>
      <c r="AG472" s="10"/>
      <c r="AH472" s="10"/>
      <c r="AQ472"/>
      <c r="AR472"/>
      <c r="AS472"/>
      <c r="AT472"/>
      <c r="AU472"/>
    </row>
    <row r="473" spans="1:47">
      <c r="A473"/>
      <c r="B473"/>
      <c r="C473"/>
      <c r="D473"/>
      <c r="E473"/>
      <c r="F473"/>
      <c r="G473"/>
      <c r="H473" s="65"/>
      <c r="I473" s="65"/>
      <c r="J473" s="65"/>
      <c r="K473" s="65"/>
      <c r="L473" s="65"/>
      <c r="Y473" s="10"/>
      <c r="Z473" s="10"/>
      <c r="AA473" s="10"/>
      <c r="AB473" s="10"/>
      <c r="AC473" s="10"/>
      <c r="AD473" s="10"/>
      <c r="AG473" s="10"/>
      <c r="AH473" s="10"/>
      <c r="AQ473"/>
      <c r="AR473"/>
      <c r="AS473"/>
      <c r="AT473"/>
      <c r="AU473"/>
    </row>
    <row r="474" spans="1:47">
      <c r="A474"/>
      <c r="B474"/>
      <c r="C474"/>
      <c r="D474"/>
      <c r="E474"/>
      <c r="F474"/>
      <c r="G474"/>
      <c r="H474" s="65"/>
      <c r="I474" s="65"/>
      <c r="J474" s="65"/>
      <c r="K474" s="65"/>
      <c r="L474" s="65"/>
      <c r="Y474" s="10"/>
      <c r="Z474" s="10"/>
      <c r="AA474" s="10"/>
      <c r="AB474" s="10"/>
      <c r="AC474" s="10"/>
      <c r="AD474" s="10"/>
      <c r="AG474" s="10"/>
      <c r="AH474" s="10"/>
      <c r="AQ474"/>
      <c r="AR474"/>
      <c r="AS474"/>
      <c r="AT474"/>
      <c r="AU474"/>
    </row>
    <row r="475" spans="1:47">
      <c r="A475"/>
      <c r="B475"/>
      <c r="C475"/>
      <c r="D475"/>
      <c r="E475"/>
      <c r="F475"/>
      <c r="G475"/>
      <c r="H475" s="65"/>
      <c r="I475" s="65"/>
      <c r="J475" s="65"/>
      <c r="K475" s="65"/>
      <c r="L475" s="65"/>
      <c r="Y475" s="10"/>
      <c r="Z475" s="10"/>
      <c r="AA475" s="10"/>
      <c r="AB475" s="10"/>
      <c r="AC475" s="10"/>
      <c r="AD475" s="10"/>
      <c r="AG475" s="10"/>
      <c r="AH475" s="10"/>
      <c r="AQ475"/>
      <c r="AR475"/>
      <c r="AS475"/>
      <c r="AT475"/>
      <c r="AU475"/>
    </row>
    <row r="476" spans="1:47">
      <c r="A476"/>
      <c r="B476"/>
      <c r="C476"/>
      <c r="D476"/>
      <c r="E476"/>
      <c r="F476"/>
      <c r="G476"/>
      <c r="H476" s="65"/>
      <c r="I476" s="65"/>
      <c r="J476" s="65"/>
      <c r="K476" s="65"/>
      <c r="L476" s="65"/>
      <c r="Y476" s="10"/>
      <c r="Z476" s="10"/>
      <c r="AA476" s="10"/>
      <c r="AB476" s="10"/>
      <c r="AC476" s="10"/>
      <c r="AD476" s="10"/>
      <c r="AG476" s="10"/>
      <c r="AH476" s="10"/>
      <c r="AQ476"/>
      <c r="AR476"/>
      <c r="AS476"/>
      <c r="AT476"/>
      <c r="AU476"/>
    </row>
    <row r="477" spans="1:47">
      <c r="A477"/>
      <c r="B477"/>
      <c r="C477"/>
      <c r="D477"/>
      <c r="E477"/>
      <c r="F477"/>
      <c r="G477"/>
      <c r="H477" s="65"/>
      <c r="I477" s="65"/>
      <c r="J477" s="65"/>
      <c r="K477" s="65"/>
      <c r="L477" s="65"/>
      <c r="Y477" s="10"/>
      <c r="Z477" s="10"/>
      <c r="AA477" s="10"/>
      <c r="AB477" s="10"/>
      <c r="AC477" s="10"/>
      <c r="AD477" s="10"/>
      <c r="AG477" s="10"/>
      <c r="AH477" s="10"/>
      <c r="AQ477"/>
      <c r="AR477"/>
      <c r="AS477"/>
      <c r="AT477"/>
      <c r="AU477"/>
    </row>
    <row r="478" spans="1:47">
      <c r="A478"/>
      <c r="B478"/>
      <c r="C478"/>
      <c r="D478"/>
      <c r="E478"/>
      <c r="F478"/>
      <c r="G478"/>
      <c r="H478" s="65"/>
      <c r="I478" s="65"/>
      <c r="J478" s="65"/>
      <c r="K478" s="65"/>
      <c r="L478" s="65"/>
      <c r="Y478" s="10"/>
      <c r="Z478" s="10"/>
      <c r="AA478" s="10"/>
      <c r="AB478" s="10"/>
      <c r="AC478" s="10"/>
      <c r="AD478" s="10"/>
      <c r="AG478" s="10"/>
      <c r="AH478" s="10"/>
      <c r="AQ478"/>
      <c r="AR478"/>
      <c r="AS478"/>
      <c r="AT478"/>
      <c r="AU478"/>
    </row>
    <row r="479" spans="1:47">
      <c r="A479"/>
      <c r="B479"/>
      <c r="C479"/>
      <c r="D479"/>
      <c r="E479"/>
      <c r="F479"/>
      <c r="G479"/>
      <c r="H479" s="65"/>
      <c r="I479" s="65"/>
      <c r="J479" s="65"/>
      <c r="K479" s="65"/>
      <c r="L479" s="65"/>
      <c r="Y479" s="10"/>
      <c r="Z479" s="10"/>
      <c r="AA479" s="10"/>
      <c r="AB479" s="10"/>
      <c r="AC479" s="10"/>
      <c r="AD479" s="10"/>
      <c r="AG479" s="10"/>
      <c r="AH479" s="10"/>
      <c r="AQ479"/>
      <c r="AR479"/>
      <c r="AS479"/>
      <c r="AT479"/>
      <c r="AU479"/>
    </row>
    <row r="480" spans="1:47">
      <c r="A480"/>
      <c r="B480"/>
      <c r="C480"/>
      <c r="D480"/>
      <c r="E480"/>
      <c r="F480"/>
      <c r="G480"/>
      <c r="H480" s="65"/>
      <c r="I480" s="65"/>
      <c r="J480" s="65"/>
      <c r="K480" s="65"/>
      <c r="L480" s="65"/>
      <c r="Y480" s="10"/>
      <c r="Z480" s="10"/>
      <c r="AA480" s="10"/>
      <c r="AB480" s="10"/>
      <c r="AC480" s="10"/>
      <c r="AD480" s="10"/>
      <c r="AG480" s="10"/>
      <c r="AH480" s="10"/>
      <c r="AQ480"/>
      <c r="AR480"/>
      <c r="AS480"/>
      <c r="AT480"/>
      <c r="AU480"/>
    </row>
  </sheetData>
  <mergeCells count="26">
    <mergeCell ref="AH1:AH2"/>
    <mergeCell ref="AI1:AI2"/>
    <mergeCell ref="AB1:AB2"/>
    <mergeCell ref="AC1:AC2"/>
    <mergeCell ref="AD1:AD2"/>
    <mergeCell ref="AE1:AE2"/>
    <mergeCell ref="AF1:AF2"/>
    <mergeCell ref="AG1:AG2"/>
    <mergeCell ref="N1:R1"/>
    <mergeCell ref="S1:S2"/>
    <mergeCell ref="T1:X1"/>
    <mergeCell ref="Y1:Y2"/>
    <mergeCell ref="Z1:Z2"/>
    <mergeCell ref="AA1:AA2"/>
    <mergeCell ref="H1:H2"/>
    <mergeCell ref="I1:I2"/>
    <mergeCell ref="J1:J2"/>
    <mergeCell ref="K1:K2"/>
    <mergeCell ref="L1:L2"/>
    <mergeCell ref="M1:M2"/>
    <mergeCell ref="B1:B2"/>
    <mergeCell ref="C1:C2"/>
    <mergeCell ref="D1:D2"/>
    <mergeCell ref="E1:E2"/>
    <mergeCell ref="F1:F2"/>
    <mergeCell ref="G1:G2"/>
  </mergeCells>
  <conditionalFormatting sqref="A361:XFD1048576">
    <cfRule type="cellIs" dxfId="3" priority="2" operator="equal">
      <formula>0</formula>
    </cfRule>
  </conditionalFormatting>
  <conditionalFormatting sqref="B1:XFD4 A5:XFD360">
    <cfRule type="cellIs" dxfId="2" priority="1" operator="equal">
      <formula>0</formula>
    </cfRule>
  </conditionalFormatting>
  <dataValidations count="3">
    <dataValidation type="list" allowBlank="1" showInputMessage="1" showErrorMessage="1" sqref="E1:E360">
      <formula1>$AU$5:$AU$9</formula1>
    </dataValidation>
    <dataValidation type="list" allowBlank="1" showInputMessage="1" showErrorMessage="1" sqref="F1:F360">
      <formula1>$AQ$5:$AQ$6</formula1>
    </dataValidation>
    <dataValidation type="list" allowBlank="1" showInputMessage="1" showErrorMessage="1" sqref="H1:L360">
      <formula1>$BA:$BA</formula1>
    </dataValidation>
  </dataValidations>
  <pageMargins left="0.7" right="0.7" top="0.75" bottom="0.75" header="0.3" footer="0.3"/>
  <pageSetup paperSize="9" scale="71" fitToWidth="3" orientation="landscape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4" sqref="B14"/>
    </sheetView>
  </sheetViews>
  <sheetFormatPr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3"/>
    <col min="11" max="13" width="0" style="113" hidden="1" customWidth="1"/>
    <col min="14" max="42" width="9.140625" style="113"/>
  </cols>
  <sheetData>
    <row r="1" spans="1:13" ht="24" customHeight="1">
      <c r="A1" s="157" t="s">
        <v>652</v>
      </c>
      <c r="B1" s="157" t="s">
        <v>604</v>
      </c>
      <c r="C1" s="157" t="s">
        <v>653</v>
      </c>
      <c r="D1" s="157" t="s">
        <v>654</v>
      </c>
      <c r="E1" s="157" t="s">
        <v>277</v>
      </c>
      <c r="F1" s="157" t="s">
        <v>655</v>
      </c>
      <c r="G1" s="157" t="s">
        <v>740</v>
      </c>
    </row>
    <row r="2" spans="1:13">
      <c r="A2" s="10" t="s">
        <v>1005</v>
      </c>
      <c r="B2" s="10" t="s">
        <v>1010</v>
      </c>
      <c r="C2" s="10">
        <v>2212602</v>
      </c>
      <c r="D2" s="12"/>
    </row>
    <row r="3" spans="1:13">
      <c r="A3" s="10" t="s">
        <v>1005</v>
      </c>
      <c r="B3" s="10" t="s">
        <v>1001</v>
      </c>
      <c r="C3" s="10">
        <v>2211651</v>
      </c>
      <c r="D3" s="12"/>
      <c r="K3" s="113" t="s">
        <v>764</v>
      </c>
      <c r="L3" s="113" t="s">
        <v>772</v>
      </c>
      <c r="M3" s="113" t="s">
        <v>777</v>
      </c>
    </row>
    <row r="4" spans="1:13">
      <c r="A4" s="10" t="s">
        <v>1009</v>
      </c>
      <c r="B4" s="10" t="s">
        <v>1008</v>
      </c>
      <c r="C4" s="10">
        <v>2207744</v>
      </c>
      <c r="D4" s="12"/>
      <c r="K4" s="113" t="s">
        <v>765</v>
      </c>
      <c r="L4" s="113" t="s">
        <v>773</v>
      </c>
      <c r="M4" s="113" t="s">
        <v>778</v>
      </c>
    </row>
    <row r="5" spans="1:13">
      <c r="A5" s="10" t="s">
        <v>1007</v>
      </c>
      <c r="B5" s="10" t="s">
        <v>1006</v>
      </c>
      <c r="C5" s="10">
        <v>2212872</v>
      </c>
      <c r="D5" s="12"/>
      <c r="K5" s="113" t="s">
        <v>766</v>
      </c>
      <c r="L5" s="113" t="s">
        <v>774</v>
      </c>
      <c r="M5" s="113" t="s">
        <v>779</v>
      </c>
    </row>
    <row r="6" spans="1:13">
      <c r="A6" s="10" t="s">
        <v>1005</v>
      </c>
      <c r="B6" s="10" t="s">
        <v>1001</v>
      </c>
      <c r="C6" s="10">
        <v>2214048</v>
      </c>
      <c r="D6" s="12"/>
      <c r="K6" s="113" t="s">
        <v>767</v>
      </c>
      <c r="L6" s="113" t="s">
        <v>775</v>
      </c>
    </row>
    <row r="7" spans="1:13">
      <c r="A7" s="10" t="s">
        <v>1005</v>
      </c>
      <c r="B7" s="10" t="s">
        <v>1001</v>
      </c>
      <c r="C7" s="10">
        <v>2214047</v>
      </c>
      <c r="D7" s="12"/>
      <c r="K7" s="113" t="s">
        <v>768</v>
      </c>
      <c r="L7" s="113" t="s">
        <v>776</v>
      </c>
    </row>
    <row r="8" spans="1:13">
      <c r="A8" s="10" t="s">
        <v>1004</v>
      </c>
      <c r="B8" s="10" t="s">
        <v>1003</v>
      </c>
      <c r="C8" s="10">
        <v>2217334</v>
      </c>
      <c r="D8" s="12"/>
      <c r="K8" s="113" t="s">
        <v>769</v>
      </c>
    </row>
    <row r="9" spans="1:13">
      <c r="A9" s="10" t="s">
        <v>1002</v>
      </c>
      <c r="B9" s="10" t="s">
        <v>1001</v>
      </c>
      <c r="D9" s="12"/>
      <c r="K9" s="113" t="s">
        <v>770</v>
      </c>
    </row>
    <row r="10" spans="1:13">
      <c r="A10" s="10" t="s">
        <v>1000</v>
      </c>
      <c r="B10" s="10" t="s">
        <v>999</v>
      </c>
      <c r="C10" s="10">
        <v>2210438</v>
      </c>
      <c r="D10" s="12"/>
      <c r="K10" s="113" t="s">
        <v>771</v>
      </c>
    </row>
    <row r="11" spans="1:13">
      <c r="A11" s="10" t="s">
        <v>998</v>
      </c>
      <c r="B11" s="10" t="s">
        <v>997</v>
      </c>
      <c r="C11" s="10">
        <v>2214973</v>
      </c>
      <c r="D11" s="12"/>
    </row>
    <row r="12" spans="1:13">
      <c r="A12" s="10" t="s">
        <v>769</v>
      </c>
      <c r="B12" s="10" t="s">
        <v>996</v>
      </c>
      <c r="C12" s="10">
        <v>2217534</v>
      </c>
      <c r="D12" s="12"/>
      <c r="K12" s="113" t="s">
        <v>770</v>
      </c>
    </row>
    <row r="13" spans="1:13">
      <c r="D13" s="12"/>
    </row>
    <row r="14" spans="1:13">
      <c r="D14" s="12"/>
    </row>
    <row r="15" spans="1:13">
      <c r="D15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0" spans="4:4">
      <c r="D20" s="12"/>
    </row>
    <row r="21" spans="4:4">
      <c r="D21" s="12"/>
    </row>
    <row r="22" spans="4:4">
      <c r="D22" s="12"/>
    </row>
    <row r="23" spans="4:4">
      <c r="D23" s="12"/>
    </row>
    <row r="24" spans="4:4">
      <c r="D24" s="12"/>
    </row>
    <row r="25" spans="4:4">
      <c r="D25" s="12"/>
    </row>
    <row r="26" spans="4:4">
      <c r="D26" s="12"/>
    </row>
    <row r="27" spans="4:4">
      <c r="D27" s="12"/>
    </row>
    <row r="28" spans="4:4">
      <c r="D28" s="12"/>
    </row>
    <row r="29" spans="4:4">
      <c r="D29" s="12"/>
    </row>
    <row r="30" spans="4:4">
      <c r="D30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D1 E1:G1048576 A1:C2 A3:D1048576">
    <cfRule type="cellIs" dxfId="1" priority="2" operator="equal">
      <formula>0</formula>
    </cfRule>
  </conditionalFormatting>
  <conditionalFormatting sqref="D2">
    <cfRule type="cellIs" dxfId="0" priority="1" operator="equal">
      <formula>0</formula>
    </cfRule>
  </conditionalFormatting>
  <dataValidations count="4">
    <dataValidation type="list" allowBlank="1" showInputMessage="1" showErrorMessage="1" sqref="G2:G1048576">
      <formula1>$M$3:$M$5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A23:A1048576 A20:A21">
      <formula1>$K$3:$K$10</formula1>
    </dataValidation>
    <dataValidation type="list" allowBlank="1" showInputMessage="1" showErrorMessage="1" sqref="A22 A15:A19">
      <formula1>$K:$K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6.140625" bestFit="1" customWidth="1"/>
    <col min="2" max="2" width="22.42578125" customWidth="1"/>
  </cols>
  <sheetData>
    <row r="1" spans="1:2" ht="15.75">
      <c r="A1" s="235" t="s">
        <v>815</v>
      </c>
      <c r="B1" s="235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9"/>
  <sheetViews>
    <sheetView rightToLeft="1" workbookViewId="0">
      <pane xSplit="3" ySplit="1" topLeftCell="D53" activePane="bottomRight" state="frozen"/>
      <selection pane="topRight" activeCell="D1" sqref="D1"/>
      <selection pane="bottomLeft" activeCell="A2" sqref="A2"/>
      <selection pane="bottomRight" activeCell="F74" sqref="F74"/>
    </sheetView>
  </sheetViews>
  <sheetFormatPr defaultColWidth="9.140625" defaultRowHeight="15"/>
  <cols>
    <col min="1" max="1" width="11.7109375" bestFit="1" customWidth="1"/>
    <col min="2" max="2" width="4.5703125" style="81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2" t="s">
        <v>656</v>
      </c>
      <c r="B1" s="82" t="s">
        <v>723</v>
      </c>
      <c r="C1" s="82" t="s">
        <v>657</v>
      </c>
      <c r="D1" s="82" t="s">
        <v>658</v>
      </c>
      <c r="E1" s="82" t="s">
        <v>659</v>
      </c>
      <c r="F1" s="82" t="s">
        <v>660</v>
      </c>
      <c r="G1" s="85" t="s">
        <v>725</v>
      </c>
      <c r="H1" s="85" t="s">
        <v>726</v>
      </c>
      <c r="I1" s="85" t="s">
        <v>727</v>
      </c>
    </row>
    <row r="2" spans="1:9">
      <c r="A2" s="83" t="s">
        <v>661</v>
      </c>
      <c r="B2" s="84"/>
      <c r="C2" s="83" t="s">
        <v>662</v>
      </c>
      <c r="D2" s="83"/>
      <c r="E2" s="83"/>
      <c r="F2" s="83"/>
      <c r="G2" s="83">
        <f>SUM(D2:D8)</f>
        <v>0</v>
      </c>
      <c r="H2" s="83">
        <f t="shared" ref="H2:I2" si="0">SUM(E2:E8)</f>
        <v>0</v>
      </c>
      <c r="I2" s="83">
        <f t="shared" si="0"/>
        <v>0</v>
      </c>
    </row>
    <row r="3" spans="1:9">
      <c r="A3" s="83" t="s">
        <v>661</v>
      </c>
      <c r="B3" s="84"/>
      <c r="C3" s="83" t="s">
        <v>663</v>
      </c>
      <c r="D3" s="83"/>
      <c r="E3" s="83"/>
      <c r="F3" s="83"/>
      <c r="G3" s="83"/>
      <c r="H3" s="83"/>
      <c r="I3" s="83"/>
    </row>
    <row r="4" spans="1:9">
      <c r="A4" s="83" t="s">
        <v>661</v>
      </c>
      <c r="B4" s="84"/>
      <c r="C4" s="83" t="s">
        <v>664</v>
      </c>
      <c r="D4" s="83"/>
      <c r="E4" s="83"/>
      <c r="F4" s="83"/>
      <c r="G4" s="83"/>
      <c r="H4" s="83"/>
      <c r="I4" s="83"/>
    </row>
    <row r="5" spans="1:9">
      <c r="A5" s="83" t="s">
        <v>661</v>
      </c>
      <c r="B5" s="84"/>
      <c r="C5" s="83" t="s">
        <v>665</v>
      </c>
      <c r="D5" s="83"/>
      <c r="E5" s="83"/>
      <c r="F5" s="83"/>
      <c r="G5" s="83"/>
      <c r="H5" s="83"/>
      <c r="I5" s="83"/>
    </row>
    <row r="6" spans="1:9">
      <c r="A6" s="83" t="s">
        <v>661</v>
      </c>
      <c r="B6" s="84"/>
      <c r="C6" s="83" t="s">
        <v>666</v>
      </c>
      <c r="D6" s="83"/>
      <c r="E6" s="83"/>
      <c r="F6" s="83"/>
      <c r="G6" s="83"/>
      <c r="H6" s="83"/>
      <c r="I6" s="83"/>
    </row>
    <row r="7" spans="1:9">
      <c r="A7" s="83" t="s">
        <v>661</v>
      </c>
      <c r="B7" s="84"/>
      <c r="C7" s="83" t="s">
        <v>667</v>
      </c>
      <c r="D7" s="83"/>
      <c r="E7" s="83"/>
      <c r="F7" s="83"/>
      <c r="G7" s="83"/>
      <c r="H7" s="83"/>
      <c r="I7" s="83"/>
    </row>
    <row r="8" spans="1:9">
      <c r="A8" s="83" t="s">
        <v>661</v>
      </c>
      <c r="B8" s="84"/>
      <c r="C8" s="83" t="s">
        <v>668</v>
      </c>
      <c r="D8" s="83"/>
      <c r="E8" s="83"/>
      <c r="F8" s="83"/>
      <c r="G8" s="83"/>
      <c r="H8" s="83"/>
      <c r="I8" s="83"/>
    </row>
    <row r="9" spans="1:9">
      <c r="A9" s="10" t="s">
        <v>669</v>
      </c>
      <c r="B9" s="80">
        <v>1</v>
      </c>
      <c r="C9" s="10" t="s">
        <v>670</v>
      </c>
      <c r="D9" s="10"/>
      <c r="E9" s="10"/>
      <c r="F9" s="10"/>
      <c r="G9" s="10">
        <f>SUM(D9:D22)</f>
        <v>4</v>
      </c>
      <c r="H9" s="10">
        <f t="shared" ref="H9:I9" si="1">SUM(E9:E22)</f>
        <v>1</v>
      </c>
      <c r="I9" s="10">
        <f t="shared" si="1"/>
        <v>3</v>
      </c>
    </row>
    <row r="10" spans="1:9">
      <c r="A10" s="10" t="s">
        <v>669</v>
      </c>
      <c r="B10" s="80">
        <v>1</v>
      </c>
      <c r="C10" s="10" t="s">
        <v>671</v>
      </c>
      <c r="D10" s="10">
        <v>1</v>
      </c>
      <c r="E10" s="10">
        <v>0</v>
      </c>
      <c r="F10" s="10">
        <v>1</v>
      </c>
      <c r="G10" s="10"/>
      <c r="H10" s="10"/>
      <c r="I10" s="10"/>
    </row>
    <row r="11" spans="1:9">
      <c r="A11" s="10" t="s">
        <v>669</v>
      </c>
      <c r="B11" s="80">
        <v>1</v>
      </c>
      <c r="C11" s="10" t="s">
        <v>672</v>
      </c>
      <c r="D11" s="10">
        <v>1</v>
      </c>
      <c r="E11" s="10">
        <v>1</v>
      </c>
      <c r="F11" s="10">
        <v>0</v>
      </c>
      <c r="G11" s="10"/>
      <c r="H11" s="10"/>
      <c r="I11" s="10"/>
    </row>
    <row r="12" spans="1:9">
      <c r="A12" s="10" t="s">
        <v>669</v>
      </c>
      <c r="B12" s="80">
        <v>1</v>
      </c>
      <c r="C12" s="10" t="s">
        <v>673</v>
      </c>
      <c r="D12" s="10"/>
      <c r="E12" s="10"/>
      <c r="F12" s="10"/>
      <c r="G12" s="10"/>
      <c r="H12" s="10"/>
      <c r="I12" s="10"/>
    </row>
    <row r="13" spans="1:9">
      <c r="A13" s="10" t="s">
        <v>669</v>
      </c>
      <c r="B13" s="80">
        <v>1</v>
      </c>
      <c r="C13" s="10" t="s">
        <v>674</v>
      </c>
      <c r="D13" s="10">
        <v>1</v>
      </c>
      <c r="E13" s="10">
        <v>0</v>
      </c>
      <c r="F13" s="10">
        <v>1</v>
      </c>
      <c r="G13" s="10"/>
      <c r="H13" s="10"/>
      <c r="I13" s="10"/>
    </row>
    <row r="14" spans="1:9">
      <c r="A14" s="10" t="s">
        <v>669</v>
      </c>
      <c r="B14" s="80">
        <v>1</v>
      </c>
      <c r="C14" s="10" t="s">
        <v>675</v>
      </c>
      <c r="D14" s="10">
        <v>1</v>
      </c>
      <c r="E14" s="10">
        <v>0</v>
      </c>
      <c r="F14" s="10">
        <v>1</v>
      </c>
      <c r="G14" s="10"/>
      <c r="H14" s="10"/>
      <c r="I14" s="10"/>
    </row>
    <row r="15" spans="1:9">
      <c r="A15" s="10" t="s">
        <v>669</v>
      </c>
      <c r="B15" s="80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0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0">
        <v>1</v>
      </c>
      <c r="C17" s="10" t="s">
        <v>678</v>
      </c>
      <c r="D17" s="10"/>
      <c r="E17" s="10"/>
      <c r="F17" s="10"/>
      <c r="G17" s="10"/>
      <c r="H17" s="10"/>
      <c r="I17" s="10"/>
    </row>
    <row r="18" spans="1:9">
      <c r="A18" s="10" t="s">
        <v>669</v>
      </c>
      <c r="B18" s="80">
        <v>1</v>
      </c>
      <c r="C18" s="10" t="s">
        <v>679</v>
      </c>
      <c r="D18" s="10"/>
      <c r="E18" s="10"/>
      <c r="F18" s="10"/>
      <c r="G18" s="10"/>
      <c r="H18" s="10"/>
      <c r="I18" s="10"/>
    </row>
    <row r="19" spans="1:9">
      <c r="A19" s="10" t="s">
        <v>669</v>
      </c>
      <c r="B19" s="80">
        <v>1</v>
      </c>
      <c r="C19" s="10" t="s">
        <v>680</v>
      </c>
      <c r="D19" s="10"/>
      <c r="E19" s="10"/>
      <c r="F19" s="10"/>
      <c r="G19" s="10"/>
      <c r="H19" s="10"/>
      <c r="I19" s="10"/>
    </row>
    <row r="20" spans="1:9">
      <c r="A20" s="10" t="s">
        <v>669</v>
      </c>
      <c r="B20" s="80">
        <v>1</v>
      </c>
      <c r="C20" s="10" t="s">
        <v>681</v>
      </c>
      <c r="D20" s="10"/>
      <c r="E20" s="10"/>
      <c r="F20" s="10"/>
      <c r="G20" s="10"/>
      <c r="H20" s="10"/>
      <c r="I20" s="10"/>
    </row>
    <row r="21" spans="1:9">
      <c r="A21" s="10" t="s">
        <v>669</v>
      </c>
      <c r="B21" s="80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0">
        <v>1</v>
      </c>
      <c r="C22" s="10" t="s">
        <v>724</v>
      </c>
      <c r="D22" s="10"/>
      <c r="E22" s="10"/>
      <c r="F22" s="10"/>
      <c r="G22" s="10"/>
      <c r="H22" s="10"/>
      <c r="I22" s="10"/>
    </row>
    <row r="23" spans="1:9">
      <c r="A23" s="83" t="s">
        <v>683</v>
      </c>
      <c r="B23" s="84">
        <v>2</v>
      </c>
      <c r="C23" s="83" t="s">
        <v>684</v>
      </c>
      <c r="D23" s="83"/>
      <c r="E23" s="83"/>
      <c r="F23" s="83"/>
      <c r="G23" s="83">
        <f>SUM(D23:D31)</f>
        <v>9</v>
      </c>
      <c r="H23" s="83">
        <f t="shared" ref="H23:I23" si="2">SUM(E23:E31)</f>
        <v>1</v>
      </c>
      <c r="I23" s="83">
        <f t="shared" si="2"/>
        <v>8</v>
      </c>
    </row>
    <row r="24" spans="1:9">
      <c r="A24" s="83" t="s">
        <v>683</v>
      </c>
      <c r="B24" s="84">
        <v>2</v>
      </c>
      <c r="C24" s="83" t="s">
        <v>685</v>
      </c>
      <c r="D24" s="83"/>
      <c r="E24" s="83"/>
      <c r="F24" s="83"/>
      <c r="G24" s="83"/>
      <c r="H24" s="83"/>
      <c r="I24" s="83"/>
    </row>
    <row r="25" spans="1:9">
      <c r="A25" s="83" t="s">
        <v>683</v>
      </c>
      <c r="B25" s="84">
        <v>2</v>
      </c>
      <c r="C25" s="83" t="s">
        <v>686</v>
      </c>
      <c r="D25" s="83"/>
      <c r="E25" s="83"/>
      <c r="F25" s="83"/>
      <c r="G25" s="83"/>
      <c r="H25" s="83"/>
      <c r="I25" s="83"/>
    </row>
    <row r="26" spans="1:9">
      <c r="A26" s="83" t="s">
        <v>683</v>
      </c>
      <c r="B26" s="84">
        <v>2</v>
      </c>
      <c r="C26" s="83" t="s">
        <v>687</v>
      </c>
      <c r="D26" s="83"/>
      <c r="E26" s="83"/>
      <c r="F26" s="83"/>
      <c r="G26" s="83"/>
      <c r="H26" s="83"/>
      <c r="I26" s="83"/>
    </row>
    <row r="27" spans="1:9">
      <c r="A27" s="83" t="s">
        <v>683</v>
      </c>
      <c r="B27" s="84">
        <v>2</v>
      </c>
      <c r="C27" s="83" t="s">
        <v>688</v>
      </c>
      <c r="D27" s="83"/>
      <c r="E27" s="83"/>
      <c r="F27" s="83"/>
      <c r="G27" s="83"/>
      <c r="H27" s="83"/>
      <c r="I27" s="83"/>
    </row>
    <row r="28" spans="1:9">
      <c r="A28" s="83" t="s">
        <v>683</v>
      </c>
      <c r="B28" s="84">
        <v>2</v>
      </c>
      <c r="C28" s="83" t="s">
        <v>689</v>
      </c>
      <c r="D28" s="83">
        <v>1</v>
      </c>
      <c r="E28" s="83">
        <v>0</v>
      </c>
      <c r="F28" s="83">
        <v>1</v>
      </c>
      <c r="G28" s="83"/>
      <c r="H28" s="83"/>
      <c r="I28" s="83"/>
    </row>
    <row r="29" spans="1:9">
      <c r="A29" s="83" t="s">
        <v>683</v>
      </c>
      <c r="B29" s="84">
        <v>2</v>
      </c>
      <c r="C29" s="83" t="s">
        <v>690</v>
      </c>
      <c r="D29" s="83">
        <v>1</v>
      </c>
      <c r="E29" s="83">
        <v>1</v>
      </c>
      <c r="F29" s="83">
        <v>0</v>
      </c>
      <c r="G29" s="83"/>
      <c r="H29" s="83"/>
      <c r="I29" s="83"/>
    </row>
    <row r="30" spans="1:9">
      <c r="A30" s="83" t="s">
        <v>683</v>
      </c>
      <c r="B30" s="84">
        <v>2</v>
      </c>
      <c r="C30" s="83" t="s">
        <v>691</v>
      </c>
      <c r="D30" s="83">
        <v>1</v>
      </c>
      <c r="E30" s="83">
        <v>0</v>
      </c>
      <c r="F30" s="83">
        <v>1</v>
      </c>
      <c r="G30" s="83"/>
      <c r="H30" s="83"/>
      <c r="I30" s="83"/>
    </row>
    <row r="31" spans="1:9">
      <c r="A31" s="83" t="s">
        <v>683</v>
      </c>
      <c r="B31" s="84">
        <v>2</v>
      </c>
      <c r="C31" s="83" t="s">
        <v>692</v>
      </c>
      <c r="D31" s="83">
        <v>6</v>
      </c>
      <c r="E31" s="83">
        <v>0</v>
      </c>
      <c r="F31" s="83">
        <v>6</v>
      </c>
      <c r="G31" s="83"/>
      <c r="H31" s="83"/>
      <c r="I31" s="83"/>
    </row>
    <row r="32" spans="1:9">
      <c r="A32" s="10" t="s">
        <v>683</v>
      </c>
      <c r="B32" s="80">
        <v>3</v>
      </c>
      <c r="C32" s="10" t="s">
        <v>693</v>
      </c>
      <c r="D32" s="10"/>
      <c r="E32" s="10"/>
      <c r="F32" s="10"/>
      <c r="G32" s="10">
        <f>SUM(D32:D34)</f>
        <v>0</v>
      </c>
      <c r="H32" s="10">
        <f t="shared" ref="H32:I32" si="3">SUM(E32:E34)</f>
        <v>0</v>
      </c>
      <c r="I32" s="10">
        <f t="shared" si="3"/>
        <v>0</v>
      </c>
    </row>
    <row r="33" spans="1:9">
      <c r="A33" s="10" t="s">
        <v>683</v>
      </c>
      <c r="B33" s="80">
        <v>3</v>
      </c>
      <c r="C33" s="10" t="s">
        <v>694</v>
      </c>
      <c r="D33" s="10"/>
      <c r="E33" s="10"/>
      <c r="F33" s="10"/>
      <c r="G33" s="10"/>
      <c r="H33" s="10"/>
      <c r="I33" s="10"/>
    </row>
    <row r="34" spans="1:9">
      <c r="A34" s="10" t="s">
        <v>683</v>
      </c>
      <c r="B34" s="80">
        <v>3</v>
      </c>
      <c r="C34" s="10" t="s">
        <v>695</v>
      </c>
      <c r="D34" s="10"/>
      <c r="E34" s="10"/>
      <c r="F34" s="10"/>
      <c r="G34" s="10"/>
      <c r="H34" s="10"/>
      <c r="I34" s="10"/>
    </row>
    <row r="35" spans="1:9">
      <c r="A35" s="83" t="s">
        <v>683</v>
      </c>
      <c r="B35" s="84">
        <v>4</v>
      </c>
      <c r="C35" s="83" t="s">
        <v>696</v>
      </c>
      <c r="D35" s="83"/>
      <c r="E35" s="83"/>
      <c r="F35" s="83"/>
      <c r="G35" s="83">
        <f>SUM(D35:D37)</f>
        <v>0</v>
      </c>
      <c r="H35" s="83">
        <f t="shared" ref="H35:I35" si="4">SUM(E35:E37)</f>
        <v>0</v>
      </c>
      <c r="I35" s="83">
        <f t="shared" si="4"/>
        <v>0</v>
      </c>
    </row>
    <row r="36" spans="1:9">
      <c r="A36" s="83" t="s">
        <v>683</v>
      </c>
      <c r="B36" s="84">
        <v>4</v>
      </c>
      <c r="C36" s="83" t="s">
        <v>697</v>
      </c>
      <c r="D36" s="83"/>
      <c r="E36" s="83"/>
      <c r="F36" s="83"/>
      <c r="G36" s="83"/>
      <c r="H36" s="83"/>
      <c r="I36" s="83"/>
    </row>
    <row r="37" spans="1:9">
      <c r="A37" s="83" t="s">
        <v>683</v>
      </c>
      <c r="B37" s="84">
        <v>4</v>
      </c>
      <c r="C37" s="83" t="s">
        <v>698</v>
      </c>
      <c r="D37" s="83"/>
      <c r="E37" s="83"/>
      <c r="F37" s="83"/>
      <c r="G37" s="83"/>
      <c r="H37" s="83"/>
      <c r="I37" s="83"/>
    </row>
    <row r="38" spans="1:9">
      <c r="A38" s="10" t="s">
        <v>699</v>
      </c>
      <c r="B38" s="80">
        <v>5</v>
      </c>
      <c r="C38" s="10" t="s">
        <v>700</v>
      </c>
      <c r="D38" s="10"/>
      <c r="E38" s="10"/>
      <c r="F38" s="10"/>
      <c r="G38" s="10">
        <f>SUM(D38:D44)</f>
        <v>0</v>
      </c>
      <c r="H38" s="10">
        <f t="shared" ref="H38:I38" si="5">SUM(E38:E44)</f>
        <v>0</v>
      </c>
      <c r="I38" s="10">
        <f t="shared" si="5"/>
        <v>0</v>
      </c>
    </row>
    <row r="39" spans="1:9">
      <c r="A39" s="10" t="s">
        <v>699</v>
      </c>
      <c r="B39" s="80">
        <v>5</v>
      </c>
      <c r="C39" s="10" t="s">
        <v>701</v>
      </c>
      <c r="D39" s="10"/>
      <c r="E39" s="10"/>
      <c r="F39" s="10"/>
      <c r="G39" s="10"/>
      <c r="H39" s="10"/>
      <c r="I39" s="10"/>
    </row>
    <row r="40" spans="1:9">
      <c r="A40" s="10" t="s">
        <v>699</v>
      </c>
      <c r="B40" s="80">
        <v>5</v>
      </c>
      <c r="C40" s="10" t="s">
        <v>702</v>
      </c>
      <c r="D40" s="10"/>
      <c r="E40" s="10"/>
      <c r="F40" s="10"/>
      <c r="G40" s="10"/>
      <c r="H40" s="10"/>
      <c r="I40" s="10"/>
    </row>
    <row r="41" spans="1:9">
      <c r="A41" s="10" t="s">
        <v>699</v>
      </c>
      <c r="B41" s="80">
        <v>5</v>
      </c>
      <c r="C41" s="10" t="s">
        <v>703</v>
      </c>
      <c r="D41" s="10"/>
      <c r="E41" s="10"/>
      <c r="F41" s="10"/>
      <c r="G41" s="10"/>
      <c r="H41" s="10"/>
      <c r="I41" s="10"/>
    </row>
    <row r="42" spans="1:9">
      <c r="A42" s="10" t="s">
        <v>699</v>
      </c>
      <c r="B42" s="80">
        <v>5</v>
      </c>
      <c r="C42" s="10" t="s">
        <v>704</v>
      </c>
      <c r="D42" s="10"/>
      <c r="E42" s="10"/>
      <c r="F42" s="10"/>
      <c r="G42" s="10"/>
      <c r="H42" s="10"/>
      <c r="I42" s="10"/>
    </row>
    <row r="43" spans="1:9">
      <c r="A43" s="10" t="s">
        <v>699</v>
      </c>
      <c r="B43" s="80">
        <v>5</v>
      </c>
      <c r="C43" s="10" t="s">
        <v>705</v>
      </c>
      <c r="D43" s="10"/>
      <c r="E43" s="10"/>
      <c r="F43" s="10"/>
      <c r="G43" s="10"/>
      <c r="H43" s="10"/>
      <c r="I43" s="10"/>
    </row>
    <row r="44" spans="1:9">
      <c r="A44" s="10" t="s">
        <v>699</v>
      </c>
      <c r="B44" s="80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3" t="s">
        <v>699</v>
      </c>
      <c r="B45" s="84">
        <v>6</v>
      </c>
      <c r="C45" s="83" t="s">
        <v>707</v>
      </c>
      <c r="D45" s="83"/>
      <c r="E45" s="83"/>
      <c r="F45" s="83"/>
      <c r="G45" s="83">
        <f>SUM(D45:D46)</f>
        <v>0</v>
      </c>
      <c r="H45" s="83">
        <f t="shared" ref="H45:I45" si="6">SUM(E45:E46)</f>
        <v>0</v>
      </c>
      <c r="I45" s="83">
        <f t="shared" si="6"/>
        <v>0</v>
      </c>
    </row>
    <row r="46" spans="1:9">
      <c r="A46" s="83" t="s">
        <v>699</v>
      </c>
      <c r="B46" s="84">
        <v>6</v>
      </c>
      <c r="C46" s="83" t="s">
        <v>708</v>
      </c>
      <c r="D46" s="83"/>
      <c r="E46" s="83"/>
      <c r="F46" s="83"/>
      <c r="G46" s="83"/>
      <c r="H46" s="83"/>
      <c r="I46" s="83"/>
    </row>
    <row r="47" spans="1:9">
      <c r="A47" s="10" t="s">
        <v>699</v>
      </c>
      <c r="B47" s="80">
        <v>7</v>
      </c>
      <c r="C47" s="10" t="s">
        <v>709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699</v>
      </c>
      <c r="B48" s="80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3" t="s">
        <v>699</v>
      </c>
      <c r="B49" s="84">
        <v>8</v>
      </c>
      <c r="C49" s="83" t="s">
        <v>711</v>
      </c>
      <c r="D49" s="83"/>
      <c r="E49" s="83"/>
      <c r="F49" s="83"/>
      <c r="G49" s="83">
        <f>SUM(D49:D57)</f>
        <v>0</v>
      </c>
      <c r="H49" s="83">
        <f t="shared" ref="H49:I49" si="8">SUM(E49:E57)</f>
        <v>0</v>
      </c>
      <c r="I49" s="83">
        <f t="shared" si="8"/>
        <v>0</v>
      </c>
    </row>
    <row r="50" spans="1:9">
      <c r="A50" s="83" t="s">
        <v>699</v>
      </c>
      <c r="B50" s="84">
        <v>8</v>
      </c>
      <c r="C50" s="83" t="s">
        <v>712</v>
      </c>
      <c r="D50" s="83"/>
      <c r="E50" s="83"/>
      <c r="F50" s="83"/>
      <c r="G50" s="83"/>
      <c r="H50" s="83"/>
      <c r="I50" s="83"/>
    </row>
    <row r="51" spans="1:9">
      <c r="A51" s="83" t="s">
        <v>699</v>
      </c>
      <c r="B51" s="84">
        <v>8</v>
      </c>
      <c r="C51" s="83" t="s">
        <v>712</v>
      </c>
      <c r="D51" s="83"/>
      <c r="E51" s="83"/>
      <c r="F51" s="83"/>
      <c r="G51" s="83"/>
      <c r="H51" s="83"/>
      <c r="I51" s="83"/>
    </row>
    <row r="52" spans="1:9">
      <c r="A52" s="83" t="s">
        <v>699</v>
      </c>
      <c r="B52" s="84">
        <v>8</v>
      </c>
      <c r="C52" s="83" t="s">
        <v>713</v>
      </c>
      <c r="D52" s="83"/>
      <c r="E52" s="83"/>
      <c r="F52" s="83"/>
      <c r="G52" s="83"/>
      <c r="H52" s="83"/>
      <c r="I52" s="83"/>
    </row>
    <row r="53" spans="1:9">
      <c r="A53" s="83" t="s">
        <v>699</v>
      </c>
      <c r="B53" s="84">
        <v>8</v>
      </c>
      <c r="C53" s="83" t="s">
        <v>714</v>
      </c>
      <c r="D53" s="83"/>
      <c r="E53" s="83"/>
      <c r="F53" s="83"/>
      <c r="G53" s="83"/>
      <c r="H53" s="83"/>
      <c r="I53" s="83"/>
    </row>
    <row r="54" spans="1:9">
      <c r="A54" s="83" t="s">
        <v>699</v>
      </c>
      <c r="B54" s="84">
        <v>8</v>
      </c>
      <c r="C54" s="83" t="s">
        <v>715</v>
      </c>
      <c r="D54" s="83"/>
      <c r="E54" s="83"/>
      <c r="F54" s="83"/>
      <c r="G54" s="83"/>
      <c r="H54" s="83"/>
      <c r="I54" s="83"/>
    </row>
    <row r="55" spans="1:9">
      <c r="A55" s="83" t="s">
        <v>699</v>
      </c>
      <c r="B55" s="84">
        <v>8</v>
      </c>
      <c r="C55" s="83" t="s">
        <v>717</v>
      </c>
      <c r="D55" s="83"/>
      <c r="E55" s="83"/>
      <c r="F55" s="83"/>
      <c r="G55" s="83"/>
      <c r="H55" s="83"/>
      <c r="I55" s="83"/>
    </row>
    <row r="56" spans="1:9">
      <c r="A56" s="83" t="s">
        <v>699</v>
      </c>
      <c r="B56" s="84">
        <v>8</v>
      </c>
      <c r="C56" s="83" t="s">
        <v>716</v>
      </c>
      <c r="D56" s="83"/>
      <c r="E56" s="83"/>
      <c r="F56" s="83"/>
      <c r="G56" s="83"/>
      <c r="H56" s="83"/>
      <c r="I56" s="83"/>
    </row>
    <row r="57" spans="1:9">
      <c r="A57" s="83" t="s">
        <v>699</v>
      </c>
      <c r="B57" s="84">
        <v>8</v>
      </c>
      <c r="C57" s="83" t="s">
        <v>718</v>
      </c>
      <c r="D57" s="83"/>
      <c r="E57" s="83"/>
      <c r="F57" s="83"/>
      <c r="G57" s="83"/>
      <c r="H57" s="83"/>
      <c r="I57" s="83"/>
    </row>
    <row r="58" spans="1:9">
      <c r="A58" s="88" t="s">
        <v>699</v>
      </c>
      <c r="B58" s="89">
        <v>9</v>
      </c>
      <c r="C58" s="88" t="s">
        <v>742</v>
      </c>
      <c r="D58" s="88"/>
      <c r="E58" s="88"/>
      <c r="F58" s="88"/>
      <c r="G58" s="88">
        <f>SUM(D58:D60)</f>
        <v>0</v>
      </c>
      <c r="H58" s="88">
        <f t="shared" ref="H58" si="9">SUM(E58:E60)</f>
        <v>0</v>
      </c>
      <c r="I58" s="88">
        <f t="shared" ref="I58" si="10">SUM(F58:F60)</f>
        <v>0</v>
      </c>
    </row>
    <row r="59" spans="1:9">
      <c r="A59" s="88" t="s">
        <v>699</v>
      </c>
      <c r="B59" s="89">
        <v>9</v>
      </c>
      <c r="C59" s="88" t="s">
        <v>743</v>
      </c>
      <c r="D59" s="88"/>
      <c r="E59" s="88"/>
      <c r="F59" s="88"/>
      <c r="G59" s="88"/>
      <c r="H59" s="88"/>
      <c r="I59" s="88"/>
    </row>
    <row r="60" spans="1:9">
      <c r="A60" s="88" t="s">
        <v>699</v>
      </c>
      <c r="B60" s="89">
        <v>9</v>
      </c>
      <c r="C60" s="88" t="s">
        <v>744</v>
      </c>
      <c r="D60" s="88"/>
      <c r="E60" s="88"/>
      <c r="F60" s="88"/>
      <c r="G60" s="88"/>
      <c r="H60" s="88"/>
      <c r="I60" s="88"/>
    </row>
    <row r="61" spans="1:9">
      <c r="A61" s="88" t="s">
        <v>699</v>
      </c>
      <c r="B61" s="89">
        <v>9</v>
      </c>
      <c r="C61" s="88" t="s">
        <v>745</v>
      </c>
      <c r="D61" s="88"/>
      <c r="E61" s="88"/>
      <c r="F61" s="88"/>
      <c r="G61" s="88"/>
      <c r="H61" s="88"/>
      <c r="I61" s="88"/>
    </row>
    <row r="62" spans="1:9">
      <c r="A62" s="88" t="s">
        <v>699</v>
      </c>
      <c r="B62" s="89">
        <v>9</v>
      </c>
      <c r="C62" s="88" t="s">
        <v>746</v>
      </c>
      <c r="D62" s="88"/>
      <c r="E62" s="88"/>
      <c r="F62" s="88"/>
      <c r="G62" s="88"/>
      <c r="H62" s="88"/>
      <c r="I62" s="88"/>
    </row>
    <row r="63" spans="1:9">
      <c r="A63" s="83" t="s">
        <v>728</v>
      </c>
      <c r="B63" s="84">
        <v>10</v>
      </c>
      <c r="C63" s="83" t="s">
        <v>729</v>
      </c>
      <c r="D63" s="83"/>
      <c r="E63" s="83"/>
      <c r="F63" s="83"/>
      <c r="G63" s="83">
        <f>SUM(D63:D65)</f>
        <v>0</v>
      </c>
      <c r="H63" s="83">
        <f t="shared" ref="H63:I63" si="11">SUM(E63:E65)</f>
        <v>0</v>
      </c>
      <c r="I63" s="83">
        <f t="shared" si="11"/>
        <v>0</v>
      </c>
    </row>
    <row r="64" spans="1:9">
      <c r="A64" s="83" t="s">
        <v>728</v>
      </c>
      <c r="B64" s="84">
        <v>10</v>
      </c>
      <c r="C64" s="83" t="s">
        <v>730</v>
      </c>
      <c r="D64" s="83"/>
      <c r="E64" s="83"/>
      <c r="F64" s="83"/>
      <c r="G64" s="83"/>
      <c r="H64" s="83"/>
      <c r="I64" s="83"/>
    </row>
    <row r="65" spans="1:9">
      <c r="A65" s="83" t="s">
        <v>728</v>
      </c>
      <c r="B65" s="84">
        <v>10</v>
      </c>
      <c r="C65" s="83" t="s">
        <v>731</v>
      </c>
      <c r="D65" s="83"/>
      <c r="E65" s="83"/>
      <c r="F65" s="83"/>
      <c r="G65" s="83"/>
      <c r="H65" s="83"/>
      <c r="I65" s="83"/>
    </row>
    <row r="66" spans="1:9">
      <c r="A66" s="86" t="s">
        <v>728</v>
      </c>
      <c r="B66" s="80">
        <v>11</v>
      </c>
      <c r="C66" s="86" t="s">
        <v>732</v>
      </c>
      <c r="D66" s="10"/>
      <c r="E66" s="10"/>
      <c r="F66" s="10"/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6" t="s">
        <v>728</v>
      </c>
      <c r="B67" s="80">
        <v>11</v>
      </c>
      <c r="C67" s="86" t="s">
        <v>733</v>
      </c>
      <c r="D67" s="10"/>
      <c r="E67" s="10"/>
      <c r="F67" s="10"/>
      <c r="G67" s="10"/>
      <c r="H67" s="10"/>
      <c r="I67" s="10"/>
    </row>
    <row r="68" spans="1:9">
      <c r="A68" s="83" t="s">
        <v>728</v>
      </c>
      <c r="B68" s="84">
        <v>12</v>
      </c>
      <c r="C68" s="83" t="s">
        <v>734</v>
      </c>
      <c r="D68" s="83"/>
      <c r="E68" s="83"/>
      <c r="F68" s="83"/>
      <c r="G68" s="83">
        <f>SUM(D68:D70)</f>
        <v>0</v>
      </c>
      <c r="H68" s="83">
        <f t="shared" ref="H68:I68" si="12">SUM(E68:E70)</f>
        <v>0</v>
      </c>
      <c r="I68" s="83">
        <f t="shared" si="12"/>
        <v>0</v>
      </c>
    </row>
    <row r="69" spans="1:9">
      <c r="A69" s="83" t="s">
        <v>728</v>
      </c>
      <c r="B69" s="84">
        <v>12</v>
      </c>
      <c r="C69" s="83" t="s">
        <v>735</v>
      </c>
      <c r="D69" s="83"/>
      <c r="E69" s="83"/>
      <c r="F69" s="83"/>
      <c r="G69" s="83"/>
      <c r="H69" s="83"/>
      <c r="I69" s="83"/>
    </row>
    <row r="70" spans="1:9">
      <c r="A70" s="83" t="s">
        <v>728</v>
      </c>
      <c r="B70" s="84">
        <v>12</v>
      </c>
      <c r="C70" s="83" t="s">
        <v>736</v>
      </c>
      <c r="D70" s="83"/>
      <c r="E70" s="83"/>
      <c r="F70" s="83"/>
      <c r="G70" s="83"/>
      <c r="H70" s="83"/>
      <c r="I70" s="83"/>
    </row>
    <row r="71" spans="1:9">
      <c r="A71" s="10" t="s">
        <v>719</v>
      </c>
      <c r="B71" s="80"/>
      <c r="C71" s="10" t="s">
        <v>720</v>
      </c>
      <c r="D71" s="10">
        <v>19</v>
      </c>
      <c r="E71" s="10">
        <v>10</v>
      </c>
      <c r="F71" s="10">
        <v>9</v>
      </c>
      <c r="G71" s="10">
        <f>SUM(D71:D73)</f>
        <v>29</v>
      </c>
      <c r="H71" s="10">
        <f t="shared" ref="H71:I71" si="13">SUM(E71:E73)</f>
        <v>20</v>
      </c>
      <c r="I71" s="10">
        <f t="shared" si="13"/>
        <v>9</v>
      </c>
    </row>
    <row r="72" spans="1:9">
      <c r="A72" s="10" t="s">
        <v>719</v>
      </c>
      <c r="B72" s="80"/>
      <c r="C72" s="10" t="s">
        <v>721</v>
      </c>
      <c r="D72" s="10">
        <v>9</v>
      </c>
      <c r="E72" s="10">
        <v>9</v>
      </c>
      <c r="F72" s="10">
        <v>0</v>
      </c>
      <c r="G72" s="10"/>
      <c r="H72" s="10"/>
      <c r="I72" s="10"/>
    </row>
    <row r="73" spans="1:9">
      <c r="A73" s="10" t="s">
        <v>719</v>
      </c>
      <c r="B73" s="80"/>
      <c r="C73" s="10" t="s">
        <v>722</v>
      </c>
      <c r="D73" s="10">
        <v>1</v>
      </c>
      <c r="E73" s="10">
        <v>1</v>
      </c>
      <c r="F73" s="10">
        <v>0</v>
      </c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zoomScale="90" zoomScaleNormal="90" workbookViewId="0">
      <selection activeCell="A4" sqref="A4:B4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33.42578125" customWidth="1"/>
    <col min="4" max="4" width="23.7109375" customWidth="1"/>
    <col min="5" max="5" width="22.140625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5" t="s">
        <v>30</v>
      </c>
      <c r="B1" s="175"/>
      <c r="C1" s="175"/>
      <c r="D1" s="156" t="s">
        <v>853</v>
      </c>
      <c r="E1" s="156" t="s">
        <v>852</v>
      </c>
      <c r="G1" s="43" t="s">
        <v>31</v>
      </c>
      <c r="H1" s="44">
        <f>C2+C114</f>
        <v>740000</v>
      </c>
      <c r="I1" s="45"/>
      <c r="J1" s="46" t="b">
        <f>AND(H1=I1)</f>
        <v>0</v>
      </c>
    </row>
    <row r="2" spans="1:14">
      <c r="A2" s="183" t="s">
        <v>60</v>
      </c>
      <c r="B2" s="183"/>
      <c r="C2" s="26">
        <f>C3+C67</f>
        <v>600000</v>
      </c>
      <c r="D2" s="26">
        <f>D3+D67</f>
        <v>600000</v>
      </c>
      <c r="E2" s="26">
        <f>E3+E67</f>
        <v>600000</v>
      </c>
      <c r="G2" s="39" t="s">
        <v>60</v>
      </c>
      <c r="H2" s="41">
        <f>C2</f>
        <v>600000</v>
      </c>
      <c r="I2" s="42"/>
      <c r="J2" s="40" t="b">
        <f>AND(H2=I2)</f>
        <v>0</v>
      </c>
    </row>
    <row r="3" spans="1:14">
      <c r="A3" s="180" t="s">
        <v>578</v>
      </c>
      <c r="B3" s="180"/>
      <c r="C3" s="23">
        <f>C4+C11+C38+C61</f>
        <v>377300</v>
      </c>
      <c r="D3" s="23">
        <f>D4+D11+D38+D61</f>
        <v>377300</v>
      </c>
      <c r="E3" s="23">
        <f>E4+E11+E38+E61</f>
        <v>377300</v>
      </c>
      <c r="G3" s="39" t="s">
        <v>57</v>
      </c>
      <c r="H3" s="41">
        <f t="shared" ref="H3:H66" si="0">C3</f>
        <v>377300</v>
      </c>
      <c r="I3" s="42"/>
      <c r="J3" s="40" t="b">
        <f>AND(H3=I3)</f>
        <v>0</v>
      </c>
    </row>
    <row r="4" spans="1:14" ht="15" customHeight="1">
      <c r="A4" s="176" t="s">
        <v>124</v>
      </c>
      <c r="B4" s="177"/>
      <c r="C4" s="21">
        <f>SUM(C5:C10)</f>
        <v>187400</v>
      </c>
      <c r="D4" s="21">
        <f>SUM(D5:D10)</f>
        <v>187400</v>
      </c>
      <c r="E4" s="21">
        <f>SUM(E5:E10)</f>
        <v>187400</v>
      </c>
      <c r="F4" s="17"/>
      <c r="G4" s="39" t="s">
        <v>53</v>
      </c>
      <c r="H4" s="41">
        <f t="shared" si="0"/>
        <v>187400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75000</v>
      </c>
      <c r="D5" s="2">
        <f>C5</f>
        <v>75000</v>
      </c>
      <c r="E5" s="2">
        <f>D5</f>
        <v>75000</v>
      </c>
      <c r="F5" s="17"/>
      <c r="G5" s="17"/>
      <c r="H5" s="41">
        <f t="shared" si="0"/>
        <v>75000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2000</v>
      </c>
      <c r="D6" s="2">
        <f t="shared" ref="D6:E10" si="1">C6</f>
        <v>2000</v>
      </c>
      <c r="E6" s="2">
        <f t="shared" si="1"/>
        <v>2000</v>
      </c>
      <c r="F6" s="17"/>
      <c r="G6" s="17"/>
      <c r="H6" s="41">
        <f t="shared" si="0"/>
        <v>2000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109500</v>
      </c>
      <c r="D7" s="2">
        <f t="shared" si="1"/>
        <v>109500</v>
      </c>
      <c r="E7" s="2">
        <f t="shared" si="1"/>
        <v>109500</v>
      </c>
      <c r="F7" s="17"/>
      <c r="G7" s="17"/>
      <c r="H7" s="41">
        <f t="shared" si="0"/>
        <v>109500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900</v>
      </c>
      <c r="D10" s="2">
        <f t="shared" si="1"/>
        <v>900</v>
      </c>
      <c r="E10" s="2">
        <f t="shared" si="1"/>
        <v>900</v>
      </c>
      <c r="F10" s="17"/>
      <c r="G10" s="17"/>
      <c r="H10" s="41">
        <f t="shared" si="0"/>
        <v>900</v>
      </c>
      <c r="I10" s="17"/>
      <c r="J10" s="17"/>
      <c r="K10" s="17"/>
      <c r="L10" s="17"/>
      <c r="M10" s="17"/>
      <c r="N10" s="17"/>
    </row>
    <row r="11" spans="1:14" ht="15" customHeight="1" collapsed="1">
      <c r="A11" s="176" t="s">
        <v>125</v>
      </c>
      <c r="B11" s="177"/>
      <c r="C11" s="21">
        <f>SUM(C12:C37)</f>
        <v>12700</v>
      </c>
      <c r="D11" s="21">
        <f>SUM(D12:D37)</f>
        <v>12700</v>
      </c>
      <c r="E11" s="21">
        <f>SUM(E12:E37)</f>
        <v>12700</v>
      </c>
      <c r="F11" s="17"/>
      <c r="G11" s="39" t="s">
        <v>54</v>
      </c>
      <c r="H11" s="41">
        <f t="shared" si="0"/>
        <v>12700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>
        <v>200</v>
      </c>
      <c r="D16" s="2">
        <f t="shared" si="2"/>
        <v>200</v>
      </c>
      <c r="E16" s="2">
        <f t="shared" si="2"/>
        <v>200</v>
      </c>
      <c r="H16" s="41">
        <f t="shared" si="0"/>
        <v>200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>
        <v>3000</v>
      </c>
      <c r="D21" s="2">
        <f t="shared" si="2"/>
        <v>3000</v>
      </c>
      <c r="E21" s="2">
        <f t="shared" si="2"/>
        <v>3000</v>
      </c>
      <c r="H21" s="41">
        <f t="shared" si="0"/>
        <v>3000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3500</v>
      </c>
      <c r="D32" s="2">
        <f t="shared" si="3"/>
        <v>3500</v>
      </c>
      <c r="E32" s="2">
        <f t="shared" si="3"/>
        <v>3500</v>
      </c>
      <c r="H32" s="41">
        <f t="shared" si="0"/>
        <v>3500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3000</v>
      </c>
      <c r="D34" s="2">
        <f t="shared" si="3"/>
        <v>3000</v>
      </c>
      <c r="E34" s="2">
        <f t="shared" si="3"/>
        <v>3000</v>
      </c>
      <c r="H34" s="41">
        <f t="shared" si="0"/>
        <v>3000</v>
      </c>
    </row>
    <row r="35" spans="1:10" hidden="1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hidden="1" outlineLevel="1">
      <c r="A36" s="3">
        <v>2406</v>
      </c>
      <c r="B36" s="1" t="s">
        <v>9</v>
      </c>
      <c r="C36" s="2">
        <v>1000</v>
      </c>
      <c r="D36" s="2">
        <f t="shared" si="3"/>
        <v>1000</v>
      </c>
      <c r="E36" s="2">
        <f t="shared" si="3"/>
        <v>1000</v>
      </c>
      <c r="H36" s="41">
        <f t="shared" si="0"/>
        <v>1000</v>
      </c>
    </row>
    <row r="37" spans="1:10" hidden="1" outlineLevel="1">
      <c r="A37" s="3">
        <v>2499</v>
      </c>
      <c r="B37" s="1" t="s">
        <v>10</v>
      </c>
      <c r="C37" s="15">
        <v>1500</v>
      </c>
      <c r="D37" s="2">
        <f t="shared" si="3"/>
        <v>1500</v>
      </c>
      <c r="E37" s="2">
        <f t="shared" si="3"/>
        <v>1500</v>
      </c>
      <c r="H37" s="41">
        <f t="shared" si="0"/>
        <v>1500</v>
      </c>
    </row>
    <row r="38" spans="1:10" collapsed="1">
      <c r="A38" s="176" t="s">
        <v>145</v>
      </c>
      <c r="B38" s="177"/>
      <c r="C38" s="21">
        <f>SUM(C39:C60)</f>
        <v>176500</v>
      </c>
      <c r="D38" s="21">
        <f>SUM(D39:D60)</f>
        <v>176500</v>
      </c>
      <c r="E38" s="21">
        <f>SUM(E39:E60)</f>
        <v>176500</v>
      </c>
      <c r="G38" s="39" t="s">
        <v>55</v>
      </c>
      <c r="H38" s="41">
        <f t="shared" si="0"/>
        <v>176500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3000</v>
      </c>
      <c r="D39" s="2">
        <f>C39</f>
        <v>3000</v>
      </c>
      <c r="E39" s="2">
        <f>D39</f>
        <v>3000</v>
      </c>
      <c r="H39" s="41">
        <f t="shared" si="0"/>
        <v>3000</v>
      </c>
    </row>
    <row r="40" spans="1:10" hidden="1" outlineLevel="1">
      <c r="A40" s="20">
        <v>3102</v>
      </c>
      <c r="B40" s="20" t="s">
        <v>12</v>
      </c>
      <c r="C40" s="2">
        <v>1500</v>
      </c>
      <c r="D40" s="2">
        <f t="shared" ref="D40:E55" si="4">C40</f>
        <v>1500</v>
      </c>
      <c r="E40" s="2">
        <f t="shared" si="4"/>
        <v>1500</v>
      </c>
      <c r="H40" s="41">
        <f t="shared" si="0"/>
        <v>1500</v>
      </c>
    </row>
    <row r="41" spans="1:10" hidden="1" outlineLevel="1">
      <c r="A41" s="20">
        <v>3103</v>
      </c>
      <c r="B41" s="20" t="s">
        <v>13</v>
      </c>
      <c r="C41" s="2">
        <v>2000</v>
      </c>
      <c r="D41" s="2">
        <f t="shared" si="4"/>
        <v>2000</v>
      </c>
      <c r="E41" s="2">
        <f t="shared" si="4"/>
        <v>2000</v>
      </c>
      <c r="H41" s="41">
        <f t="shared" si="0"/>
        <v>2000</v>
      </c>
    </row>
    <row r="42" spans="1:10" hidden="1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400</v>
      </c>
      <c r="D44" s="2">
        <f t="shared" si="4"/>
        <v>400</v>
      </c>
      <c r="E44" s="2">
        <f t="shared" si="4"/>
        <v>400</v>
      </c>
      <c r="H44" s="41">
        <f t="shared" si="0"/>
        <v>400</v>
      </c>
    </row>
    <row r="45" spans="1:10" hidden="1" outlineLevel="1">
      <c r="A45" s="20">
        <v>3203</v>
      </c>
      <c r="B45" s="20" t="s">
        <v>16</v>
      </c>
      <c r="C45" s="2">
        <v>500</v>
      </c>
      <c r="D45" s="2">
        <f t="shared" si="4"/>
        <v>500</v>
      </c>
      <c r="E45" s="2">
        <f t="shared" si="4"/>
        <v>500</v>
      </c>
      <c r="H45" s="41">
        <f t="shared" si="0"/>
        <v>500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5000</v>
      </c>
      <c r="D48" s="2">
        <f t="shared" si="4"/>
        <v>5000</v>
      </c>
      <c r="E48" s="2">
        <f t="shared" si="4"/>
        <v>5000</v>
      </c>
      <c r="H48" s="41">
        <f t="shared" si="0"/>
        <v>5000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150</v>
      </c>
      <c r="D50" s="2">
        <f t="shared" si="4"/>
        <v>150</v>
      </c>
      <c r="E50" s="2">
        <f t="shared" si="4"/>
        <v>150</v>
      </c>
      <c r="H50" s="41">
        <f t="shared" si="0"/>
        <v>150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>
        <v>100</v>
      </c>
      <c r="D52" s="2">
        <f t="shared" si="4"/>
        <v>100</v>
      </c>
      <c r="E52" s="2">
        <f t="shared" si="4"/>
        <v>100</v>
      </c>
      <c r="H52" s="41">
        <f t="shared" si="0"/>
        <v>100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500</v>
      </c>
      <c r="D54" s="2">
        <f t="shared" si="4"/>
        <v>500</v>
      </c>
      <c r="E54" s="2">
        <f t="shared" si="4"/>
        <v>500</v>
      </c>
      <c r="H54" s="41">
        <f t="shared" si="0"/>
        <v>500</v>
      </c>
    </row>
    <row r="55" spans="1:10" hidden="1" outlineLevel="1">
      <c r="A55" s="20">
        <v>3303</v>
      </c>
      <c r="B55" s="20" t="s">
        <v>153</v>
      </c>
      <c r="C55" s="2">
        <v>160000</v>
      </c>
      <c r="D55" s="2">
        <f t="shared" si="4"/>
        <v>160000</v>
      </c>
      <c r="E55" s="2">
        <f t="shared" si="4"/>
        <v>160000</v>
      </c>
      <c r="H55" s="41">
        <f t="shared" si="0"/>
        <v>160000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2000</v>
      </c>
      <c r="D57" s="2">
        <f t="shared" si="5"/>
        <v>2000</v>
      </c>
      <c r="E57" s="2">
        <f t="shared" si="5"/>
        <v>2000</v>
      </c>
      <c r="H57" s="41">
        <f t="shared" si="0"/>
        <v>2000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350</v>
      </c>
      <c r="D60" s="2">
        <f t="shared" si="5"/>
        <v>350</v>
      </c>
      <c r="E60" s="2">
        <f t="shared" si="5"/>
        <v>350</v>
      </c>
      <c r="H60" s="41">
        <f t="shared" si="0"/>
        <v>350</v>
      </c>
    </row>
    <row r="61" spans="1:10" collapsed="1">
      <c r="A61" s="176" t="s">
        <v>158</v>
      </c>
      <c r="B61" s="177"/>
      <c r="C61" s="22">
        <f>SUM(C62:C66)</f>
        <v>700</v>
      </c>
      <c r="D61" s="22">
        <f>SUM(D62:D66)</f>
        <v>700</v>
      </c>
      <c r="E61" s="22">
        <f>SUM(E62:E66)</f>
        <v>700</v>
      </c>
      <c r="G61" s="39" t="s">
        <v>105</v>
      </c>
      <c r="H61" s="41">
        <f t="shared" si="0"/>
        <v>700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>
        <v>500</v>
      </c>
      <c r="D64" s="2">
        <f t="shared" si="6"/>
        <v>500</v>
      </c>
      <c r="E64" s="2">
        <f t="shared" si="6"/>
        <v>500</v>
      </c>
      <c r="H64" s="41">
        <f t="shared" si="0"/>
        <v>500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>
        <v>200</v>
      </c>
      <c r="D66" s="2">
        <f t="shared" si="6"/>
        <v>200</v>
      </c>
      <c r="E66" s="2">
        <f t="shared" si="6"/>
        <v>200</v>
      </c>
      <c r="H66" s="41">
        <f t="shared" si="0"/>
        <v>200</v>
      </c>
    </row>
    <row r="67" spans="1:10" collapsed="1">
      <c r="A67" s="180" t="s">
        <v>579</v>
      </c>
      <c r="B67" s="180"/>
      <c r="C67" s="25">
        <f>C97+C68</f>
        <v>222700</v>
      </c>
      <c r="D67" s="25">
        <f>D97+D68</f>
        <v>222700</v>
      </c>
      <c r="E67" s="25">
        <f>E97+E68</f>
        <v>222700</v>
      </c>
      <c r="G67" s="39" t="s">
        <v>59</v>
      </c>
      <c r="H67" s="41">
        <f t="shared" ref="H67:H130" si="7">C67</f>
        <v>222700</v>
      </c>
      <c r="I67" s="42"/>
      <c r="J67" s="40" t="b">
        <f>AND(H67=I67)</f>
        <v>0</v>
      </c>
    </row>
    <row r="68" spans="1:10">
      <c r="A68" s="176" t="s">
        <v>163</v>
      </c>
      <c r="B68" s="177"/>
      <c r="C68" s="21">
        <f>SUM(C69:C96)</f>
        <v>8000</v>
      </c>
      <c r="D68" s="21">
        <f>SUM(D69:D96)</f>
        <v>8000</v>
      </c>
      <c r="E68" s="21">
        <f>SUM(E69:E96)</f>
        <v>8000</v>
      </c>
      <c r="G68" s="39" t="s">
        <v>56</v>
      </c>
      <c r="H68" s="41">
        <f t="shared" si="7"/>
        <v>8000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>
        <v>100</v>
      </c>
      <c r="D78" s="2">
        <f t="shared" si="8"/>
        <v>100</v>
      </c>
      <c r="E78" s="2">
        <f t="shared" si="8"/>
        <v>100</v>
      </c>
      <c r="H78" s="41">
        <f t="shared" si="7"/>
        <v>100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>
        <v>400</v>
      </c>
      <c r="D87" s="2">
        <f t="shared" si="9"/>
        <v>400</v>
      </c>
      <c r="E87" s="2">
        <f t="shared" si="9"/>
        <v>400</v>
      </c>
      <c r="H87" s="41">
        <f t="shared" si="7"/>
        <v>400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1500</v>
      </c>
      <c r="D91" s="2">
        <f t="shared" si="9"/>
        <v>1500</v>
      </c>
      <c r="E91" s="2">
        <f t="shared" si="9"/>
        <v>1500</v>
      </c>
      <c r="H91" s="41">
        <f t="shared" si="7"/>
        <v>1500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>
        <v>1000</v>
      </c>
      <c r="D93" s="2">
        <f t="shared" si="9"/>
        <v>1000</v>
      </c>
      <c r="E93" s="2">
        <f t="shared" si="9"/>
        <v>1000</v>
      </c>
      <c r="H93" s="41">
        <f t="shared" si="7"/>
        <v>1000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>
        <v>5000</v>
      </c>
      <c r="D96" s="2">
        <f t="shared" si="9"/>
        <v>5000</v>
      </c>
      <c r="E96" s="2">
        <f t="shared" si="9"/>
        <v>5000</v>
      </c>
      <c r="H96" s="41">
        <f t="shared" si="7"/>
        <v>5000</v>
      </c>
    </row>
    <row r="97" spans="1:10" collapsed="1">
      <c r="A97" s="19" t="s">
        <v>184</v>
      </c>
      <c r="B97" s="24"/>
      <c r="C97" s="21">
        <f>SUM(C98:C113)</f>
        <v>214700</v>
      </c>
      <c r="D97" s="21">
        <f>SUM(D98:D113)</f>
        <v>214700</v>
      </c>
      <c r="E97" s="21">
        <f>SUM(E98:E113)</f>
        <v>214700</v>
      </c>
      <c r="G97" s="39" t="s">
        <v>58</v>
      </c>
      <c r="H97" s="41">
        <f t="shared" si="7"/>
        <v>214700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200000</v>
      </c>
      <c r="D98" s="2">
        <f>C98</f>
        <v>200000</v>
      </c>
      <c r="E98" s="2">
        <f>D98</f>
        <v>200000</v>
      </c>
      <c r="H98" s="41">
        <f t="shared" si="7"/>
        <v>200000</v>
      </c>
    </row>
    <row r="99" spans="1:10" ht="15" hidden="1" customHeight="1" outlineLevel="1">
      <c r="A99" s="3">
        <v>6002</v>
      </c>
      <c r="B99" s="1" t="s">
        <v>185</v>
      </c>
      <c r="C99" s="2">
        <v>5000</v>
      </c>
      <c r="D99" s="2">
        <f t="shared" ref="D99:E113" si="10">C99</f>
        <v>5000</v>
      </c>
      <c r="E99" s="2">
        <f t="shared" si="10"/>
        <v>5000</v>
      </c>
      <c r="H99" s="41">
        <f t="shared" si="7"/>
        <v>5000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700</v>
      </c>
      <c r="D103" s="2">
        <f t="shared" si="10"/>
        <v>700</v>
      </c>
      <c r="E103" s="2">
        <f t="shared" si="10"/>
        <v>700</v>
      </c>
      <c r="H103" s="41">
        <f t="shared" si="7"/>
        <v>700</v>
      </c>
    </row>
    <row r="104" spans="1:10" ht="15" hidden="1" customHeight="1" outlineLevel="1">
      <c r="A104" s="3">
        <v>6007</v>
      </c>
      <c r="B104" s="1" t="s">
        <v>27</v>
      </c>
      <c r="C104" s="2">
        <v>700</v>
      </c>
      <c r="D104" s="2">
        <f t="shared" si="10"/>
        <v>700</v>
      </c>
      <c r="E104" s="2">
        <f t="shared" si="10"/>
        <v>700</v>
      </c>
      <c r="H104" s="41">
        <f t="shared" si="7"/>
        <v>700</v>
      </c>
    </row>
    <row r="105" spans="1:10" hidden="1" outlineLevel="1">
      <c r="A105" s="3">
        <v>6008</v>
      </c>
      <c r="B105" s="1" t="s">
        <v>110</v>
      </c>
      <c r="C105" s="2">
        <v>600</v>
      </c>
      <c r="D105" s="2">
        <f t="shared" si="10"/>
        <v>600</v>
      </c>
      <c r="E105" s="2">
        <f t="shared" si="10"/>
        <v>600</v>
      </c>
      <c r="H105" s="41">
        <f t="shared" si="7"/>
        <v>600</v>
      </c>
    </row>
    <row r="106" spans="1:10" hidden="1" outlineLevel="1">
      <c r="A106" s="3">
        <v>6009</v>
      </c>
      <c r="B106" s="1" t="s">
        <v>28</v>
      </c>
      <c r="C106" s="2">
        <v>500</v>
      </c>
      <c r="D106" s="2">
        <f t="shared" si="10"/>
        <v>500</v>
      </c>
      <c r="E106" s="2">
        <f t="shared" si="10"/>
        <v>500</v>
      </c>
      <c r="H106" s="41">
        <f t="shared" si="7"/>
        <v>500</v>
      </c>
    </row>
    <row r="107" spans="1:10" hidden="1" outlineLevel="1">
      <c r="A107" s="3">
        <v>6010</v>
      </c>
      <c r="B107" s="1" t="s">
        <v>189</v>
      </c>
      <c r="C107" s="2">
        <v>200</v>
      </c>
      <c r="D107" s="2">
        <f t="shared" si="10"/>
        <v>200</v>
      </c>
      <c r="E107" s="2">
        <f t="shared" si="10"/>
        <v>200</v>
      </c>
      <c r="H107" s="41">
        <f t="shared" si="7"/>
        <v>200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1000</v>
      </c>
      <c r="D109" s="2">
        <f t="shared" si="10"/>
        <v>1000</v>
      </c>
      <c r="E109" s="2">
        <f t="shared" si="10"/>
        <v>1000</v>
      </c>
      <c r="H109" s="41">
        <f t="shared" si="7"/>
        <v>1000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6000</v>
      </c>
      <c r="D113" s="2">
        <f t="shared" si="10"/>
        <v>6000</v>
      </c>
      <c r="E113" s="2">
        <f t="shared" si="10"/>
        <v>6000</v>
      </c>
      <c r="H113" s="41">
        <f t="shared" si="7"/>
        <v>6000</v>
      </c>
    </row>
    <row r="114" spans="1:10" collapsed="1">
      <c r="A114" s="181" t="s">
        <v>62</v>
      </c>
      <c r="B114" s="182"/>
      <c r="C114" s="26">
        <f>C115+C152+C177</f>
        <v>140000</v>
      </c>
      <c r="D114" s="26">
        <f>D115+D152+D177</f>
        <v>140000</v>
      </c>
      <c r="E114" s="26">
        <f>E115+E152+E177</f>
        <v>449838.87399999995</v>
      </c>
      <c r="G114" s="39" t="s">
        <v>62</v>
      </c>
      <c r="H114" s="41">
        <f t="shared" si="7"/>
        <v>140000</v>
      </c>
      <c r="I114" s="42"/>
      <c r="J114" s="40" t="b">
        <f>AND(H114=I114)</f>
        <v>0</v>
      </c>
    </row>
    <row r="115" spans="1:10">
      <c r="A115" s="178" t="s">
        <v>580</v>
      </c>
      <c r="B115" s="179"/>
      <c r="C115" s="23">
        <f>C116+C135</f>
        <v>140000</v>
      </c>
      <c r="D115" s="23">
        <f>D116+D135</f>
        <v>140000</v>
      </c>
      <c r="E115" s="23">
        <f>E116+E135</f>
        <v>449838.87399999995</v>
      </c>
      <c r="G115" s="39" t="s">
        <v>61</v>
      </c>
      <c r="H115" s="41">
        <f t="shared" si="7"/>
        <v>140000</v>
      </c>
      <c r="I115" s="42"/>
      <c r="J115" s="40" t="b">
        <f>AND(H115=I115)</f>
        <v>0</v>
      </c>
    </row>
    <row r="116" spans="1:10" ht="15" customHeight="1">
      <c r="A116" s="176" t="s">
        <v>195</v>
      </c>
      <c r="B116" s="177"/>
      <c r="C116" s="21">
        <f>C117+C120+C123+C126+C129+C132</f>
        <v>140000</v>
      </c>
      <c r="D116" s="21">
        <f>D117+D120+D123+D126+D129+D132</f>
        <v>140000</v>
      </c>
      <c r="E116" s="21">
        <f>E117+E120+E123+E126+E129+E132</f>
        <v>230009.88399999999</v>
      </c>
      <c r="G116" s="39" t="s">
        <v>583</v>
      </c>
      <c r="H116" s="41">
        <f t="shared" si="7"/>
        <v>140000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66000</v>
      </c>
      <c r="D117" s="2">
        <f>D118+D119</f>
        <v>66000</v>
      </c>
      <c r="E117" s="2">
        <f>E118+E119</f>
        <v>101000</v>
      </c>
      <c r="H117" s="41">
        <f t="shared" si="7"/>
        <v>66000</v>
      </c>
    </row>
    <row r="118" spans="1:10" ht="15" hidden="1" customHeight="1" outlineLevel="2">
      <c r="A118" s="127"/>
      <c r="B118" s="126" t="s">
        <v>855</v>
      </c>
      <c r="C118" s="125"/>
      <c r="D118" s="125">
        <f>C118</f>
        <v>0</v>
      </c>
      <c r="E118" s="125">
        <v>35000</v>
      </c>
      <c r="H118" s="41">
        <f t="shared" si="7"/>
        <v>0</v>
      </c>
    </row>
    <row r="119" spans="1:10" ht="15" hidden="1" customHeight="1" outlineLevel="2">
      <c r="A119" s="127"/>
      <c r="B119" s="126" t="s">
        <v>860</v>
      </c>
      <c r="C119" s="125">
        <v>66000</v>
      </c>
      <c r="D119" s="125">
        <f>C119</f>
        <v>66000</v>
      </c>
      <c r="E119" s="125">
        <f>D119</f>
        <v>66000</v>
      </c>
      <c r="H119" s="41">
        <f t="shared" si="7"/>
        <v>66000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74000</v>
      </c>
      <c r="D120" s="2">
        <f>D121+D122</f>
        <v>74000</v>
      </c>
      <c r="E120" s="2">
        <f>E121+E122</f>
        <v>74000</v>
      </c>
      <c r="H120" s="41">
        <f t="shared" si="7"/>
        <v>74000</v>
      </c>
    </row>
    <row r="121" spans="1:10" ht="15" hidden="1" customHeight="1" outlineLevel="2">
      <c r="A121" s="127"/>
      <c r="B121" s="126" t="s">
        <v>855</v>
      </c>
      <c r="C121" s="125"/>
      <c r="D121" s="125">
        <f>C121</f>
        <v>0</v>
      </c>
      <c r="E121" s="125">
        <f>D121</f>
        <v>0</v>
      </c>
      <c r="H121" s="41">
        <f t="shared" si="7"/>
        <v>0</v>
      </c>
    </row>
    <row r="122" spans="1:10" ht="15" hidden="1" customHeight="1" outlineLevel="2">
      <c r="A122" s="127"/>
      <c r="B122" s="126" t="s">
        <v>860</v>
      </c>
      <c r="C122" s="125">
        <v>74000</v>
      </c>
      <c r="D122" s="125">
        <f>C122</f>
        <v>74000</v>
      </c>
      <c r="E122" s="125">
        <f>D122</f>
        <v>74000</v>
      </c>
      <c r="H122" s="41">
        <f t="shared" si="7"/>
        <v>74000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27"/>
      <c r="B124" s="126" t="s">
        <v>855</v>
      </c>
      <c r="C124" s="125"/>
      <c r="D124" s="125">
        <f>C124</f>
        <v>0</v>
      </c>
      <c r="E124" s="125">
        <f>D124</f>
        <v>0</v>
      </c>
      <c r="H124" s="41">
        <f t="shared" si="7"/>
        <v>0</v>
      </c>
    </row>
    <row r="125" spans="1:10" ht="15" hidden="1" customHeight="1" outlineLevel="2">
      <c r="A125" s="127"/>
      <c r="B125" s="126" t="s">
        <v>860</v>
      </c>
      <c r="C125" s="125"/>
      <c r="D125" s="125">
        <f>C125</f>
        <v>0</v>
      </c>
      <c r="E125" s="125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55009.883999999998</v>
      </c>
      <c r="H126" s="41">
        <f t="shared" si="7"/>
        <v>0</v>
      </c>
    </row>
    <row r="127" spans="1:10" ht="15" hidden="1" customHeight="1" outlineLevel="2">
      <c r="A127" s="127"/>
      <c r="B127" s="126" t="s">
        <v>855</v>
      </c>
      <c r="C127" s="125"/>
      <c r="D127" s="125">
        <f>C127</f>
        <v>0</v>
      </c>
      <c r="E127" s="125">
        <v>9.8840000000000003</v>
      </c>
      <c r="H127" s="41">
        <f t="shared" si="7"/>
        <v>0</v>
      </c>
    </row>
    <row r="128" spans="1:10" ht="15" hidden="1" customHeight="1" outlineLevel="2">
      <c r="A128" s="127"/>
      <c r="B128" s="126" t="s">
        <v>860</v>
      </c>
      <c r="C128" s="125"/>
      <c r="D128" s="125">
        <f>C128</f>
        <v>0</v>
      </c>
      <c r="E128" s="125">
        <v>55000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27"/>
      <c r="B130" s="126" t="s">
        <v>855</v>
      </c>
      <c r="C130" s="125"/>
      <c r="D130" s="125">
        <f>C130</f>
        <v>0</v>
      </c>
      <c r="E130" s="125">
        <f>D130</f>
        <v>0</v>
      </c>
      <c r="H130" s="41">
        <f t="shared" si="7"/>
        <v>0</v>
      </c>
    </row>
    <row r="131" spans="1:10" ht="15" hidden="1" customHeight="1" outlineLevel="2">
      <c r="A131" s="127"/>
      <c r="B131" s="126" t="s">
        <v>860</v>
      </c>
      <c r="C131" s="125"/>
      <c r="D131" s="125">
        <f>C131</f>
        <v>0</v>
      </c>
      <c r="E131" s="125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27"/>
      <c r="B133" s="126" t="s">
        <v>855</v>
      </c>
      <c r="C133" s="125"/>
      <c r="D133" s="125">
        <f>C133</f>
        <v>0</v>
      </c>
      <c r="E133" s="125">
        <f>D133</f>
        <v>0</v>
      </c>
      <c r="H133" s="41">
        <f t="shared" si="11"/>
        <v>0</v>
      </c>
    </row>
    <row r="134" spans="1:10" ht="15" hidden="1" customHeight="1" outlineLevel="2">
      <c r="A134" s="127"/>
      <c r="B134" s="126" t="s">
        <v>860</v>
      </c>
      <c r="C134" s="125"/>
      <c r="D134" s="125">
        <f>C134</f>
        <v>0</v>
      </c>
      <c r="E134" s="125">
        <f>D134</f>
        <v>0</v>
      </c>
      <c r="H134" s="41">
        <f t="shared" si="11"/>
        <v>0</v>
      </c>
    </row>
    <row r="135" spans="1:10" collapsed="1">
      <c r="A135" s="176" t="s">
        <v>202</v>
      </c>
      <c r="B135" s="177"/>
      <c r="C135" s="21">
        <f>C136+C140+C143+C146+C149</f>
        <v>0</v>
      </c>
      <c r="D135" s="21">
        <f>D136+D140+D143+D146+D149</f>
        <v>0</v>
      </c>
      <c r="E135" s="21">
        <f>E136+E140+E143+E146+E149</f>
        <v>219828.99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219828.99</v>
      </c>
      <c r="H136" s="41">
        <f t="shared" si="11"/>
        <v>0</v>
      </c>
    </row>
    <row r="137" spans="1:10" ht="15" hidden="1" customHeight="1" outlineLevel="2">
      <c r="A137" s="127"/>
      <c r="B137" s="126" t="s">
        <v>855</v>
      </c>
      <c r="C137" s="125"/>
      <c r="D137" s="125">
        <f>C137</f>
        <v>0</v>
      </c>
      <c r="E137" s="125">
        <f>D137</f>
        <v>0</v>
      </c>
      <c r="H137" s="41">
        <f t="shared" si="11"/>
        <v>0</v>
      </c>
    </row>
    <row r="138" spans="1:10" ht="15" hidden="1" customHeight="1" outlineLevel="2">
      <c r="A138" s="127"/>
      <c r="B138" s="126" t="s">
        <v>862</v>
      </c>
      <c r="C138" s="125"/>
      <c r="D138" s="125">
        <f t="shared" ref="D138:D139" si="12">C138</f>
        <v>0</v>
      </c>
      <c r="E138" s="125">
        <v>178795.38800000001</v>
      </c>
      <c r="H138" s="41">
        <f t="shared" si="11"/>
        <v>0</v>
      </c>
    </row>
    <row r="139" spans="1:10" ht="15" hidden="1" customHeight="1" outlineLevel="2">
      <c r="A139" s="127"/>
      <c r="B139" s="126" t="s">
        <v>861</v>
      </c>
      <c r="C139" s="125"/>
      <c r="D139" s="125">
        <f t="shared" si="12"/>
        <v>0</v>
      </c>
      <c r="E139" s="125">
        <v>41033.601999999999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27"/>
      <c r="B141" s="126" t="s">
        <v>855</v>
      </c>
      <c r="C141" s="125"/>
      <c r="D141" s="125">
        <f>C141</f>
        <v>0</v>
      </c>
      <c r="E141" s="125">
        <f>D141</f>
        <v>0</v>
      </c>
      <c r="H141" s="41">
        <f t="shared" si="11"/>
        <v>0</v>
      </c>
    </row>
    <row r="142" spans="1:10" ht="15" hidden="1" customHeight="1" outlineLevel="2">
      <c r="A142" s="127"/>
      <c r="B142" s="126" t="s">
        <v>860</v>
      </c>
      <c r="C142" s="125"/>
      <c r="D142" s="125">
        <f>C142</f>
        <v>0</v>
      </c>
      <c r="E142" s="125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27"/>
      <c r="B144" s="126" t="s">
        <v>855</v>
      </c>
      <c r="C144" s="125"/>
      <c r="D144" s="125">
        <f>C144</f>
        <v>0</v>
      </c>
      <c r="E144" s="125">
        <f>D144</f>
        <v>0</v>
      </c>
      <c r="H144" s="41">
        <f t="shared" si="11"/>
        <v>0</v>
      </c>
    </row>
    <row r="145" spans="1:10" ht="15" hidden="1" customHeight="1" outlineLevel="2">
      <c r="A145" s="127"/>
      <c r="B145" s="126" t="s">
        <v>860</v>
      </c>
      <c r="C145" s="125"/>
      <c r="D145" s="125">
        <f>C145</f>
        <v>0</v>
      </c>
      <c r="E145" s="125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27"/>
      <c r="B147" s="126" t="s">
        <v>855</v>
      </c>
      <c r="C147" s="125"/>
      <c r="D147" s="125">
        <f>C147</f>
        <v>0</v>
      </c>
      <c r="E147" s="125">
        <f>D147</f>
        <v>0</v>
      </c>
      <c r="H147" s="41">
        <f t="shared" si="11"/>
        <v>0</v>
      </c>
    </row>
    <row r="148" spans="1:10" ht="15" hidden="1" customHeight="1" outlineLevel="2">
      <c r="A148" s="127"/>
      <c r="B148" s="126" t="s">
        <v>860</v>
      </c>
      <c r="C148" s="125"/>
      <c r="D148" s="125">
        <f>C148</f>
        <v>0</v>
      </c>
      <c r="E148" s="125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27"/>
      <c r="B150" s="126" t="s">
        <v>855</v>
      </c>
      <c r="C150" s="125"/>
      <c r="D150" s="125">
        <f>C150</f>
        <v>0</v>
      </c>
      <c r="E150" s="125">
        <f>D150</f>
        <v>0</v>
      </c>
      <c r="H150" s="41">
        <f t="shared" si="11"/>
        <v>0</v>
      </c>
    </row>
    <row r="151" spans="1:10" ht="15" hidden="1" customHeight="1" outlineLevel="2">
      <c r="A151" s="127"/>
      <c r="B151" s="126" t="s">
        <v>860</v>
      </c>
      <c r="C151" s="125"/>
      <c r="D151" s="125">
        <f>C151</f>
        <v>0</v>
      </c>
      <c r="E151" s="125">
        <f>D151</f>
        <v>0</v>
      </c>
      <c r="H151" s="41">
        <f t="shared" si="11"/>
        <v>0</v>
      </c>
    </row>
    <row r="152" spans="1:10" collapsed="1">
      <c r="A152" s="178" t="s">
        <v>581</v>
      </c>
      <c r="B152" s="17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76" t="s">
        <v>208</v>
      </c>
      <c r="B153" s="17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27"/>
      <c r="B155" s="126" t="s">
        <v>855</v>
      </c>
      <c r="C155" s="125"/>
      <c r="D155" s="125">
        <f>C155</f>
        <v>0</v>
      </c>
      <c r="E155" s="125">
        <f>D155</f>
        <v>0</v>
      </c>
      <c r="H155" s="41">
        <f t="shared" si="11"/>
        <v>0</v>
      </c>
    </row>
    <row r="156" spans="1:10" ht="15" hidden="1" customHeight="1" outlineLevel="2">
      <c r="A156" s="127"/>
      <c r="B156" s="126" t="s">
        <v>860</v>
      </c>
      <c r="C156" s="125"/>
      <c r="D156" s="125">
        <f>C156</f>
        <v>0</v>
      </c>
      <c r="E156" s="125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27"/>
      <c r="B158" s="126" t="s">
        <v>855</v>
      </c>
      <c r="C158" s="125"/>
      <c r="D158" s="125">
        <f>C158</f>
        <v>0</v>
      </c>
      <c r="E158" s="125">
        <f>D158</f>
        <v>0</v>
      </c>
      <c r="H158" s="41">
        <f t="shared" si="11"/>
        <v>0</v>
      </c>
    </row>
    <row r="159" spans="1:10" ht="15" hidden="1" customHeight="1" outlineLevel="2">
      <c r="A159" s="127"/>
      <c r="B159" s="126" t="s">
        <v>860</v>
      </c>
      <c r="C159" s="125"/>
      <c r="D159" s="125">
        <f>C159</f>
        <v>0</v>
      </c>
      <c r="E159" s="125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27"/>
      <c r="B161" s="126" t="s">
        <v>855</v>
      </c>
      <c r="C161" s="125"/>
      <c r="D161" s="125">
        <f>C161</f>
        <v>0</v>
      </c>
      <c r="E161" s="125">
        <f>D161</f>
        <v>0</v>
      </c>
      <c r="H161" s="41">
        <f t="shared" si="11"/>
        <v>0</v>
      </c>
    </row>
    <row r="162" spans="1:10" ht="15" hidden="1" customHeight="1" outlineLevel="2">
      <c r="A162" s="127"/>
      <c r="B162" s="126" t="s">
        <v>860</v>
      </c>
      <c r="C162" s="125"/>
      <c r="D162" s="125">
        <f>C162</f>
        <v>0</v>
      </c>
      <c r="E162" s="125">
        <f>D162</f>
        <v>0</v>
      </c>
      <c r="H162" s="41">
        <f t="shared" si="11"/>
        <v>0</v>
      </c>
    </row>
    <row r="163" spans="1:10" collapsed="1">
      <c r="A163" s="176" t="s">
        <v>212</v>
      </c>
      <c r="B163" s="17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27"/>
      <c r="B165" s="126" t="s">
        <v>855</v>
      </c>
      <c r="C165" s="125"/>
      <c r="D165" s="125">
        <f>C165</f>
        <v>0</v>
      </c>
      <c r="E165" s="125">
        <f>D165</f>
        <v>0</v>
      </c>
      <c r="H165" s="41">
        <f t="shared" si="11"/>
        <v>0</v>
      </c>
    </row>
    <row r="166" spans="1:10" ht="15" hidden="1" customHeight="1" outlineLevel="2">
      <c r="A166" s="127"/>
      <c r="B166" s="126" t="s">
        <v>860</v>
      </c>
      <c r="C166" s="125"/>
      <c r="D166" s="125">
        <f>C166</f>
        <v>0</v>
      </c>
      <c r="E166" s="125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27"/>
      <c r="B168" s="126" t="s">
        <v>855</v>
      </c>
      <c r="C168" s="125"/>
      <c r="D168" s="125">
        <f>C168</f>
        <v>0</v>
      </c>
      <c r="E168" s="125">
        <f>D168</f>
        <v>0</v>
      </c>
      <c r="H168" s="41">
        <f t="shared" si="11"/>
        <v>0</v>
      </c>
    </row>
    <row r="169" spans="1:10" ht="15" hidden="1" customHeight="1" outlineLevel="2">
      <c r="A169" s="127"/>
      <c r="B169" s="126" t="s">
        <v>860</v>
      </c>
      <c r="C169" s="125"/>
      <c r="D169" s="125">
        <f>C169</f>
        <v>0</v>
      </c>
      <c r="E169" s="125">
        <f>D169</f>
        <v>0</v>
      </c>
      <c r="H169" s="41">
        <f t="shared" si="11"/>
        <v>0</v>
      </c>
    </row>
    <row r="170" spans="1:10" collapsed="1">
      <c r="A170" s="176" t="s">
        <v>214</v>
      </c>
      <c r="B170" s="17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27"/>
      <c r="B172" s="126" t="s">
        <v>855</v>
      </c>
      <c r="C172" s="125"/>
      <c r="D172" s="125">
        <f>C172</f>
        <v>0</v>
      </c>
      <c r="E172" s="125">
        <f>D172</f>
        <v>0</v>
      </c>
      <c r="H172" s="41">
        <f t="shared" si="11"/>
        <v>0</v>
      </c>
    </row>
    <row r="173" spans="1:10" ht="15" hidden="1" customHeight="1" outlineLevel="2">
      <c r="A173" s="127"/>
      <c r="B173" s="126" t="s">
        <v>860</v>
      </c>
      <c r="C173" s="125"/>
      <c r="D173" s="125">
        <f>C173</f>
        <v>0</v>
      </c>
      <c r="E173" s="125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27"/>
      <c r="B175" s="126" t="s">
        <v>855</v>
      </c>
      <c r="C175" s="125"/>
      <c r="D175" s="125">
        <f>C175</f>
        <v>0</v>
      </c>
      <c r="E175" s="125">
        <f>D175</f>
        <v>0</v>
      </c>
      <c r="H175" s="41">
        <f t="shared" si="11"/>
        <v>0</v>
      </c>
    </row>
    <row r="176" spans="1:10" ht="15" hidden="1" customHeight="1" outlineLevel="2">
      <c r="A176" s="127"/>
      <c r="B176" s="126" t="s">
        <v>860</v>
      </c>
      <c r="C176" s="125"/>
      <c r="D176" s="125">
        <f>C176</f>
        <v>0</v>
      </c>
      <c r="E176" s="125">
        <f>D176</f>
        <v>0</v>
      </c>
      <c r="H176" s="41">
        <f t="shared" si="11"/>
        <v>0</v>
      </c>
    </row>
    <row r="177" spans="1:10" collapsed="1">
      <c r="A177" s="178" t="s">
        <v>582</v>
      </c>
      <c r="B177" s="17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6" t="s">
        <v>217</v>
      </c>
      <c r="B178" s="17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27">
        <v>3</v>
      </c>
      <c r="B180" s="126" t="s">
        <v>857</v>
      </c>
      <c r="C180" s="125">
        <f>C181</f>
        <v>0</v>
      </c>
      <c r="D180" s="125">
        <f>D181</f>
        <v>0</v>
      </c>
      <c r="E180" s="125">
        <f>E181</f>
        <v>0</v>
      </c>
    </row>
    <row r="181" spans="1:10" hidden="1" outlineLevel="2">
      <c r="A181" s="89"/>
      <c r="B181" s="88" t="s">
        <v>855</v>
      </c>
      <c r="C181" s="124"/>
      <c r="D181" s="124">
        <f>C181</f>
        <v>0</v>
      </c>
      <c r="E181" s="124">
        <f>D181</f>
        <v>0</v>
      </c>
    </row>
    <row r="182" spans="1:10" hidden="1" outlineLevel="2">
      <c r="A182" s="127">
        <v>4</v>
      </c>
      <c r="B182" s="126" t="s">
        <v>858</v>
      </c>
      <c r="C182" s="125">
        <f>C183</f>
        <v>0</v>
      </c>
      <c r="D182" s="125">
        <f>D183</f>
        <v>0</v>
      </c>
      <c r="E182" s="125">
        <f>E183</f>
        <v>0</v>
      </c>
    </row>
    <row r="183" spans="1:10" hidden="1" outlineLevel="2">
      <c r="A183" s="89"/>
      <c r="B183" s="88" t="s">
        <v>855</v>
      </c>
      <c r="C183" s="124"/>
      <c r="D183" s="124">
        <f>C183</f>
        <v>0</v>
      </c>
      <c r="E183" s="124">
        <f>D183</f>
        <v>0</v>
      </c>
    </row>
    <row r="184" spans="1:10" hidden="1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27">
        <v>2</v>
      </c>
      <c r="B185" s="126" t="s">
        <v>856</v>
      </c>
      <c r="C185" s="125">
        <f>C186+C187</f>
        <v>0</v>
      </c>
      <c r="D185" s="125">
        <f>D186+D187</f>
        <v>0</v>
      </c>
      <c r="E185" s="125">
        <f>E186+E187</f>
        <v>0</v>
      </c>
    </row>
    <row r="186" spans="1:10" hidden="1" outlineLevel="3">
      <c r="A186" s="89"/>
      <c r="B186" s="88" t="s">
        <v>855</v>
      </c>
      <c r="C186" s="124"/>
      <c r="D186" s="124">
        <f>C186</f>
        <v>0</v>
      </c>
      <c r="E186" s="124">
        <f>D186</f>
        <v>0</v>
      </c>
    </row>
    <row r="187" spans="1:10" hidden="1" outlineLevel="3">
      <c r="A187" s="89"/>
      <c r="B187" s="88" t="s">
        <v>847</v>
      </c>
      <c r="C187" s="124"/>
      <c r="D187" s="124">
        <f>C187</f>
        <v>0</v>
      </c>
      <c r="E187" s="124">
        <f>D187</f>
        <v>0</v>
      </c>
    </row>
    <row r="188" spans="1:10" hidden="1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27">
        <v>1</v>
      </c>
      <c r="B189" s="126" t="s">
        <v>859</v>
      </c>
      <c r="C189" s="125">
        <f>C190+C191+C192</f>
        <v>0</v>
      </c>
      <c r="D189" s="125">
        <f>D190+D191+D192</f>
        <v>0</v>
      </c>
      <c r="E189" s="125">
        <f>E190+E191+E192</f>
        <v>0</v>
      </c>
    </row>
    <row r="190" spans="1:10" hidden="1" outlineLevel="3">
      <c r="A190" s="89"/>
      <c r="B190" s="88" t="s">
        <v>855</v>
      </c>
      <c r="C190" s="124">
        <v>0</v>
      </c>
      <c r="D190" s="124">
        <f t="shared" ref="D190:E192" si="13">C190</f>
        <v>0</v>
      </c>
      <c r="E190" s="124">
        <f t="shared" si="13"/>
        <v>0</v>
      </c>
    </row>
    <row r="191" spans="1:10" hidden="1" outlineLevel="3">
      <c r="A191" s="89"/>
      <c r="B191" s="88" t="s">
        <v>845</v>
      </c>
      <c r="C191" s="124">
        <v>0</v>
      </c>
      <c r="D191" s="124">
        <f t="shared" si="13"/>
        <v>0</v>
      </c>
      <c r="E191" s="124">
        <f t="shared" si="13"/>
        <v>0</v>
      </c>
    </row>
    <row r="192" spans="1:10" hidden="1" outlineLevel="3">
      <c r="A192" s="89"/>
      <c r="B192" s="88" t="s">
        <v>844</v>
      </c>
      <c r="C192" s="124">
        <v>0</v>
      </c>
      <c r="D192" s="124">
        <f t="shared" si="13"/>
        <v>0</v>
      </c>
      <c r="E192" s="124">
        <f t="shared" si="13"/>
        <v>0</v>
      </c>
    </row>
    <row r="193" spans="1:5" hidden="1" outlineLevel="2">
      <c r="A193" s="127">
        <v>3</v>
      </c>
      <c r="B193" s="126" t="s">
        <v>857</v>
      </c>
      <c r="C193" s="125">
        <f>C194</f>
        <v>0</v>
      </c>
      <c r="D193" s="125">
        <f>D194</f>
        <v>0</v>
      </c>
      <c r="E193" s="125">
        <f>E194</f>
        <v>0</v>
      </c>
    </row>
    <row r="194" spans="1:5" hidden="1" outlineLevel="3">
      <c r="A194" s="89"/>
      <c r="B194" s="88" t="s">
        <v>855</v>
      </c>
      <c r="C194" s="124">
        <v>0</v>
      </c>
      <c r="D194" s="124">
        <f>C194</f>
        <v>0</v>
      </c>
      <c r="E194" s="124">
        <f>D194</f>
        <v>0</v>
      </c>
    </row>
    <row r="195" spans="1:5" hidden="1" outlineLevel="2">
      <c r="A195" s="127">
        <v>4</v>
      </c>
      <c r="B195" s="126" t="s">
        <v>858</v>
      </c>
      <c r="C195" s="125">
        <f>C196</f>
        <v>0</v>
      </c>
      <c r="D195" s="125">
        <f>D196</f>
        <v>0</v>
      </c>
      <c r="E195" s="125">
        <f>E196</f>
        <v>0</v>
      </c>
    </row>
    <row r="196" spans="1:5" hidden="1" outlineLevel="3">
      <c r="A196" s="89"/>
      <c r="B196" s="88" t="s">
        <v>855</v>
      </c>
      <c r="C196" s="124">
        <v>0</v>
      </c>
      <c r="D196" s="124">
        <f>C196</f>
        <v>0</v>
      </c>
      <c r="E196" s="124">
        <f>D196</f>
        <v>0</v>
      </c>
    </row>
    <row r="197" spans="1:5" hidden="1" outlineLevel="1">
      <c r="A197" s="173" t="s">
        <v>843</v>
      </c>
      <c r="B197" s="17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27">
        <v>4</v>
      </c>
      <c r="B198" s="126" t="s">
        <v>858</v>
      </c>
      <c r="C198" s="125">
        <f t="shared" si="14"/>
        <v>0</v>
      </c>
      <c r="D198" s="125">
        <f t="shared" si="14"/>
        <v>0</v>
      </c>
      <c r="E198" s="125">
        <f t="shared" si="14"/>
        <v>0</v>
      </c>
    </row>
    <row r="199" spans="1:5" hidden="1" outlineLevel="3">
      <c r="A199" s="89"/>
      <c r="B199" s="88" t="s">
        <v>855</v>
      </c>
      <c r="C199" s="124">
        <v>0</v>
      </c>
      <c r="D199" s="124">
        <f>C199</f>
        <v>0</v>
      </c>
      <c r="E199" s="124">
        <f>D199</f>
        <v>0</v>
      </c>
    </row>
    <row r="200" spans="1:5" hidden="1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27">
        <v>3</v>
      </c>
      <c r="B201" s="126" t="s">
        <v>857</v>
      </c>
      <c r="C201" s="125">
        <f>C202</f>
        <v>0</v>
      </c>
      <c r="D201" s="125">
        <f>D202</f>
        <v>0</v>
      </c>
      <c r="E201" s="125">
        <f>E202</f>
        <v>0</v>
      </c>
    </row>
    <row r="202" spans="1:5" hidden="1" outlineLevel="3">
      <c r="A202" s="89"/>
      <c r="B202" s="88" t="s">
        <v>855</v>
      </c>
      <c r="C202" s="124">
        <v>0</v>
      </c>
      <c r="D202" s="124">
        <f>C202</f>
        <v>0</v>
      </c>
      <c r="E202" s="124">
        <f>D202</f>
        <v>0</v>
      </c>
    </row>
    <row r="203" spans="1:5" hidden="1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27">
        <v>1</v>
      </c>
      <c r="B204" s="126" t="s">
        <v>859</v>
      </c>
      <c r="C204" s="125">
        <f>C205+C206</f>
        <v>0</v>
      </c>
      <c r="D204" s="125">
        <f>D205+D206</f>
        <v>0</v>
      </c>
      <c r="E204" s="125">
        <f>E205+E206</f>
        <v>0</v>
      </c>
    </row>
    <row r="205" spans="1:5" hidden="1" outlineLevel="3">
      <c r="A205" s="89"/>
      <c r="B205" s="88" t="s">
        <v>855</v>
      </c>
      <c r="C205" s="124">
        <v>0</v>
      </c>
      <c r="D205" s="124">
        <f>C205</f>
        <v>0</v>
      </c>
      <c r="E205" s="124">
        <f>D205</f>
        <v>0</v>
      </c>
    </row>
    <row r="206" spans="1:5" hidden="1" outlineLevel="3">
      <c r="A206" s="89"/>
      <c r="B206" s="88" t="s">
        <v>839</v>
      </c>
      <c r="C206" s="124">
        <v>0</v>
      </c>
      <c r="D206" s="124">
        <f>C206</f>
        <v>0</v>
      </c>
      <c r="E206" s="124">
        <f>D206</f>
        <v>0</v>
      </c>
    </row>
    <row r="207" spans="1:5" hidden="1" outlineLevel="2">
      <c r="A207" s="127">
        <v>2</v>
      </c>
      <c r="B207" s="126" t="s">
        <v>856</v>
      </c>
      <c r="C207" s="125">
        <f>C209+C208+C210</f>
        <v>0</v>
      </c>
      <c r="D207" s="125">
        <f>D209+D208+D210</f>
        <v>0</v>
      </c>
      <c r="E207" s="125">
        <f>E209+E208+E210</f>
        <v>0</v>
      </c>
    </row>
    <row r="208" spans="1:5" hidden="1" outlineLevel="3">
      <c r="A208" s="89"/>
      <c r="B208" s="88" t="s">
        <v>855</v>
      </c>
      <c r="C208" s="124">
        <v>0</v>
      </c>
      <c r="D208" s="124">
        <f t="shared" ref="D208:E210" si="15">C208</f>
        <v>0</v>
      </c>
      <c r="E208" s="124">
        <f t="shared" si="15"/>
        <v>0</v>
      </c>
    </row>
    <row r="209" spans="1:5" hidden="1" outlineLevel="3">
      <c r="A209" s="89"/>
      <c r="B209" s="88" t="s">
        <v>838</v>
      </c>
      <c r="C209" s="124"/>
      <c r="D209" s="124">
        <f t="shared" si="15"/>
        <v>0</v>
      </c>
      <c r="E209" s="124">
        <f t="shared" si="15"/>
        <v>0</v>
      </c>
    </row>
    <row r="210" spans="1:5" hidden="1" outlineLevel="3">
      <c r="A210" s="89"/>
      <c r="B210" s="88" t="s">
        <v>855</v>
      </c>
      <c r="C210" s="124">
        <v>0</v>
      </c>
      <c r="D210" s="124">
        <f t="shared" si="15"/>
        <v>0</v>
      </c>
      <c r="E210" s="124">
        <f t="shared" si="15"/>
        <v>0</v>
      </c>
    </row>
    <row r="211" spans="1:5" hidden="1" outlineLevel="2">
      <c r="A211" s="127">
        <v>3</v>
      </c>
      <c r="B211" s="126" t="s">
        <v>857</v>
      </c>
      <c r="C211" s="125">
        <f>C212</f>
        <v>0</v>
      </c>
      <c r="D211" s="125">
        <f>D212</f>
        <v>0</v>
      </c>
      <c r="E211" s="125">
        <f>E212</f>
        <v>0</v>
      </c>
    </row>
    <row r="212" spans="1:5" hidden="1" outlineLevel="3">
      <c r="A212" s="89"/>
      <c r="B212" s="88" t="s">
        <v>855</v>
      </c>
      <c r="C212" s="124">
        <v>0</v>
      </c>
      <c r="D212" s="124">
        <f>C212</f>
        <v>0</v>
      </c>
      <c r="E212" s="124">
        <f>D212</f>
        <v>0</v>
      </c>
    </row>
    <row r="213" spans="1:5" hidden="1" outlineLevel="2">
      <c r="A213" s="127">
        <v>4</v>
      </c>
      <c r="B213" s="126" t="s">
        <v>858</v>
      </c>
      <c r="C213" s="125">
        <f>C214</f>
        <v>0</v>
      </c>
      <c r="D213" s="125">
        <f>D214</f>
        <v>0</v>
      </c>
      <c r="E213" s="125">
        <f>E214</f>
        <v>0</v>
      </c>
    </row>
    <row r="214" spans="1:5" hidden="1" outlineLevel="3">
      <c r="A214" s="89"/>
      <c r="B214" s="88" t="s">
        <v>855</v>
      </c>
      <c r="C214" s="124">
        <v>0</v>
      </c>
      <c r="D214" s="124">
        <f>C214</f>
        <v>0</v>
      </c>
      <c r="E214" s="124">
        <f>D214</f>
        <v>0</v>
      </c>
    </row>
    <row r="215" spans="1:5" hidden="1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27">
        <v>2</v>
      </c>
      <c r="B216" s="126" t="s">
        <v>856</v>
      </c>
      <c r="C216" s="125">
        <f>C219+C218+C217</f>
        <v>0</v>
      </c>
      <c r="D216" s="125">
        <f>D219+D218+D217</f>
        <v>0</v>
      </c>
      <c r="E216" s="125">
        <f>E219+E218+E217</f>
        <v>0</v>
      </c>
    </row>
    <row r="217" spans="1:5" hidden="1" outlineLevel="3">
      <c r="A217" s="89"/>
      <c r="B217" s="88" t="s">
        <v>855</v>
      </c>
      <c r="C217" s="124">
        <v>0</v>
      </c>
      <c r="D217" s="124">
        <f t="shared" ref="D217:E219" si="16">C217</f>
        <v>0</v>
      </c>
      <c r="E217" s="124">
        <f t="shared" si="16"/>
        <v>0</v>
      </c>
    </row>
    <row r="218" spans="1:5" s="120" customFormat="1" hidden="1" outlineLevel="3">
      <c r="A218" s="130"/>
      <c r="B218" s="129" t="s">
        <v>835</v>
      </c>
      <c r="C218" s="128"/>
      <c r="D218" s="128">
        <f t="shared" si="16"/>
        <v>0</v>
      </c>
      <c r="E218" s="128">
        <f t="shared" si="16"/>
        <v>0</v>
      </c>
    </row>
    <row r="219" spans="1:5" s="120" customFormat="1" hidden="1" outlineLevel="3">
      <c r="A219" s="130"/>
      <c r="B219" s="129" t="s">
        <v>821</v>
      </c>
      <c r="C219" s="128"/>
      <c r="D219" s="128">
        <f t="shared" si="16"/>
        <v>0</v>
      </c>
      <c r="E219" s="128">
        <f t="shared" si="16"/>
        <v>0</v>
      </c>
    </row>
    <row r="220" spans="1:5" hidden="1" outlineLevel="2">
      <c r="A220" s="127">
        <v>3</v>
      </c>
      <c r="B220" s="126" t="s">
        <v>857</v>
      </c>
      <c r="C220" s="125">
        <f>C221</f>
        <v>0</v>
      </c>
      <c r="D220" s="125">
        <f>D221</f>
        <v>0</v>
      </c>
      <c r="E220" s="125">
        <f>E221</f>
        <v>0</v>
      </c>
    </row>
    <row r="221" spans="1:5" hidden="1" outlineLevel="3">
      <c r="A221" s="89"/>
      <c r="B221" s="88" t="s">
        <v>855</v>
      </c>
      <c r="C221" s="124">
        <v>0</v>
      </c>
      <c r="D221" s="124">
        <f>C221</f>
        <v>0</v>
      </c>
      <c r="E221" s="124">
        <f>D221</f>
        <v>0</v>
      </c>
    </row>
    <row r="222" spans="1:5" hidden="1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27">
        <v>2</v>
      </c>
      <c r="B223" s="126" t="s">
        <v>856</v>
      </c>
      <c r="C223" s="125">
        <f>C225+C226+C227+C224</f>
        <v>0</v>
      </c>
      <c r="D223" s="125">
        <f>D225+D226+D227+D224</f>
        <v>0</v>
      </c>
      <c r="E223" s="125">
        <f>E225+E226+E227+E224</f>
        <v>0</v>
      </c>
    </row>
    <row r="224" spans="1:5" hidden="1" outlineLevel="3">
      <c r="A224" s="89"/>
      <c r="B224" s="88" t="s">
        <v>855</v>
      </c>
      <c r="C224" s="124">
        <v>0</v>
      </c>
      <c r="D224" s="124">
        <f>C224</f>
        <v>0</v>
      </c>
      <c r="E224" s="124">
        <f>D224</f>
        <v>0</v>
      </c>
    </row>
    <row r="225" spans="1:5" hidden="1" outlineLevel="3">
      <c r="A225" s="89"/>
      <c r="B225" s="88" t="s">
        <v>833</v>
      </c>
      <c r="C225" s="124"/>
      <c r="D225" s="124">
        <f t="shared" ref="D225:E227" si="17">C225</f>
        <v>0</v>
      </c>
      <c r="E225" s="124">
        <f t="shared" si="17"/>
        <v>0</v>
      </c>
    </row>
    <row r="226" spans="1:5" hidden="1" outlineLevel="3">
      <c r="A226" s="89"/>
      <c r="B226" s="88" t="s">
        <v>832</v>
      </c>
      <c r="C226" s="124"/>
      <c r="D226" s="124">
        <f t="shared" si="17"/>
        <v>0</v>
      </c>
      <c r="E226" s="124">
        <f t="shared" si="17"/>
        <v>0</v>
      </c>
    </row>
    <row r="227" spans="1:5" hidden="1" outlineLevel="3">
      <c r="A227" s="89"/>
      <c r="B227" s="88" t="s">
        <v>831</v>
      </c>
      <c r="C227" s="124"/>
      <c r="D227" s="124">
        <f t="shared" si="17"/>
        <v>0</v>
      </c>
      <c r="E227" s="124">
        <f t="shared" si="17"/>
        <v>0</v>
      </c>
    </row>
    <row r="228" spans="1:5" hidden="1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27">
        <v>2</v>
      </c>
      <c r="B229" s="126" t="s">
        <v>856</v>
      </c>
      <c r="C229" s="125">
        <f>C231+C232+C230</f>
        <v>0</v>
      </c>
      <c r="D229" s="125">
        <f>D231+D232+D230</f>
        <v>0</v>
      </c>
      <c r="E229" s="125">
        <f>E231+E232+E230</f>
        <v>0</v>
      </c>
    </row>
    <row r="230" spans="1:5" hidden="1" outlineLevel="3">
      <c r="A230" s="89"/>
      <c r="B230" s="88" t="s">
        <v>855</v>
      </c>
      <c r="C230" s="124">
        <v>0</v>
      </c>
      <c r="D230" s="124">
        <f>C230</f>
        <v>0</v>
      </c>
      <c r="E230" s="124">
        <f>D230</f>
        <v>0</v>
      </c>
    </row>
    <row r="231" spans="1:5" hidden="1" outlineLevel="3">
      <c r="A231" s="89"/>
      <c r="B231" s="88" t="s">
        <v>829</v>
      </c>
      <c r="C231" s="124">
        <v>0</v>
      </c>
      <c r="D231" s="124">
        <f t="shared" ref="D231:E232" si="18">C231</f>
        <v>0</v>
      </c>
      <c r="E231" s="124">
        <f t="shared" si="18"/>
        <v>0</v>
      </c>
    </row>
    <row r="232" spans="1:5" hidden="1" outlineLevel="3">
      <c r="A232" s="89"/>
      <c r="B232" s="88" t="s">
        <v>819</v>
      </c>
      <c r="C232" s="124"/>
      <c r="D232" s="124">
        <f t="shared" si="18"/>
        <v>0</v>
      </c>
      <c r="E232" s="124">
        <f t="shared" si="18"/>
        <v>0</v>
      </c>
    </row>
    <row r="233" spans="1:5" hidden="1" outlineLevel="2">
      <c r="A233" s="127">
        <v>3</v>
      </c>
      <c r="B233" s="126" t="s">
        <v>857</v>
      </c>
      <c r="C233" s="125">
        <f>C234</f>
        <v>0</v>
      </c>
      <c r="D233" s="125">
        <f>D234</f>
        <v>0</v>
      </c>
      <c r="E233" s="125">
        <f>E234</f>
        <v>0</v>
      </c>
    </row>
    <row r="234" spans="1:5" hidden="1" outlineLevel="3">
      <c r="A234" s="89"/>
      <c r="B234" s="88" t="s">
        <v>855</v>
      </c>
      <c r="C234" s="124">
        <v>0</v>
      </c>
      <c r="D234" s="124">
        <f>C234</f>
        <v>0</v>
      </c>
      <c r="E234" s="124">
        <f>D234</f>
        <v>0</v>
      </c>
    </row>
    <row r="235" spans="1:5" hidden="1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27">
        <v>3</v>
      </c>
      <c r="B236" s="126" t="s">
        <v>857</v>
      </c>
      <c r="C236" s="125">
        <f>C237</f>
        <v>0</v>
      </c>
      <c r="D236" s="125">
        <f>D237</f>
        <v>0</v>
      </c>
      <c r="E236" s="125">
        <f>E237</f>
        <v>0</v>
      </c>
    </row>
    <row r="237" spans="1:5" hidden="1" outlineLevel="3">
      <c r="A237" s="89"/>
      <c r="B237" s="88" t="s">
        <v>855</v>
      </c>
      <c r="C237" s="124">
        <v>0</v>
      </c>
      <c r="D237" s="124">
        <f>C237</f>
        <v>0</v>
      </c>
      <c r="E237" s="124">
        <f>D237</f>
        <v>0</v>
      </c>
    </row>
    <row r="238" spans="1:5" hidden="1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27">
        <v>2</v>
      </c>
      <c r="B239" s="126" t="s">
        <v>856</v>
      </c>
      <c r="C239" s="125">
        <f>C241+C242+C240</f>
        <v>0</v>
      </c>
      <c r="D239" s="125">
        <f>D241+D242+D240</f>
        <v>0</v>
      </c>
      <c r="E239" s="125">
        <f>E241+E242+E240</f>
        <v>0</v>
      </c>
    </row>
    <row r="240" spans="1:5" hidden="1" outlineLevel="3">
      <c r="A240" s="89"/>
      <c r="B240" s="88" t="s">
        <v>855</v>
      </c>
      <c r="C240" s="124">
        <v>0</v>
      </c>
      <c r="D240" s="124">
        <f>C240</f>
        <v>0</v>
      </c>
      <c r="E240" s="124">
        <f>D240</f>
        <v>0</v>
      </c>
    </row>
    <row r="241" spans="1:10" hidden="1" outlineLevel="3">
      <c r="A241" s="89"/>
      <c r="B241" s="88" t="s">
        <v>825</v>
      </c>
      <c r="C241" s="124"/>
      <c r="D241" s="124">
        <f t="shared" ref="D241:E242" si="19">C241</f>
        <v>0</v>
      </c>
      <c r="E241" s="124">
        <f t="shared" si="19"/>
        <v>0</v>
      </c>
    </row>
    <row r="242" spans="1:10" hidden="1" outlineLevel="3">
      <c r="A242" s="89"/>
      <c r="B242" s="88" t="s">
        <v>824</v>
      </c>
      <c r="C242" s="124"/>
      <c r="D242" s="124">
        <f t="shared" si="19"/>
        <v>0</v>
      </c>
      <c r="E242" s="124">
        <f t="shared" si="19"/>
        <v>0</v>
      </c>
    </row>
    <row r="243" spans="1:10" hidden="1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27">
        <v>2</v>
      </c>
      <c r="B244" s="126" t="s">
        <v>856</v>
      </c>
      <c r="C244" s="125">
        <f>C246+C247+C248+C249+C245</f>
        <v>0</v>
      </c>
      <c r="D244" s="125">
        <f>D246+D247+D248+D249+D245</f>
        <v>0</v>
      </c>
      <c r="E244" s="125">
        <f>E246+E247+E248+E249+E245</f>
        <v>0</v>
      </c>
    </row>
    <row r="245" spans="1:10" hidden="1" outlineLevel="3">
      <c r="A245" s="89"/>
      <c r="B245" s="88" t="s">
        <v>855</v>
      </c>
      <c r="C245" s="124">
        <v>0</v>
      </c>
      <c r="D245" s="124">
        <f>C245</f>
        <v>0</v>
      </c>
      <c r="E245" s="124">
        <f>D245</f>
        <v>0</v>
      </c>
    </row>
    <row r="246" spans="1:10" hidden="1" outlineLevel="3">
      <c r="A246" s="89"/>
      <c r="B246" s="88" t="s">
        <v>821</v>
      </c>
      <c r="C246" s="124"/>
      <c r="D246" s="124">
        <f t="shared" ref="D246:E249" si="20">C246</f>
        <v>0</v>
      </c>
      <c r="E246" s="124">
        <f t="shared" si="20"/>
        <v>0</v>
      </c>
    </row>
    <row r="247" spans="1:10" hidden="1" outlineLevel="3">
      <c r="A247" s="89"/>
      <c r="B247" s="88" t="s">
        <v>820</v>
      </c>
      <c r="C247" s="124"/>
      <c r="D247" s="124">
        <f t="shared" si="20"/>
        <v>0</v>
      </c>
      <c r="E247" s="124">
        <f t="shared" si="20"/>
        <v>0</v>
      </c>
    </row>
    <row r="248" spans="1:10" hidden="1" outlineLevel="3">
      <c r="A248" s="89"/>
      <c r="B248" s="88" t="s">
        <v>819</v>
      </c>
      <c r="C248" s="124"/>
      <c r="D248" s="124">
        <f t="shared" si="20"/>
        <v>0</v>
      </c>
      <c r="E248" s="124">
        <f t="shared" si="20"/>
        <v>0</v>
      </c>
    </row>
    <row r="249" spans="1:10" hidden="1" outlineLevel="3">
      <c r="A249" s="89"/>
      <c r="B249" s="88" t="s">
        <v>818</v>
      </c>
      <c r="C249" s="124"/>
      <c r="D249" s="124">
        <f t="shared" si="20"/>
        <v>0</v>
      </c>
      <c r="E249" s="124">
        <f t="shared" si="20"/>
        <v>0</v>
      </c>
    </row>
    <row r="250" spans="1:10" hidden="1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89"/>
      <c r="B251" s="88" t="s">
        <v>855</v>
      </c>
      <c r="C251" s="124">
        <v>0</v>
      </c>
      <c r="D251" s="124">
        <f>C251</f>
        <v>0</v>
      </c>
      <c r="E251" s="124">
        <f>D251</f>
        <v>0</v>
      </c>
    </row>
    <row r="252" spans="1:10" hidden="1" outlineLevel="3">
      <c r="A252" s="89"/>
      <c r="B252" s="88" t="s">
        <v>854</v>
      </c>
      <c r="C252" s="124">
        <v>0</v>
      </c>
      <c r="D252" s="124">
        <f>C252</f>
        <v>0</v>
      </c>
      <c r="E252" s="124">
        <f>D252</f>
        <v>0</v>
      </c>
    </row>
    <row r="253" spans="1:10" collapsed="1"/>
    <row r="256" spans="1:10" ht="18.75">
      <c r="A256" s="175" t="s">
        <v>67</v>
      </c>
      <c r="B256" s="175"/>
      <c r="C256" s="175"/>
      <c r="D256" s="156" t="s">
        <v>853</v>
      </c>
      <c r="E256" s="156" t="s">
        <v>852</v>
      </c>
      <c r="G256" s="47" t="s">
        <v>589</v>
      </c>
      <c r="H256" s="48">
        <f>C257+C559</f>
        <v>740000</v>
      </c>
      <c r="I256" s="49"/>
      <c r="J256" s="50" t="b">
        <f>AND(H256=I256)</f>
        <v>0</v>
      </c>
    </row>
    <row r="257" spans="1:10">
      <c r="A257" s="167" t="s">
        <v>60</v>
      </c>
      <c r="B257" s="168"/>
      <c r="C257" s="37">
        <f>C258+C550</f>
        <v>503702</v>
      </c>
      <c r="D257" s="37">
        <f>D258+D550</f>
        <v>329764</v>
      </c>
      <c r="E257" s="37">
        <f>E258+E550</f>
        <v>329764</v>
      </c>
      <c r="G257" s="39" t="s">
        <v>60</v>
      </c>
      <c r="H257" s="41">
        <f>C257</f>
        <v>503702</v>
      </c>
      <c r="I257" s="42"/>
      <c r="J257" s="40" t="b">
        <f>AND(H257=I257)</f>
        <v>0</v>
      </c>
    </row>
    <row r="258" spans="1:10">
      <c r="A258" s="163" t="s">
        <v>266</v>
      </c>
      <c r="B258" s="164"/>
      <c r="C258" s="36">
        <f>C259+C339+C483+C547</f>
        <v>478202</v>
      </c>
      <c r="D258" s="36">
        <f>D259+D339+D483+D547</f>
        <v>304264</v>
      </c>
      <c r="E258" s="36">
        <f>E259+E339+E483+E547</f>
        <v>304264</v>
      </c>
      <c r="G258" s="39" t="s">
        <v>57</v>
      </c>
      <c r="H258" s="41">
        <f t="shared" ref="H258:H321" si="21">C258</f>
        <v>478202</v>
      </c>
      <c r="I258" s="42"/>
      <c r="J258" s="40" t="b">
        <f>AND(H258=I258)</f>
        <v>0</v>
      </c>
    </row>
    <row r="259" spans="1:10">
      <c r="A259" s="161" t="s">
        <v>267</v>
      </c>
      <c r="B259" s="162"/>
      <c r="C259" s="33">
        <f>C260+C263+C314</f>
        <v>283170</v>
      </c>
      <c r="D259" s="33">
        <f>D260+D263+D314</f>
        <v>109232</v>
      </c>
      <c r="E259" s="33">
        <f>E260+E263+E314</f>
        <v>109232</v>
      </c>
      <c r="G259" s="39" t="s">
        <v>590</v>
      </c>
      <c r="H259" s="41">
        <f t="shared" si="21"/>
        <v>283170</v>
      </c>
      <c r="I259" s="42"/>
      <c r="J259" s="40" t="b">
        <f>AND(H259=I259)</f>
        <v>0</v>
      </c>
    </row>
    <row r="260" spans="1:10" hidden="1" outlineLevel="1">
      <c r="A260" s="165" t="s">
        <v>268</v>
      </c>
      <c r="B260" s="166"/>
      <c r="C260" s="32">
        <f>SUM(C261:C262)</f>
        <v>2232</v>
      </c>
      <c r="D260" s="32">
        <f>SUM(D261:D262)</f>
        <v>2232</v>
      </c>
      <c r="E260" s="32">
        <f>SUM(E261:E262)</f>
        <v>2232</v>
      </c>
      <c r="H260" s="41">
        <f t="shared" si="21"/>
        <v>2232</v>
      </c>
    </row>
    <row r="261" spans="1:10" hidden="1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hidden="1" outlineLevel="2">
      <c r="A262" s="6">
        <v>1100</v>
      </c>
      <c r="B262" s="4" t="s">
        <v>33</v>
      </c>
      <c r="C262" s="5">
        <v>1512</v>
      </c>
      <c r="D262" s="5">
        <f>C262</f>
        <v>1512</v>
      </c>
      <c r="E262" s="5">
        <f>D262</f>
        <v>1512</v>
      </c>
      <c r="H262" s="41">
        <f t="shared" si="21"/>
        <v>1512</v>
      </c>
    </row>
    <row r="263" spans="1:10" hidden="1" outlineLevel="1">
      <c r="A263" s="165" t="s">
        <v>269</v>
      </c>
      <c r="B263" s="166"/>
      <c r="C263" s="32">
        <f>C264+C265+C289+C296+C298+C302+C305+C308+C313</f>
        <v>280938</v>
      </c>
      <c r="D263" s="32">
        <f>D264+D265+D289+D296+D298+D302+D305+D308+D313</f>
        <v>107000</v>
      </c>
      <c r="E263" s="32">
        <f>E264+E265+E289+E296+E298+E302+E305+E308+E313</f>
        <v>107000</v>
      </c>
      <c r="H263" s="41">
        <f t="shared" si="21"/>
        <v>280938</v>
      </c>
    </row>
    <row r="264" spans="1:10" hidden="1" outlineLevel="2">
      <c r="A264" s="6">
        <v>1101</v>
      </c>
      <c r="B264" s="4" t="s">
        <v>34</v>
      </c>
      <c r="C264" s="5">
        <v>107000</v>
      </c>
      <c r="D264" s="5">
        <f>C264</f>
        <v>107000</v>
      </c>
      <c r="E264" s="5">
        <f>D264</f>
        <v>107000</v>
      </c>
      <c r="H264" s="41">
        <f t="shared" si="21"/>
        <v>107000</v>
      </c>
    </row>
    <row r="265" spans="1:10" hidden="1" outlineLevel="2">
      <c r="A265" s="6">
        <v>1101</v>
      </c>
      <c r="B265" s="4" t="s">
        <v>35</v>
      </c>
      <c r="C265" s="5">
        <v>111060</v>
      </c>
      <c r="D265" s="5">
        <f>SUM(D266:D288)</f>
        <v>0</v>
      </c>
      <c r="E265" s="5">
        <f>SUM(E266:E288)</f>
        <v>0</v>
      </c>
      <c r="H265" s="41">
        <f t="shared" si="21"/>
        <v>111060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5728</v>
      </c>
      <c r="D289" s="5">
        <f>SUM(D290:D295)</f>
        <v>0</v>
      </c>
      <c r="E289" s="5">
        <f>SUM(E290:E295)</f>
        <v>0</v>
      </c>
      <c r="H289" s="41">
        <f t="shared" si="21"/>
        <v>5728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1000</v>
      </c>
      <c r="D296" s="5">
        <f>SUM(D297)</f>
        <v>0</v>
      </c>
      <c r="E296" s="5">
        <f>SUM(E297)</f>
        <v>0</v>
      </c>
      <c r="H296" s="41">
        <f t="shared" si="21"/>
        <v>1000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9900</v>
      </c>
      <c r="D298" s="5">
        <f>SUM(D299:D301)</f>
        <v>0</v>
      </c>
      <c r="E298" s="5">
        <f>SUM(E299:E301)</f>
        <v>0</v>
      </c>
      <c r="H298" s="41">
        <f t="shared" si="21"/>
        <v>9900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1000</v>
      </c>
      <c r="D302" s="5">
        <f>SUM(D303:D304)</f>
        <v>0</v>
      </c>
      <c r="E302" s="5">
        <f>SUM(E303:E304)</f>
        <v>0</v>
      </c>
      <c r="H302" s="41">
        <f t="shared" si="21"/>
        <v>1000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4750</v>
      </c>
      <c r="D305" s="5">
        <f>SUM(D306:D307)</f>
        <v>0</v>
      </c>
      <c r="E305" s="5">
        <f>SUM(E306:E307)</f>
        <v>0</v>
      </c>
      <c r="H305" s="41">
        <f t="shared" si="21"/>
        <v>4750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40500</v>
      </c>
      <c r="D308" s="5">
        <f>SUM(D309:D312)</f>
        <v>0</v>
      </c>
      <c r="E308" s="5">
        <f>SUM(E309:E312)</f>
        <v>0</v>
      </c>
      <c r="H308" s="41">
        <f t="shared" si="21"/>
        <v>40500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65" t="s">
        <v>601</v>
      </c>
      <c r="B314" s="16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61" t="s">
        <v>270</v>
      </c>
      <c r="B339" s="162"/>
      <c r="C339" s="33">
        <f>C340+C444+C482</f>
        <v>167662</v>
      </c>
      <c r="D339" s="33">
        <f>D340+D444+D482</f>
        <v>167662</v>
      </c>
      <c r="E339" s="33">
        <f>E340+E444+E482</f>
        <v>167662</v>
      </c>
      <c r="G339" s="39" t="s">
        <v>591</v>
      </c>
      <c r="H339" s="41">
        <f t="shared" si="28"/>
        <v>167662</v>
      </c>
      <c r="I339" s="42"/>
      <c r="J339" s="40" t="b">
        <f>AND(H339=I339)</f>
        <v>0</v>
      </c>
    </row>
    <row r="340" spans="1:10" hidden="1" outlineLevel="1">
      <c r="A340" s="165" t="s">
        <v>271</v>
      </c>
      <c r="B340" s="166"/>
      <c r="C340" s="32">
        <f>C341+C342+C343+C344+C347+C348+C353+C356+C357+C362+C367+C368+C371+C372+C373+C376+C377+C378+C382+C388+C391+C392+C395+C398+C399+C404+C407+C408+C409+C412+C415+C416+C419+C420+C421+C422+C429+C443</f>
        <v>143562</v>
      </c>
      <c r="D340" s="32">
        <f>D341+D342+D343+D344+D347+D348+D353+D356+D357+D362+D367+BH290668+D371+D372+D373+D376+D377+D378+D382+D388+D391+D392+D395+D398+D399+D404+D407+D408+D409+D412+D415+D416+D419+D420+D421+D422+D429+D443</f>
        <v>143562</v>
      </c>
      <c r="E340" s="32">
        <f>E341+E342+E343+E344+E347+E348+E353+E356+E357+E362+E367+BI290668+E371+E372+E373+E376+E377+E378+E382+E388+E391+E392+E395+E398+E399+E404+E407+E408+E409+E412+E415+E416+E419+E420+E421+E422+E429+E443</f>
        <v>143562</v>
      </c>
      <c r="H340" s="41">
        <f t="shared" si="28"/>
        <v>143562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4000</v>
      </c>
      <c r="D342" s="5">
        <f t="shared" ref="D342:E343" si="31">C342</f>
        <v>4000</v>
      </c>
      <c r="E342" s="5">
        <f t="shared" si="31"/>
        <v>4000</v>
      </c>
      <c r="H342" s="41">
        <f t="shared" si="28"/>
        <v>4000</v>
      </c>
    </row>
    <row r="343" spans="1:10" hidden="1" outlineLevel="2">
      <c r="A343" s="6">
        <v>2201</v>
      </c>
      <c r="B343" s="4" t="s">
        <v>41</v>
      </c>
      <c r="C343" s="5">
        <v>54000</v>
      </c>
      <c r="D343" s="5">
        <f t="shared" si="31"/>
        <v>54000</v>
      </c>
      <c r="E343" s="5">
        <f t="shared" si="31"/>
        <v>54000</v>
      </c>
      <c r="H343" s="41">
        <f t="shared" si="28"/>
        <v>54000</v>
      </c>
    </row>
    <row r="344" spans="1:10" hidden="1" outlineLevel="2">
      <c r="A344" s="6">
        <v>2201</v>
      </c>
      <c r="B344" s="4" t="s">
        <v>273</v>
      </c>
      <c r="C344" s="5">
        <f>SUM(C345:C346)</f>
        <v>7000</v>
      </c>
      <c r="D344" s="5">
        <f>SUM(D345:D346)</f>
        <v>7000</v>
      </c>
      <c r="E344" s="5">
        <f>SUM(E345:E346)</f>
        <v>7000</v>
      </c>
      <c r="H344" s="41">
        <f t="shared" si="28"/>
        <v>7000</v>
      </c>
    </row>
    <row r="345" spans="1:10" hidden="1" outlineLevel="3">
      <c r="A345" s="29"/>
      <c r="B345" s="28" t="s">
        <v>274</v>
      </c>
      <c r="C345" s="30">
        <v>4000</v>
      </c>
      <c r="D345" s="30">
        <f t="shared" ref="D345:E347" si="32">C345</f>
        <v>4000</v>
      </c>
      <c r="E345" s="30">
        <f t="shared" si="32"/>
        <v>4000</v>
      </c>
      <c r="H345" s="41">
        <f t="shared" si="28"/>
        <v>4000</v>
      </c>
    </row>
    <row r="346" spans="1:10" hidden="1" outlineLevel="3">
      <c r="A346" s="29"/>
      <c r="B346" s="28" t="s">
        <v>275</v>
      </c>
      <c r="C346" s="30">
        <v>3000</v>
      </c>
      <c r="D346" s="30">
        <f t="shared" si="32"/>
        <v>3000</v>
      </c>
      <c r="E346" s="30">
        <f t="shared" si="32"/>
        <v>3000</v>
      </c>
      <c r="H346" s="41">
        <f t="shared" si="28"/>
        <v>3000</v>
      </c>
    </row>
    <row r="347" spans="1:10" hidden="1" outlineLevel="2">
      <c r="A347" s="6">
        <v>2201</v>
      </c>
      <c r="B347" s="4" t="s">
        <v>276</v>
      </c>
      <c r="C347" s="5">
        <v>1500</v>
      </c>
      <c r="D347" s="5">
        <f t="shared" si="32"/>
        <v>1500</v>
      </c>
      <c r="E347" s="5">
        <f t="shared" si="32"/>
        <v>1500</v>
      </c>
      <c r="H347" s="41">
        <f t="shared" si="28"/>
        <v>1500</v>
      </c>
    </row>
    <row r="348" spans="1:10" hidden="1" outlineLevel="2">
      <c r="A348" s="6">
        <v>2201</v>
      </c>
      <c r="B348" s="4" t="s">
        <v>277</v>
      </c>
      <c r="C348" s="5">
        <f>SUM(C349:C352)</f>
        <v>24100</v>
      </c>
      <c r="D348" s="5">
        <f>SUM(D349:D352)</f>
        <v>24100</v>
      </c>
      <c r="E348" s="5">
        <f>SUM(E349:E352)</f>
        <v>24100</v>
      </c>
      <c r="H348" s="41">
        <f t="shared" si="28"/>
        <v>24100</v>
      </c>
    </row>
    <row r="349" spans="1:10" hidden="1" outlineLevel="3">
      <c r="A349" s="29"/>
      <c r="B349" s="28" t="s">
        <v>278</v>
      </c>
      <c r="C349" s="30">
        <v>24000</v>
      </c>
      <c r="D349" s="30">
        <f>C349</f>
        <v>24000</v>
      </c>
      <c r="E349" s="30">
        <f>D349</f>
        <v>24000</v>
      </c>
      <c r="H349" s="41">
        <f t="shared" si="28"/>
        <v>24000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100</v>
      </c>
      <c r="D352" s="30">
        <f t="shared" si="33"/>
        <v>100</v>
      </c>
      <c r="E352" s="30">
        <f t="shared" si="33"/>
        <v>100</v>
      </c>
      <c r="H352" s="41">
        <f t="shared" si="28"/>
        <v>100</v>
      </c>
    </row>
    <row r="353" spans="1:8" hidden="1" outlineLevel="2">
      <c r="A353" s="6">
        <v>2201</v>
      </c>
      <c r="B353" s="4" t="s">
        <v>282</v>
      </c>
      <c r="C353" s="5">
        <f>SUM(C354:C355)</f>
        <v>250</v>
      </c>
      <c r="D353" s="5">
        <f>SUM(D354:D355)</f>
        <v>250</v>
      </c>
      <c r="E353" s="5">
        <f>SUM(E354:E355)</f>
        <v>250</v>
      </c>
      <c r="H353" s="41">
        <f t="shared" si="28"/>
        <v>250</v>
      </c>
    </row>
    <row r="354" spans="1:8" hidden="1" outlineLevel="3">
      <c r="A354" s="29"/>
      <c r="B354" s="28" t="s">
        <v>42</v>
      </c>
      <c r="C354" s="30">
        <v>200</v>
      </c>
      <c r="D354" s="30">
        <f t="shared" ref="D354:E356" si="34">C354</f>
        <v>200</v>
      </c>
      <c r="E354" s="30">
        <f t="shared" si="34"/>
        <v>200</v>
      </c>
      <c r="H354" s="41">
        <f t="shared" si="28"/>
        <v>200</v>
      </c>
    </row>
    <row r="355" spans="1:8" hidden="1" outlineLevel="3">
      <c r="A355" s="29"/>
      <c r="B355" s="28" t="s">
        <v>283</v>
      </c>
      <c r="C355" s="30">
        <v>50</v>
      </c>
      <c r="D355" s="30">
        <f t="shared" si="34"/>
        <v>50</v>
      </c>
      <c r="E355" s="30">
        <f t="shared" si="34"/>
        <v>50</v>
      </c>
      <c r="H355" s="41">
        <f t="shared" si="28"/>
        <v>50</v>
      </c>
    </row>
    <row r="356" spans="1:8" hidden="1" outlineLevel="2">
      <c r="A356" s="6">
        <v>2201</v>
      </c>
      <c r="B356" s="4" t="s">
        <v>284</v>
      </c>
      <c r="C356" s="5">
        <v>1100</v>
      </c>
      <c r="D356" s="5">
        <f t="shared" si="34"/>
        <v>1100</v>
      </c>
      <c r="E356" s="5">
        <f t="shared" si="34"/>
        <v>1100</v>
      </c>
      <c r="H356" s="41">
        <f t="shared" si="28"/>
        <v>1100</v>
      </c>
    </row>
    <row r="357" spans="1:8" hidden="1" outlineLevel="2">
      <c r="A357" s="6">
        <v>2201</v>
      </c>
      <c r="B357" s="4" t="s">
        <v>285</v>
      </c>
      <c r="C357" s="5">
        <f>SUM(C358:C361)</f>
        <v>5800</v>
      </c>
      <c r="D357" s="5">
        <f>SUM(D358:D361)</f>
        <v>5800</v>
      </c>
      <c r="E357" s="5">
        <f>SUM(E358:E361)</f>
        <v>5800</v>
      </c>
      <c r="H357" s="41">
        <f t="shared" si="28"/>
        <v>5800</v>
      </c>
    </row>
    <row r="358" spans="1:8" hidden="1" outlineLevel="3">
      <c r="A358" s="29"/>
      <c r="B358" s="28" t="s">
        <v>286</v>
      </c>
      <c r="C358" s="30">
        <v>1000</v>
      </c>
      <c r="D358" s="30">
        <f>C358</f>
        <v>1000</v>
      </c>
      <c r="E358" s="30">
        <f>D358</f>
        <v>1000</v>
      </c>
      <c r="H358" s="41">
        <f t="shared" si="28"/>
        <v>1000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800</v>
      </c>
      <c r="D360" s="30">
        <f t="shared" si="35"/>
        <v>800</v>
      </c>
      <c r="E360" s="30">
        <f t="shared" si="35"/>
        <v>800</v>
      </c>
      <c r="H360" s="41">
        <f t="shared" si="28"/>
        <v>800</v>
      </c>
    </row>
    <row r="361" spans="1:8" hidden="1" outlineLevel="3">
      <c r="A361" s="29"/>
      <c r="B361" s="28" t="s">
        <v>289</v>
      </c>
      <c r="C361" s="30">
        <v>4000</v>
      </c>
      <c r="D361" s="30">
        <f t="shared" si="35"/>
        <v>4000</v>
      </c>
      <c r="E361" s="30">
        <f t="shared" si="35"/>
        <v>4000</v>
      </c>
      <c r="H361" s="41">
        <f t="shared" si="28"/>
        <v>4000</v>
      </c>
    </row>
    <row r="362" spans="1:8" hidden="1" outlineLevel="2">
      <c r="A362" s="6">
        <v>2201</v>
      </c>
      <c r="B362" s="4" t="s">
        <v>290</v>
      </c>
      <c r="C362" s="5">
        <f>SUM(C363:C366)</f>
        <v>15700</v>
      </c>
      <c r="D362" s="5">
        <f>SUM(D363:D366)</f>
        <v>15700</v>
      </c>
      <c r="E362" s="5">
        <f>SUM(E363:E366)</f>
        <v>15700</v>
      </c>
      <c r="H362" s="41">
        <f t="shared" si="28"/>
        <v>15700</v>
      </c>
    </row>
    <row r="363" spans="1:8" hidden="1" outlineLevel="3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  <c r="H363" s="41">
        <f t="shared" si="28"/>
        <v>5000</v>
      </c>
    </row>
    <row r="364" spans="1:8" hidden="1" outlineLevel="3">
      <c r="A364" s="29"/>
      <c r="B364" s="28" t="s">
        <v>292</v>
      </c>
      <c r="C364" s="30">
        <v>10000</v>
      </c>
      <c r="D364" s="30">
        <f t="shared" ref="D364:E366" si="36">C364</f>
        <v>10000</v>
      </c>
      <c r="E364" s="30">
        <f t="shared" si="36"/>
        <v>10000</v>
      </c>
      <c r="H364" s="41">
        <f t="shared" si="28"/>
        <v>10000</v>
      </c>
    </row>
    <row r="365" spans="1:8" hidden="1" outlineLevel="3">
      <c r="A365" s="29"/>
      <c r="B365" s="28" t="s">
        <v>293</v>
      </c>
      <c r="C365" s="30">
        <v>500</v>
      </c>
      <c r="D365" s="30">
        <f t="shared" si="36"/>
        <v>500</v>
      </c>
      <c r="E365" s="30">
        <f t="shared" si="36"/>
        <v>500</v>
      </c>
      <c r="H365" s="41">
        <f t="shared" si="28"/>
        <v>500</v>
      </c>
    </row>
    <row r="366" spans="1:8" hidden="1" outlineLevel="3">
      <c r="A366" s="29"/>
      <c r="B366" s="28" t="s">
        <v>294</v>
      </c>
      <c r="C366" s="30">
        <v>200</v>
      </c>
      <c r="D366" s="30">
        <f t="shared" si="36"/>
        <v>200</v>
      </c>
      <c r="E366" s="30">
        <f t="shared" si="36"/>
        <v>200</v>
      </c>
      <c r="H366" s="41">
        <f t="shared" si="28"/>
        <v>200</v>
      </c>
    </row>
    <row r="367" spans="1:8" hidden="1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8"/>
        <v>500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1000</v>
      </c>
      <c r="D371" s="5">
        <f t="shared" si="37"/>
        <v>1000</v>
      </c>
      <c r="E371" s="5">
        <f t="shared" si="37"/>
        <v>1000</v>
      </c>
      <c r="H371" s="41">
        <f t="shared" si="28"/>
        <v>1000</v>
      </c>
    </row>
    <row r="372" spans="1:8" hidden="1" outlineLevel="2">
      <c r="A372" s="6">
        <v>2201</v>
      </c>
      <c r="B372" s="4" t="s">
        <v>45</v>
      </c>
      <c r="C372" s="5">
        <v>2500</v>
      </c>
      <c r="D372" s="5">
        <f t="shared" si="37"/>
        <v>2500</v>
      </c>
      <c r="E372" s="5">
        <f t="shared" si="37"/>
        <v>2500</v>
      </c>
      <c r="H372" s="41">
        <f t="shared" si="28"/>
        <v>2500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  <c r="H373" s="41">
        <f t="shared" si="28"/>
        <v>500</v>
      </c>
    </row>
    <row r="374" spans="1:8" hidden="1" outlineLevel="3">
      <c r="A374" s="29"/>
      <c r="B374" s="28" t="s">
        <v>299</v>
      </c>
      <c r="C374" s="30">
        <v>300</v>
      </c>
      <c r="D374" s="30">
        <f t="shared" ref="D374:E377" si="38">C374</f>
        <v>300</v>
      </c>
      <c r="E374" s="30">
        <f t="shared" si="38"/>
        <v>300</v>
      </c>
      <c r="H374" s="41">
        <f t="shared" si="28"/>
        <v>300</v>
      </c>
    </row>
    <row r="375" spans="1:8" hidden="1" outlineLevel="3">
      <c r="A375" s="29"/>
      <c r="B375" s="28" t="s">
        <v>300</v>
      </c>
      <c r="C375" s="30">
        <v>200</v>
      </c>
      <c r="D375" s="30">
        <f t="shared" si="38"/>
        <v>200</v>
      </c>
      <c r="E375" s="30">
        <f t="shared" si="38"/>
        <v>200</v>
      </c>
      <c r="H375" s="41">
        <f t="shared" si="28"/>
        <v>200</v>
      </c>
    </row>
    <row r="376" spans="1:8" hidden="1" outlineLevel="2">
      <c r="A376" s="6">
        <v>2201</v>
      </c>
      <c r="B376" s="4" t="s">
        <v>301</v>
      </c>
      <c r="C376" s="5">
        <v>150</v>
      </c>
      <c r="D376" s="5">
        <f t="shared" si="38"/>
        <v>150</v>
      </c>
      <c r="E376" s="5">
        <f t="shared" si="38"/>
        <v>150</v>
      </c>
      <c r="H376" s="41">
        <f t="shared" si="28"/>
        <v>150</v>
      </c>
    </row>
    <row r="377" spans="1:8" hidden="1" outlineLevel="2" collapsed="1">
      <c r="A377" s="6">
        <v>2201</v>
      </c>
      <c r="B377" s="4" t="s">
        <v>302</v>
      </c>
      <c r="C377" s="5">
        <v>600</v>
      </c>
      <c r="D377" s="5">
        <f t="shared" si="38"/>
        <v>600</v>
      </c>
      <c r="E377" s="5">
        <f t="shared" si="38"/>
        <v>600</v>
      </c>
      <c r="H377" s="41">
        <f t="shared" si="28"/>
        <v>600</v>
      </c>
    </row>
    <row r="378" spans="1:8" hidden="1" outlineLevel="2">
      <c r="A378" s="6">
        <v>2201</v>
      </c>
      <c r="B378" s="4" t="s">
        <v>303</v>
      </c>
      <c r="C378" s="5">
        <f>SUM(C379:C381)</f>
        <v>3000</v>
      </c>
      <c r="D378" s="5">
        <f>SUM(D379:D381)</f>
        <v>3000</v>
      </c>
      <c r="E378" s="5">
        <f>SUM(E379:E381)</f>
        <v>3000</v>
      </c>
      <c r="H378" s="41">
        <f t="shared" si="28"/>
        <v>3000</v>
      </c>
    </row>
    <row r="379" spans="1:8" hidden="1" outlineLevel="3">
      <c r="A379" s="29"/>
      <c r="B379" s="28" t="s">
        <v>46</v>
      </c>
      <c r="C379" s="30">
        <v>2500</v>
      </c>
      <c r="D379" s="30">
        <f>C379</f>
        <v>2500</v>
      </c>
      <c r="E379" s="30">
        <f>D379</f>
        <v>2500</v>
      </c>
      <c r="H379" s="41">
        <f t="shared" si="28"/>
        <v>2500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hidden="1" outlineLevel="2">
      <c r="A382" s="6">
        <v>2201</v>
      </c>
      <c r="B382" s="4" t="s">
        <v>114</v>
      </c>
      <c r="C382" s="5">
        <f>SUM(C383:C387)</f>
        <v>2900</v>
      </c>
      <c r="D382" s="5">
        <f>SUM(D383:D387)</f>
        <v>2900</v>
      </c>
      <c r="E382" s="5">
        <f>SUM(E383:E387)</f>
        <v>2900</v>
      </c>
      <c r="H382" s="41">
        <f t="shared" si="28"/>
        <v>2900</v>
      </c>
    </row>
    <row r="383" spans="1:8" hidden="1" outlineLevel="3">
      <c r="A383" s="29"/>
      <c r="B383" s="28" t="s">
        <v>304</v>
      </c>
      <c r="C383" s="30">
        <v>500</v>
      </c>
      <c r="D383" s="30">
        <f>C383</f>
        <v>500</v>
      </c>
      <c r="E383" s="30">
        <f>D383</f>
        <v>500</v>
      </c>
      <c r="H383" s="41">
        <f t="shared" si="28"/>
        <v>500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2000</v>
      </c>
      <c r="D386" s="30">
        <f t="shared" si="40"/>
        <v>2000</v>
      </c>
      <c r="E386" s="30">
        <f t="shared" si="40"/>
        <v>2000</v>
      </c>
      <c r="H386" s="41">
        <f t="shared" ref="H386:H449" si="41">C386</f>
        <v>2000</v>
      </c>
    </row>
    <row r="387" spans="1:8" hidden="1" outlineLevel="3">
      <c r="A387" s="29"/>
      <c r="B387" s="28" t="s">
        <v>308</v>
      </c>
      <c r="C387" s="30">
        <v>400</v>
      </c>
      <c r="D387" s="30">
        <f t="shared" si="40"/>
        <v>400</v>
      </c>
      <c r="E387" s="30">
        <f t="shared" si="40"/>
        <v>400</v>
      </c>
      <c r="H387" s="41">
        <f t="shared" si="41"/>
        <v>400</v>
      </c>
    </row>
    <row r="388" spans="1:8" hidden="1" outlineLevel="2">
      <c r="A388" s="6">
        <v>2201</v>
      </c>
      <c r="B388" s="4" t="s">
        <v>309</v>
      </c>
      <c r="C388" s="5">
        <f>SUM(C389:C390)</f>
        <v>1200</v>
      </c>
      <c r="D388" s="5">
        <f>SUM(D389:D390)</f>
        <v>1200</v>
      </c>
      <c r="E388" s="5">
        <f>SUM(E389:E390)</f>
        <v>1200</v>
      </c>
      <c r="H388" s="41">
        <f t="shared" si="41"/>
        <v>1200</v>
      </c>
    </row>
    <row r="389" spans="1:8" hidden="1" outlineLevel="3">
      <c r="A389" s="29"/>
      <c r="B389" s="28" t="s">
        <v>48</v>
      </c>
      <c r="C389" s="30">
        <v>1200</v>
      </c>
      <c r="D389" s="30">
        <f t="shared" ref="D389:E391" si="42">C389</f>
        <v>1200</v>
      </c>
      <c r="E389" s="30">
        <f t="shared" si="42"/>
        <v>1200</v>
      </c>
      <c r="H389" s="41">
        <f t="shared" si="41"/>
        <v>1200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2500</v>
      </c>
      <c r="D392" s="5">
        <f>SUM(D393:D394)</f>
        <v>2500</v>
      </c>
      <c r="E392" s="5">
        <f>SUM(E393:E394)</f>
        <v>2500</v>
      </c>
      <c r="H392" s="41">
        <f t="shared" si="41"/>
        <v>2500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2500</v>
      </c>
      <c r="D394" s="30">
        <f>C394</f>
        <v>2500</v>
      </c>
      <c r="E394" s="30">
        <f>D394</f>
        <v>2500</v>
      </c>
      <c r="H394" s="41">
        <f t="shared" si="41"/>
        <v>2500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200</v>
      </c>
      <c r="D404" s="5">
        <f>SUM(D405:D406)</f>
        <v>200</v>
      </c>
      <c r="E404" s="5">
        <f>SUM(E405:E406)</f>
        <v>200</v>
      </c>
      <c r="H404" s="41">
        <f t="shared" si="41"/>
        <v>200</v>
      </c>
    </row>
    <row r="405" spans="1:8" hidden="1" outlineLevel="3">
      <c r="A405" s="29"/>
      <c r="B405" s="28" t="s">
        <v>323</v>
      </c>
      <c r="C405" s="30">
        <v>100</v>
      </c>
      <c r="D405" s="30">
        <f t="shared" ref="D405:E408" si="45">C405</f>
        <v>100</v>
      </c>
      <c r="E405" s="30">
        <f t="shared" si="45"/>
        <v>100</v>
      </c>
      <c r="H405" s="41">
        <f t="shared" si="41"/>
        <v>100</v>
      </c>
    </row>
    <row r="406" spans="1:8" hidden="1" outlineLevel="3">
      <c r="A406" s="29"/>
      <c r="B406" s="28" t="s">
        <v>324</v>
      </c>
      <c r="C406" s="30">
        <v>100</v>
      </c>
      <c r="D406" s="30">
        <f t="shared" si="45"/>
        <v>100</v>
      </c>
      <c r="E406" s="30">
        <f t="shared" si="45"/>
        <v>100</v>
      </c>
      <c r="H406" s="41">
        <f t="shared" si="41"/>
        <v>100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3700</v>
      </c>
      <c r="D409" s="5">
        <f>SUM(D410:D411)</f>
        <v>3700</v>
      </c>
      <c r="E409" s="5">
        <f>SUM(E410:E411)</f>
        <v>3700</v>
      </c>
      <c r="H409" s="41">
        <f t="shared" si="41"/>
        <v>3700</v>
      </c>
    </row>
    <row r="410" spans="1:8" hidden="1" outlineLevel="3" collapsed="1">
      <c r="A410" s="29"/>
      <c r="B410" s="28" t="s">
        <v>49</v>
      </c>
      <c r="C410" s="30">
        <v>3200</v>
      </c>
      <c r="D410" s="30">
        <f>C410</f>
        <v>3200</v>
      </c>
      <c r="E410" s="30">
        <f>D410</f>
        <v>3200</v>
      </c>
      <c r="H410" s="41">
        <f t="shared" si="41"/>
        <v>3200</v>
      </c>
    </row>
    <row r="411" spans="1:8" hidden="1" outlineLevel="3">
      <c r="A411" s="29"/>
      <c r="B411" s="28" t="s">
        <v>50</v>
      </c>
      <c r="C411" s="30">
        <v>500</v>
      </c>
      <c r="D411" s="30">
        <f>C411</f>
        <v>500</v>
      </c>
      <c r="E411" s="30">
        <f>D411</f>
        <v>500</v>
      </c>
      <c r="H411" s="41">
        <f t="shared" si="41"/>
        <v>500</v>
      </c>
    </row>
    <row r="412" spans="1:8" hidden="1" outlineLevel="2">
      <c r="A412" s="6">
        <v>2201</v>
      </c>
      <c r="B412" s="4" t="s">
        <v>117</v>
      </c>
      <c r="C412" s="5">
        <f>SUM(C413:C414)</f>
        <v>700</v>
      </c>
      <c r="D412" s="5">
        <f>SUM(D413:D414)</f>
        <v>700</v>
      </c>
      <c r="E412" s="5">
        <f>SUM(E413:E414)</f>
        <v>700</v>
      </c>
      <c r="H412" s="41">
        <f t="shared" si="41"/>
        <v>700</v>
      </c>
    </row>
    <row r="413" spans="1:8" hidden="1" outlineLevel="3" collapsed="1">
      <c r="A413" s="29"/>
      <c r="B413" s="28" t="s">
        <v>328</v>
      </c>
      <c r="C413" s="30">
        <v>700</v>
      </c>
      <c r="D413" s="30">
        <f t="shared" ref="D413:E415" si="46">C413</f>
        <v>700</v>
      </c>
      <c r="E413" s="30">
        <f t="shared" si="46"/>
        <v>700</v>
      </c>
      <c r="H413" s="41">
        <f t="shared" si="41"/>
        <v>700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450</v>
      </c>
      <c r="D422" s="5">
        <f>SUM(D423:D428)</f>
        <v>450</v>
      </c>
      <c r="E422" s="5">
        <f>SUM(E423:E428)</f>
        <v>450</v>
      </c>
      <c r="H422" s="41">
        <f t="shared" si="41"/>
        <v>450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>
        <v>450</v>
      </c>
      <c r="D427" s="30">
        <f t="shared" si="48"/>
        <v>450</v>
      </c>
      <c r="E427" s="30">
        <f t="shared" si="48"/>
        <v>450</v>
      </c>
      <c r="H427" s="41">
        <f t="shared" si="41"/>
        <v>450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9712</v>
      </c>
      <c r="D429" s="5">
        <f>SUM(D430:D442)</f>
        <v>9712</v>
      </c>
      <c r="E429" s="5">
        <f>SUM(E430:E442)</f>
        <v>9712</v>
      </c>
      <c r="H429" s="41">
        <f t="shared" si="41"/>
        <v>9712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1000</v>
      </c>
      <c r="D431" s="30">
        <f t="shared" ref="D431:E442" si="49">C431</f>
        <v>1000</v>
      </c>
      <c r="E431" s="30">
        <f t="shared" si="49"/>
        <v>1000</v>
      </c>
      <c r="H431" s="41">
        <f t="shared" si="41"/>
        <v>1000</v>
      </c>
    </row>
    <row r="432" spans="1:8" hidden="1" outlineLevel="3">
      <c r="A432" s="29"/>
      <c r="B432" s="28" t="s">
        <v>345</v>
      </c>
      <c r="C432" s="30">
        <v>1500</v>
      </c>
      <c r="D432" s="30">
        <f t="shared" si="49"/>
        <v>1500</v>
      </c>
      <c r="E432" s="30">
        <f t="shared" si="49"/>
        <v>1500</v>
      </c>
      <c r="H432" s="41">
        <f t="shared" si="41"/>
        <v>1500</v>
      </c>
    </row>
    <row r="433" spans="1:8" hidden="1" outlineLevel="3">
      <c r="A433" s="29"/>
      <c r="B433" s="28" t="s">
        <v>346</v>
      </c>
      <c r="C433" s="30">
        <v>3012</v>
      </c>
      <c r="D433" s="30">
        <f t="shared" si="49"/>
        <v>3012</v>
      </c>
      <c r="E433" s="30">
        <f t="shared" si="49"/>
        <v>3012</v>
      </c>
      <c r="H433" s="41">
        <f t="shared" si="41"/>
        <v>3012</v>
      </c>
    </row>
    <row r="434" spans="1:8" hidden="1" outlineLevel="3">
      <c r="A434" s="29"/>
      <c r="B434" s="28" t="s">
        <v>347</v>
      </c>
      <c r="C434" s="30">
        <v>200</v>
      </c>
      <c r="D434" s="30">
        <f t="shared" si="49"/>
        <v>200</v>
      </c>
      <c r="E434" s="30">
        <f t="shared" si="49"/>
        <v>200</v>
      </c>
      <c r="H434" s="41">
        <f t="shared" si="41"/>
        <v>200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>
        <v>1000</v>
      </c>
      <c r="D439" s="30">
        <f t="shared" si="49"/>
        <v>1000</v>
      </c>
      <c r="E439" s="30">
        <f t="shared" si="49"/>
        <v>1000</v>
      </c>
      <c r="H439" s="41">
        <f t="shared" si="41"/>
        <v>1000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hidden="1" outlineLevel="3">
      <c r="A442" s="29"/>
      <c r="B442" s="28" t="s">
        <v>355</v>
      </c>
      <c r="C442" s="30">
        <v>3000</v>
      </c>
      <c r="D442" s="30">
        <f t="shared" si="49"/>
        <v>3000</v>
      </c>
      <c r="E442" s="30">
        <f t="shared" si="49"/>
        <v>3000</v>
      </c>
      <c r="H442" s="41">
        <f t="shared" si="41"/>
        <v>3000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65" t="s">
        <v>357</v>
      </c>
      <c r="B444" s="166"/>
      <c r="C444" s="32">
        <f>C445+C454+C455+C459+C462+C463+C468+C474+C477+C480+C481+C450</f>
        <v>24100</v>
      </c>
      <c r="D444" s="32">
        <f>D445+D454+D455+D459+D462+D463+D468+D474+D477+D480+D481+D450</f>
        <v>24100</v>
      </c>
      <c r="E444" s="32">
        <f>E445+E454+E455+E459+E462+E463+E468+E474+E477+E480+E481+E450</f>
        <v>24100</v>
      </c>
      <c r="H444" s="41">
        <f t="shared" si="41"/>
        <v>24100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3400</v>
      </c>
      <c r="D445" s="5">
        <f>SUM(D446:D449)</f>
        <v>3400</v>
      </c>
      <c r="E445" s="5">
        <f>SUM(E446:E449)</f>
        <v>3400</v>
      </c>
      <c r="H445" s="41">
        <f t="shared" si="41"/>
        <v>3400</v>
      </c>
    </row>
    <row r="446" spans="1:8" ht="15" hidden="1" customHeight="1" outlineLevel="3">
      <c r="A446" s="28"/>
      <c r="B446" s="28" t="s">
        <v>359</v>
      </c>
      <c r="C446" s="30">
        <v>200</v>
      </c>
      <c r="D446" s="30">
        <f>C446</f>
        <v>200</v>
      </c>
      <c r="E446" s="30">
        <f>D446</f>
        <v>200</v>
      </c>
      <c r="H446" s="41">
        <f t="shared" si="41"/>
        <v>200</v>
      </c>
    </row>
    <row r="447" spans="1:8" ht="15" hidden="1" customHeight="1" outlineLevel="3">
      <c r="A447" s="28"/>
      <c r="B447" s="28" t="s">
        <v>360</v>
      </c>
      <c r="C447" s="30">
        <v>200</v>
      </c>
      <c r="D447" s="30">
        <f t="shared" ref="D447:E449" si="50">C447</f>
        <v>200</v>
      </c>
      <c r="E447" s="30">
        <f t="shared" si="50"/>
        <v>200</v>
      </c>
      <c r="H447" s="41">
        <f t="shared" si="41"/>
        <v>200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3000</v>
      </c>
      <c r="D449" s="30">
        <f t="shared" si="50"/>
        <v>3000</v>
      </c>
      <c r="E449" s="30">
        <f t="shared" si="50"/>
        <v>3000</v>
      </c>
      <c r="H449" s="41">
        <f t="shared" si="41"/>
        <v>3000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3000</v>
      </c>
      <c r="D450" s="5">
        <f>SUM(D451:D453)</f>
        <v>3000</v>
      </c>
      <c r="E450" s="5">
        <f>SUM(E451:E453)</f>
        <v>3000</v>
      </c>
      <c r="H450" s="41">
        <f t="shared" ref="H450:H513" si="51">C450</f>
        <v>3000</v>
      </c>
    </row>
    <row r="451" spans="1:8" ht="15" hidden="1" customHeight="1" outlineLevel="3">
      <c r="A451" s="28"/>
      <c r="B451" s="28" t="s">
        <v>364</v>
      </c>
      <c r="C451" s="30">
        <v>3000</v>
      </c>
      <c r="D451" s="30">
        <f>C451</f>
        <v>3000</v>
      </c>
      <c r="E451" s="30">
        <f>D451</f>
        <v>3000</v>
      </c>
      <c r="H451" s="41">
        <f t="shared" si="51"/>
        <v>3000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6000</v>
      </c>
      <c r="D454" s="5">
        <f>C454</f>
        <v>6000</v>
      </c>
      <c r="E454" s="5">
        <f>D454</f>
        <v>6000</v>
      </c>
      <c r="H454" s="41">
        <f t="shared" si="51"/>
        <v>6000</v>
      </c>
    </row>
    <row r="455" spans="1:8" hidden="1" outlineLevel="2">
      <c r="A455" s="6">
        <v>2202</v>
      </c>
      <c r="B455" s="4" t="s">
        <v>120</v>
      </c>
      <c r="C455" s="5">
        <f>SUM(C456:C458)</f>
        <v>4000</v>
      </c>
      <c r="D455" s="5">
        <f>SUM(D456:D458)</f>
        <v>4000</v>
      </c>
      <c r="E455" s="5">
        <f>SUM(E456:E458)</f>
        <v>4000</v>
      </c>
      <c r="H455" s="41">
        <f t="shared" si="51"/>
        <v>4000</v>
      </c>
    </row>
    <row r="456" spans="1:8" ht="15" hidden="1" customHeight="1" outlineLevel="3">
      <c r="A456" s="28"/>
      <c r="B456" s="28" t="s">
        <v>367</v>
      </c>
      <c r="C456" s="30">
        <v>4000</v>
      </c>
      <c r="D456" s="30">
        <f>C456</f>
        <v>4000</v>
      </c>
      <c r="E456" s="30">
        <f>D456</f>
        <v>4000</v>
      </c>
      <c r="H456" s="41">
        <f t="shared" si="51"/>
        <v>4000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300</v>
      </c>
      <c r="D459" s="5">
        <f>SUM(D460:D461)</f>
        <v>300</v>
      </c>
      <c r="E459" s="5">
        <f>SUM(E460:E461)</f>
        <v>300</v>
      </c>
      <c r="H459" s="41">
        <f t="shared" si="51"/>
        <v>300</v>
      </c>
    </row>
    <row r="460" spans="1:8" ht="15" hidden="1" customHeight="1" outlineLevel="3">
      <c r="A460" s="28"/>
      <c r="B460" s="28" t="s">
        <v>369</v>
      </c>
      <c r="C460" s="30">
        <v>200</v>
      </c>
      <c r="D460" s="30">
        <f t="shared" ref="D460:E462" si="54">C460</f>
        <v>200</v>
      </c>
      <c r="E460" s="30">
        <f t="shared" si="54"/>
        <v>200</v>
      </c>
      <c r="H460" s="41">
        <f t="shared" si="51"/>
        <v>200</v>
      </c>
    </row>
    <row r="461" spans="1:8" ht="15" hidden="1" customHeight="1" outlineLevel="3">
      <c r="A461" s="28"/>
      <c r="B461" s="28" t="s">
        <v>370</v>
      </c>
      <c r="C461" s="30">
        <v>100</v>
      </c>
      <c r="D461" s="30">
        <f t="shared" si="54"/>
        <v>100</v>
      </c>
      <c r="E461" s="30">
        <f t="shared" si="54"/>
        <v>100</v>
      </c>
      <c r="H461" s="41">
        <f t="shared" si="51"/>
        <v>100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400</v>
      </c>
      <c r="D463" s="5">
        <f>SUM(D464:D467)</f>
        <v>400</v>
      </c>
      <c r="E463" s="5">
        <f>SUM(E464:E467)</f>
        <v>400</v>
      </c>
      <c r="H463" s="41">
        <f t="shared" si="51"/>
        <v>400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400</v>
      </c>
      <c r="D465" s="30">
        <f t="shared" ref="D465:E467" si="55">C465</f>
        <v>400</v>
      </c>
      <c r="E465" s="30">
        <f t="shared" si="55"/>
        <v>400</v>
      </c>
      <c r="H465" s="41">
        <f t="shared" si="51"/>
        <v>400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5000</v>
      </c>
      <c r="D474" s="5">
        <f>SUM(D475:D476)</f>
        <v>5000</v>
      </c>
      <c r="E474" s="5">
        <f>SUM(E475:E476)</f>
        <v>5000</v>
      </c>
      <c r="H474" s="41">
        <f t="shared" si="51"/>
        <v>5000</v>
      </c>
    </row>
    <row r="475" spans="1:8" ht="15" hidden="1" customHeight="1" outlineLevel="3">
      <c r="A475" s="28"/>
      <c r="B475" s="28" t="s">
        <v>383</v>
      </c>
      <c r="C475" s="30">
        <v>5000</v>
      </c>
      <c r="D475" s="30">
        <f>C475</f>
        <v>5000</v>
      </c>
      <c r="E475" s="30">
        <f>D475</f>
        <v>5000</v>
      </c>
      <c r="H475" s="41">
        <f t="shared" si="51"/>
        <v>5000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2000</v>
      </c>
      <c r="D480" s="5">
        <f t="shared" si="57"/>
        <v>2000</v>
      </c>
      <c r="E480" s="5">
        <f t="shared" si="57"/>
        <v>2000</v>
      </c>
      <c r="H480" s="41">
        <f t="shared" si="51"/>
        <v>2000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65" t="s">
        <v>388</v>
      </c>
      <c r="B482" s="166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71" t="s">
        <v>389</v>
      </c>
      <c r="B483" s="172"/>
      <c r="C483" s="35">
        <f>C484+C504+C509+C522+C528+C538</f>
        <v>22370</v>
      </c>
      <c r="D483" s="35">
        <f>D484+D504+D509+D522+D528+D538</f>
        <v>22370</v>
      </c>
      <c r="E483" s="35">
        <f>E484+E504+E509+E522+E528+E538</f>
        <v>22370</v>
      </c>
      <c r="G483" s="39" t="s">
        <v>592</v>
      </c>
      <c r="H483" s="41">
        <f t="shared" si="51"/>
        <v>22370</v>
      </c>
      <c r="I483" s="42"/>
      <c r="J483" s="40" t="b">
        <f>AND(H483=I483)</f>
        <v>0</v>
      </c>
    </row>
    <row r="484" spans="1:10" hidden="1" outlineLevel="1">
      <c r="A484" s="165" t="s">
        <v>390</v>
      </c>
      <c r="B484" s="166"/>
      <c r="C484" s="32">
        <f>C485+C486+C490+C491+C494+C497+C500+C501+C502+C503</f>
        <v>9220</v>
      </c>
      <c r="D484" s="32">
        <f>D485+D486+D490+D491+D494+D497+D500+D501+D502+D503</f>
        <v>9220</v>
      </c>
      <c r="E484" s="32">
        <f>E485+E486+E490+E491+E494+E497+E500+E501+E502+E503</f>
        <v>9220</v>
      </c>
      <c r="H484" s="41">
        <f t="shared" si="51"/>
        <v>9220</v>
      </c>
    </row>
    <row r="485" spans="1:10" hidden="1" outlineLevel="2">
      <c r="A485" s="6">
        <v>3302</v>
      </c>
      <c r="B485" s="4" t="s">
        <v>391</v>
      </c>
      <c r="C485" s="5">
        <v>6500</v>
      </c>
      <c r="D485" s="5">
        <f>C485</f>
        <v>6500</v>
      </c>
      <c r="E485" s="5">
        <f>D485</f>
        <v>6500</v>
      </c>
      <c r="H485" s="41">
        <f t="shared" si="51"/>
        <v>6500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300</v>
      </c>
      <c r="D494" s="5">
        <f>SUM(D495:D496)</f>
        <v>300</v>
      </c>
      <c r="E494" s="5">
        <f>SUM(E495:E496)</f>
        <v>300</v>
      </c>
      <c r="H494" s="41">
        <f t="shared" si="51"/>
        <v>300</v>
      </c>
    </row>
    <row r="495" spans="1:10" ht="15" hidden="1" customHeight="1" outlineLevel="3">
      <c r="A495" s="28"/>
      <c r="B495" s="28" t="s">
        <v>401</v>
      </c>
      <c r="C495" s="30">
        <v>200</v>
      </c>
      <c r="D495" s="30">
        <f>C495</f>
        <v>200</v>
      </c>
      <c r="E495" s="30">
        <f>D495</f>
        <v>200</v>
      </c>
      <c r="H495" s="41">
        <f t="shared" si="51"/>
        <v>200</v>
      </c>
    </row>
    <row r="496" spans="1:10" ht="15" hidden="1" customHeight="1" outlineLevel="3">
      <c r="A496" s="28"/>
      <c r="B496" s="28" t="s">
        <v>402</v>
      </c>
      <c r="C496" s="30">
        <v>100</v>
      </c>
      <c r="D496" s="30">
        <f>C496</f>
        <v>100</v>
      </c>
      <c r="E496" s="30">
        <f>D496</f>
        <v>100</v>
      </c>
      <c r="H496" s="41">
        <f t="shared" si="51"/>
        <v>100</v>
      </c>
    </row>
    <row r="497" spans="1:12" hidden="1" outlineLevel="2">
      <c r="A497" s="6">
        <v>3302</v>
      </c>
      <c r="B497" s="4" t="s">
        <v>403</v>
      </c>
      <c r="C497" s="5">
        <f>SUM(C498:C499)</f>
        <v>2200</v>
      </c>
      <c r="D497" s="5">
        <f>SUM(D498:D499)</f>
        <v>2200</v>
      </c>
      <c r="E497" s="5">
        <f>SUM(E498:E499)</f>
        <v>2200</v>
      </c>
      <c r="H497" s="41">
        <f t="shared" si="51"/>
        <v>2200</v>
      </c>
    </row>
    <row r="498" spans="1:12" ht="15" hidden="1" customHeight="1" outlineLevel="3">
      <c r="A498" s="28"/>
      <c r="B498" s="28" t="s">
        <v>404</v>
      </c>
      <c r="C498" s="30">
        <v>1700</v>
      </c>
      <c r="D498" s="30">
        <f t="shared" ref="D498:E503" si="59">C498</f>
        <v>1700</v>
      </c>
      <c r="E498" s="30">
        <f t="shared" si="59"/>
        <v>1700</v>
      </c>
      <c r="H498" s="41">
        <f t="shared" si="51"/>
        <v>1700</v>
      </c>
    </row>
    <row r="499" spans="1:12" ht="15" hidden="1" customHeight="1" outlineLevel="3">
      <c r="A499" s="28"/>
      <c r="B499" s="28" t="s">
        <v>405</v>
      </c>
      <c r="C499" s="30">
        <v>500</v>
      </c>
      <c r="D499" s="30">
        <f t="shared" si="59"/>
        <v>500</v>
      </c>
      <c r="E499" s="30">
        <f t="shared" si="59"/>
        <v>500</v>
      </c>
      <c r="H499" s="41">
        <f t="shared" si="51"/>
        <v>500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>
        <v>220</v>
      </c>
      <c r="D502" s="5">
        <f t="shared" si="59"/>
        <v>220</v>
      </c>
      <c r="E502" s="5">
        <f t="shared" si="59"/>
        <v>220</v>
      </c>
      <c r="H502" s="41">
        <f t="shared" si="51"/>
        <v>220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65" t="s">
        <v>410</v>
      </c>
      <c r="B504" s="166"/>
      <c r="C504" s="32">
        <f>SUM(C505:C508)</f>
        <v>1900</v>
      </c>
      <c r="D504" s="32">
        <f>SUM(D505:D508)</f>
        <v>1900</v>
      </c>
      <c r="E504" s="32">
        <f>SUM(E505:E508)</f>
        <v>1900</v>
      </c>
      <c r="H504" s="41">
        <f t="shared" si="51"/>
        <v>1900</v>
      </c>
    </row>
    <row r="505" spans="1:12" hidden="1" outlineLevel="2" collapsed="1">
      <c r="A505" s="6">
        <v>3303</v>
      </c>
      <c r="B505" s="4" t="s">
        <v>411</v>
      </c>
      <c r="C505" s="5">
        <v>900</v>
      </c>
      <c r="D505" s="5">
        <f>C505</f>
        <v>900</v>
      </c>
      <c r="E505" s="5">
        <f>D505</f>
        <v>900</v>
      </c>
      <c r="H505" s="41">
        <f t="shared" si="51"/>
        <v>900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1000</v>
      </c>
      <c r="D507" s="5">
        <f t="shared" si="60"/>
        <v>1000</v>
      </c>
      <c r="E507" s="5">
        <f t="shared" si="60"/>
        <v>1000</v>
      </c>
      <c r="H507" s="41">
        <f t="shared" si="51"/>
        <v>1000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65" t="s">
        <v>414</v>
      </c>
      <c r="B509" s="166"/>
      <c r="C509" s="32">
        <f>C510+C511+C512+C513+C517+C518+C519+C520+C521</f>
        <v>11250</v>
      </c>
      <c r="D509" s="32">
        <f>D510+D511+D512+D513+D517+D518+D519+D520+D521</f>
        <v>11250</v>
      </c>
      <c r="E509" s="32">
        <f>E510+E511+E512+E513+E517+E518+E519+E520+E521</f>
        <v>11250</v>
      </c>
      <c r="F509" s="51"/>
      <c r="H509" s="41">
        <f t="shared" si="51"/>
        <v>11250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1000</v>
      </c>
      <c r="D517" s="5">
        <f t="shared" si="62"/>
        <v>1000</v>
      </c>
      <c r="E517" s="5">
        <f t="shared" si="62"/>
        <v>1000</v>
      </c>
      <c r="H517" s="41">
        <f t="shared" si="63"/>
        <v>1000</v>
      </c>
    </row>
    <row r="518" spans="1:8" hidden="1" outlineLevel="2">
      <c r="A518" s="6">
        <v>3305</v>
      </c>
      <c r="B518" s="4" t="s">
        <v>423</v>
      </c>
      <c r="C518" s="5">
        <v>1000</v>
      </c>
      <c r="D518" s="5">
        <f t="shared" si="62"/>
        <v>1000</v>
      </c>
      <c r="E518" s="5">
        <f t="shared" si="62"/>
        <v>1000</v>
      </c>
      <c r="H518" s="41">
        <f t="shared" si="63"/>
        <v>1000</v>
      </c>
    </row>
    <row r="519" spans="1:8" hidden="1" outlineLevel="2">
      <c r="A519" s="6">
        <v>3305</v>
      </c>
      <c r="B519" s="4" t="s">
        <v>424</v>
      </c>
      <c r="C519" s="5">
        <v>1000</v>
      </c>
      <c r="D519" s="5">
        <f t="shared" si="62"/>
        <v>1000</v>
      </c>
      <c r="E519" s="5">
        <f t="shared" si="62"/>
        <v>1000</v>
      </c>
      <c r="H519" s="41">
        <f t="shared" si="63"/>
        <v>1000</v>
      </c>
    </row>
    <row r="520" spans="1:8" hidden="1" outlineLevel="2">
      <c r="A520" s="6">
        <v>3305</v>
      </c>
      <c r="B520" s="4" t="s">
        <v>425</v>
      </c>
      <c r="C520" s="5">
        <v>7500</v>
      </c>
      <c r="D520" s="5">
        <f t="shared" si="62"/>
        <v>7500</v>
      </c>
      <c r="E520" s="5">
        <f t="shared" si="62"/>
        <v>7500</v>
      </c>
      <c r="H520" s="41">
        <f t="shared" si="63"/>
        <v>7500</v>
      </c>
    </row>
    <row r="521" spans="1:8" hidden="1" outlineLevel="2">
      <c r="A521" s="6">
        <v>3305</v>
      </c>
      <c r="B521" s="4" t="s">
        <v>409</v>
      </c>
      <c r="C521" s="5">
        <v>750</v>
      </c>
      <c r="D521" s="5">
        <f t="shared" si="62"/>
        <v>750</v>
      </c>
      <c r="E521" s="5">
        <f t="shared" si="62"/>
        <v>750</v>
      </c>
      <c r="H521" s="41">
        <f t="shared" si="63"/>
        <v>750</v>
      </c>
    </row>
    <row r="522" spans="1:8" hidden="1" outlineLevel="1">
      <c r="A522" s="165" t="s">
        <v>426</v>
      </c>
      <c r="B522" s="16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65" t="s">
        <v>432</v>
      </c>
      <c r="B528" s="16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65" t="s">
        <v>441</v>
      </c>
      <c r="B538" s="166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69" t="s">
        <v>449</v>
      </c>
      <c r="B547" s="170"/>
      <c r="C547" s="35">
        <f>C548+C549</f>
        <v>5000</v>
      </c>
      <c r="D547" s="35">
        <f>D548+D549</f>
        <v>5000</v>
      </c>
      <c r="E547" s="35">
        <f>E548+E549</f>
        <v>5000</v>
      </c>
      <c r="G547" s="39" t="s">
        <v>593</v>
      </c>
      <c r="H547" s="41">
        <f t="shared" si="63"/>
        <v>5000</v>
      </c>
      <c r="I547" s="42"/>
      <c r="J547" s="40" t="b">
        <f>AND(H547=I547)</f>
        <v>0</v>
      </c>
    </row>
    <row r="548" spans="1:10" hidden="1" outlineLevel="1">
      <c r="A548" s="165" t="s">
        <v>450</v>
      </c>
      <c r="B548" s="166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65" t="s">
        <v>451</v>
      </c>
      <c r="B549" s="166"/>
      <c r="C549" s="32">
        <v>5000</v>
      </c>
      <c r="D549" s="32">
        <f>C549</f>
        <v>5000</v>
      </c>
      <c r="E549" s="32">
        <f>D549</f>
        <v>5000</v>
      </c>
      <c r="H549" s="41">
        <f t="shared" si="63"/>
        <v>5000</v>
      </c>
    </row>
    <row r="550" spans="1:10" collapsed="1">
      <c r="A550" s="163" t="s">
        <v>455</v>
      </c>
      <c r="B550" s="164"/>
      <c r="C550" s="36">
        <f>C551</f>
        <v>25500</v>
      </c>
      <c r="D550" s="36">
        <f>D551</f>
        <v>25500</v>
      </c>
      <c r="E550" s="36">
        <f>E551</f>
        <v>25500</v>
      </c>
      <c r="G550" s="39" t="s">
        <v>59</v>
      </c>
      <c r="H550" s="41">
        <f t="shared" si="63"/>
        <v>25500</v>
      </c>
      <c r="I550" s="42"/>
      <c r="J550" s="40" t="b">
        <f>AND(H550=I550)</f>
        <v>0</v>
      </c>
    </row>
    <row r="551" spans="1:10">
      <c r="A551" s="161" t="s">
        <v>456</v>
      </c>
      <c r="B551" s="162"/>
      <c r="C551" s="33">
        <f>C552+C556</f>
        <v>25500</v>
      </c>
      <c r="D551" s="33">
        <f>D552+D556</f>
        <v>25500</v>
      </c>
      <c r="E551" s="33">
        <f>E552+E556</f>
        <v>25500</v>
      </c>
      <c r="G551" s="39" t="s">
        <v>594</v>
      </c>
      <c r="H551" s="41">
        <f t="shared" si="63"/>
        <v>25500</v>
      </c>
      <c r="I551" s="42"/>
      <c r="J551" s="40" t="b">
        <f>AND(H551=I551)</f>
        <v>0</v>
      </c>
    </row>
    <row r="552" spans="1:10" hidden="1" outlineLevel="1">
      <c r="A552" s="165" t="s">
        <v>457</v>
      </c>
      <c r="B552" s="166"/>
      <c r="C552" s="32">
        <f>SUM(C553:C555)</f>
        <v>25500</v>
      </c>
      <c r="D552" s="32">
        <f>SUM(D553:D555)</f>
        <v>25500</v>
      </c>
      <c r="E552" s="32">
        <f>SUM(E553:E555)</f>
        <v>25500</v>
      </c>
      <c r="H552" s="41">
        <f t="shared" si="63"/>
        <v>25500</v>
      </c>
    </row>
    <row r="553" spans="1:10" hidden="1" outlineLevel="2" collapsed="1">
      <c r="A553" s="6">
        <v>5500</v>
      </c>
      <c r="B553" s="4" t="s">
        <v>458</v>
      </c>
      <c r="C553" s="5">
        <v>25500</v>
      </c>
      <c r="D553" s="5">
        <f t="shared" ref="D553:E555" si="67">C553</f>
        <v>25500</v>
      </c>
      <c r="E553" s="5">
        <f t="shared" si="67"/>
        <v>25500</v>
      </c>
      <c r="H553" s="41">
        <f t="shared" si="63"/>
        <v>25500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65" t="s">
        <v>461</v>
      </c>
      <c r="B556" s="16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67" t="s">
        <v>62</v>
      </c>
      <c r="B559" s="168"/>
      <c r="C559" s="37">
        <f>C560+C716+C725</f>
        <v>236298</v>
      </c>
      <c r="D559" s="37">
        <f>D560+D716+D725</f>
        <v>236298</v>
      </c>
      <c r="E559" s="37">
        <f>E560+E716+E725</f>
        <v>677126.68400000001</v>
      </c>
      <c r="G559" s="39" t="s">
        <v>62</v>
      </c>
      <c r="H559" s="41">
        <f t="shared" si="63"/>
        <v>236298</v>
      </c>
      <c r="I559" s="42"/>
      <c r="J559" s="40" t="b">
        <f>AND(H559=I559)</f>
        <v>0</v>
      </c>
    </row>
    <row r="560" spans="1:10">
      <c r="A560" s="163" t="s">
        <v>464</v>
      </c>
      <c r="B560" s="164"/>
      <c r="C560" s="36">
        <f>C561+C638+C642+C645</f>
        <v>200848</v>
      </c>
      <c r="D560" s="36">
        <f>D561+D638+D642+D645</f>
        <v>200848</v>
      </c>
      <c r="E560" s="36">
        <f>E561+E638+E642+E645</f>
        <v>641676.68400000001</v>
      </c>
      <c r="G560" s="39" t="s">
        <v>61</v>
      </c>
      <c r="H560" s="41">
        <f t="shared" si="63"/>
        <v>200848</v>
      </c>
      <c r="I560" s="42"/>
      <c r="J560" s="40" t="b">
        <f>AND(H560=I560)</f>
        <v>0</v>
      </c>
    </row>
    <row r="561" spans="1:10">
      <c r="A561" s="161" t="s">
        <v>465</v>
      </c>
      <c r="B561" s="162"/>
      <c r="C561" s="38">
        <f>C562+C567+C568+C569+C576+C577+C581+C584+C585+C586+C587+C592+C595+C599+C603+C610+C616+C628</f>
        <v>200848</v>
      </c>
      <c r="D561" s="38">
        <f>D562+D567+D568+D569+D576+D577+D581+D584+D585+D586+D587+D592+D595+D599+D603+D610+D616+D628</f>
        <v>200848</v>
      </c>
      <c r="E561" s="38">
        <f>E562+E567+E568+E569+E576+E577+E581+E584+E585+E586+E587+E592+E595+E599+E603+E610+E616+E628</f>
        <v>521803.16500000004</v>
      </c>
      <c r="G561" s="39" t="s">
        <v>595</v>
      </c>
      <c r="H561" s="41">
        <f t="shared" si="63"/>
        <v>200848</v>
      </c>
      <c r="I561" s="42"/>
      <c r="J561" s="40" t="b">
        <f>AND(H561=I561)</f>
        <v>0</v>
      </c>
    </row>
    <row r="562" spans="1:10" hidden="1" outlineLevel="1">
      <c r="A562" s="165" t="s">
        <v>466</v>
      </c>
      <c r="B562" s="166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hidden="1" outlineLevel="1">
      <c r="A567" s="165" t="s">
        <v>467</v>
      </c>
      <c r="B567" s="166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65" t="s">
        <v>472</v>
      </c>
      <c r="B568" s="166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65" t="s">
        <v>473</v>
      </c>
      <c r="B569" s="166"/>
      <c r="C569" s="32">
        <f>SUM(C570:C575)</f>
        <v>0</v>
      </c>
      <c r="D569" s="32">
        <f>SUM(D570:D575)</f>
        <v>0</v>
      </c>
      <c r="E569" s="32">
        <f>SUM(E570:E575)</f>
        <v>35003.087</v>
      </c>
      <c r="H569" s="41">
        <f t="shared" si="63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v>3.0870000000000002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v>25000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v>10000</v>
      </c>
      <c r="H575" s="41">
        <f t="shared" si="63"/>
        <v>0</v>
      </c>
    </row>
    <row r="576" spans="1:10" hidden="1" outlineLevel="1">
      <c r="A576" s="165" t="s">
        <v>480</v>
      </c>
      <c r="B576" s="166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65" t="s">
        <v>481</v>
      </c>
      <c r="B577" s="166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65" t="s">
        <v>485</v>
      </c>
      <c r="B581" s="166"/>
      <c r="C581" s="32">
        <f>SUM(C582:C583)</f>
        <v>0</v>
      </c>
      <c r="D581" s="32">
        <f>SUM(D582:D583)</f>
        <v>0</v>
      </c>
      <c r="E581" s="32">
        <f>SUM(E582:E583)</f>
        <v>85600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v>85600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65" t="s">
        <v>488</v>
      </c>
      <c r="B584" s="166"/>
      <c r="C584" s="32">
        <v>848</v>
      </c>
      <c r="D584" s="32">
        <f t="shared" si="72"/>
        <v>848</v>
      </c>
      <c r="E584" s="32">
        <f t="shared" si="72"/>
        <v>848</v>
      </c>
      <c r="H584" s="41">
        <f t="shared" si="71"/>
        <v>848</v>
      </c>
    </row>
    <row r="585" spans="1:8" hidden="1" outlineLevel="1" collapsed="1">
      <c r="A585" s="165" t="s">
        <v>489</v>
      </c>
      <c r="B585" s="166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65" t="s">
        <v>490</v>
      </c>
      <c r="B586" s="166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65" t="s">
        <v>491</v>
      </c>
      <c r="B587" s="166"/>
      <c r="C587" s="32">
        <f>SUM(C588:C591)</f>
        <v>0</v>
      </c>
      <c r="D587" s="32">
        <f>SUM(D588:D591)</f>
        <v>0</v>
      </c>
      <c r="E587" s="32">
        <f>SUM(E588:E591)</f>
        <v>43517.076999999997</v>
      </c>
      <c r="H587" s="41">
        <f t="shared" si="71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v>43517.076999999997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65" t="s">
        <v>498</v>
      </c>
      <c r="B592" s="16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65" t="s">
        <v>502</v>
      </c>
      <c r="B595" s="166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65" t="s">
        <v>503</v>
      </c>
      <c r="B599" s="166"/>
      <c r="C599" s="32">
        <f>SUM(C600:C602)</f>
        <v>200000</v>
      </c>
      <c r="D599" s="32">
        <f>SUM(D600:D602)</f>
        <v>200000</v>
      </c>
      <c r="E599" s="32">
        <f>SUM(E600:E602)</f>
        <v>317234.53200000001</v>
      </c>
      <c r="H599" s="41">
        <f t="shared" si="71"/>
        <v>200000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200000</v>
      </c>
      <c r="D601" s="5">
        <f t="shared" si="75"/>
        <v>200000</v>
      </c>
      <c r="E601" s="5">
        <v>306803.43</v>
      </c>
      <c r="H601" s="41">
        <f t="shared" si="71"/>
        <v>200000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v>10431.102000000001</v>
      </c>
      <c r="H602" s="41">
        <f t="shared" si="71"/>
        <v>0</v>
      </c>
    </row>
    <row r="603" spans="1:8" hidden="1" outlineLevel="1">
      <c r="A603" s="165" t="s">
        <v>506</v>
      </c>
      <c r="B603" s="166"/>
      <c r="C603" s="32">
        <f>SUM(C604:C609)</f>
        <v>0</v>
      </c>
      <c r="D603" s="32">
        <f>SUM(D604:D609)</f>
        <v>0</v>
      </c>
      <c r="E603" s="32">
        <f>SUM(E604:E609)</f>
        <v>14565.046999999999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v>88.8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v>14476.246999999999</v>
      </c>
      <c r="H609" s="41">
        <f t="shared" si="71"/>
        <v>0</v>
      </c>
    </row>
    <row r="610" spans="1:8" hidden="1" outlineLevel="1">
      <c r="A610" s="165" t="s">
        <v>513</v>
      </c>
      <c r="B610" s="166"/>
      <c r="C610" s="32">
        <f>SUM(C611:C615)</f>
        <v>0</v>
      </c>
      <c r="D610" s="32">
        <f>SUM(D611:D615)</f>
        <v>0</v>
      </c>
      <c r="E610" s="32">
        <f>SUM(E611:E615)</f>
        <v>25000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v>25000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65" t="s">
        <v>519</v>
      </c>
      <c r="B616" s="166"/>
      <c r="C616" s="32">
        <f>SUM(C617:C627)</f>
        <v>0</v>
      </c>
      <c r="D616" s="32">
        <f>SUM(D617:D627)</f>
        <v>0</v>
      </c>
      <c r="E616" s="32">
        <f>SUM(E617:E627)</f>
        <v>25.542000000000002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v>16.39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v>9.1519999999999992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65" t="s">
        <v>531</v>
      </c>
      <c r="B628" s="166"/>
      <c r="C628" s="32">
        <f>SUM(C629:C637)</f>
        <v>0</v>
      </c>
      <c r="D628" s="32">
        <f>SUM(D629:D637)</f>
        <v>0</v>
      </c>
      <c r="E628" s="32">
        <f>SUM(E629:E637)</f>
        <v>9.8800000000000008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v>9.8800000000000008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61" t="s">
        <v>541</v>
      </c>
      <c r="B638" s="162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65" t="s">
        <v>542</v>
      </c>
      <c r="B639" s="166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65" t="s">
        <v>543</v>
      </c>
      <c r="B640" s="166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65" t="s">
        <v>544</v>
      </c>
      <c r="B641" s="166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61" t="s">
        <v>545</v>
      </c>
      <c r="B642" s="162"/>
      <c r="C642" s="38">
        <f>C643+C644</f>
        <v>0</v>
      </c>
      <c r="D642" s="38">
        <f>D643+D644</f>
        <v>0</v>
      </c>
      <c r="E642" s="38">
        <f>E643+E644</f>
        <v>119873.519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65" t="s">
        <v>546</v>
      </c>
      <c r="B643" s="166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65" t="s">
        <v>547</v>
      </c>
      <c r="B644" s="166"/>
      <c r="C644" s="32">
        <v>0</v>
      </c>
      <c r="D644" s="32">
        <f>C644</f>
        <v>0</v>
      </c>
      <c r="E644" s="32">
        <v>119873.519</v>
      </c>
      <c r="H644" s="41">
        <f t="shared" si="81"/>
        <v>0</v>
      </c>
    </row>
    <row r="645" spans="1:10" collapsed="1">
      <c r="A645" s="161" t="s">
        <v>548</v>
      </c>
      <c r="B645" s="162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65" t="s">
        <v>549</v>
      </c>
      <c r="B646" s="16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65" t="s">
        <v>550</v>
      </c>
      <c r="B651" s="166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65" t="s">
        <v>551</v>
      </c>
      <c r="B652" s="166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65" t="s">
        <v>552</v>
      </c>
      <c r="B653" s="16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65" t="s">
        <v>553</v>
      </c>
      <c r="B660" s="166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65" t="s">
        <v>554</v>
      </c>
      <c r="B661" s="16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65" t="s">
        <v>555</v>
      </c>
      <c r="B665" s="16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65" t="s">
        <v>556</v>
      </c>
      <c r="B668" s="166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65" t="s">
        <v>557</v>
      </c>
      <c r="B669" s="166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65" t="s">
        <v>558</v>
      </c>
      <c r="B670" s="166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65" t="s">
        <v>559</v>
      </c>
      <c r="B671" s="16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65" t="s">
        <v>560</v>
      </c>
      <c r="B676" s="16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65" t="s">
        <v>561</v>
      </c>
      <c r="B679" s="16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65" t="s">
        <v>562</v>
      </c>
      <c r="B683" s="16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65" t="s">
        <v>563</v>
      </c>
      <c r="B687" s="16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65" t="s">
        <v>564</v>
      </c>
      <c r="B694" s="16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65" t="s">
        <v>565</v>
      </c>
      <c r="B700" s="16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65" t="s">
        <v>566</v>
      </c>
      <c r="B712" s="166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65" t="s">
        <v>567</v>
      </c>
      <c r="B713" s="166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65" t="s">
        <v>568</v>
      </c>
      <c r="B714" s="166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65" t="s">
        <v>569</v>
      </c>
      <c r="B715" s="166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63" t="s">
        <v>570</v>
      </c>
      <c r="B716" s="164"/>
      <c r="C716" s="36">
        <f>C717</f>
        <v>35450</v>
      </c>
      <c r="D716" s="36">
        <f>D717</f>
        <v>35450</v>
      </c>
      <c r="E716" s="36">
        <f>E717</f>
        <v>35450</v>
      </c>
      <c r="G716" s="39" t="s">
        <v>66</v>
      </c>
      <c r="H716" s="41">
        <f t="shared" si="92"/>
        <v>35450</v>
      </c>
      <c r="I716" s="42"/>
      <c r="J716" s="40" t="b">
        <f>AND(H716=I716)</f>
        <v>0</v>
      </c>
    </row>
    <row r="717" spans="1:10">
      <c r="A717" s="161" t="s">
        <v>571</v>
      </c>
      <c r="B717" s="162"/>
      <c r="C717" s="33">
        <f>C718+C722</f>
        <v>35450</v>
      </c>
      <c r="D717" s="33">
        <f>D718+D722</f>
        <v>35450</v>
      </c>
      <c r="E717" s="33">
        <f>E718+E722</f>
        <v>35450</v>
      </c>
      <c r="G717" s="39" t="s">
        <v>599</v>
      </c>
      <c r="H717" s="41">
        <f t="shared" si="92"/>
        <v>35450</v>
      </c>
      <c r="I717" s="42"/>
      <c r="J717" s="40" t="b">
        <f>AND(H717=I717)</f>
        <v>0</v>
      </c>
    </row>
    <row r="718" spans="1:10" hidden="1" outlineLevel="1" collapsed="1">
      <c r="A718" s="159" t="s">
        <v>851</v>
      </c>
      <c r="B718" s="160"/>
      <c r="C718" s="31">
        <f>SUM(C719:C721)</f>
        <v>35450</v>
      </c>
      <c r="D718" s="31">
        <f>SUM(D719:D721)</f>
        <v>35450</v>
      </c>
      <c r="E718" s="31">
        <f>SUM(E719:E721)</f>
        <v>35450</v>
      </c>
      <c r="H718" s="41">
        <f t="shared" si="92"/>
        <v>35450</v>
      </c>
    </row>
    <row r="719" spans="1:10" ht="15" hidden="1" customHeight="1" outlineLevel="2">
      <c r="A719" s="6">
        <v>10950</v>
      </c>
      <c r="B719" s="4" t="s">
        <v>572</v>
      </c>
      <c r="C719" s="5">
        <v>35450</v>
      </c>
      <c r="D719" s="5">
        <f>C719</f>
        <v>35450</v>
      </c>
      <c r="E719" s="5">
        <f>D719</f>
        <v>35450</v>
      </c>
      <c r="H719" s="41">
        <f t="shared" si="92"/>
        <v>35450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59" t="s">
        <v>850</v>
      </c>
      <c r="B722" s="160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63" t="s">
        <v>577</v>
      </c>
      <c r="B725" s="164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1" t="s">
        <v>588</v>
      </c>
      <c r="B726" s="162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59" t="s">
        <v>849</v>
      </c>
      <c r="B727" s="160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59" t="s">
        <v>848</v>
      </c>
      <c r="B730" s="160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59" t="s">
        <v>846</v>
      </c>
      <c r="B733" s="160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59" t="s">
        <v>843</v>
      </c>
      <c r="B739" s="160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59" t="s">
        <v>842</v>
      </c>
      <c r="B741" s="160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59" t="s">
        <v>841</v>
      </c>
      <c r="B743" s="160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59" t="s">
        <v>836</v>
      </c>
      <c r="B750" s="160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0" customFormat="1" hidden="1" outlineLevel="3">
      <c r="A752" s="123"/>
      <c r="B752" s="122" t="s">
        <v>835</v>
      </c>
      <c r="C752" s="121"/>
      <c r="D752" s="121">
        <f t="shared" ref="D752:E754" si="98">C752</f>
        <v>0</v>
      </c>
      <c r="E752" s="121">
        <f t="shared" si="98"/>
        <v>0</v>
      </c>
    </row>
    <row r="753" spans="1:5" s="120" customFormat="1" hidden="1" outlineLevel="3">
      <c r="A753" s="123"/>
      <c r="B753" s="122" t="s">
        <v>821</v>
      </c>
      <c r="C753" s="121"/>
      <c r="D753" s="121">
        <f t="shared" si="98"/>
        <v>0</v>
      </c>
      <c r="E753" s="121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59" t="s">
        <v>834</v>
      </c>
      <c r="B755" s="160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59" t="s">
        <v>830</v>
      </c>
      <c r="B760" s="160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59" t="s">
        <v>828</v>
      </c>
      <c r="B765" s="160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59" t="s">
        <v>826</v>
      </c>
      <c r="B767" s="160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59" t="s">
        <v>823</v>
      </c>
      <c r="B771" s="160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59" t="s">
        <v>817</v>
      </c>
      <c r="B777" s="160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97" zoomScale="90" zoomScaleNormal="90" workbookViewId="0">
      <selection activeCell="E561" sqref="E561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24.28515625" customWidth="1"/>
    <col min="4" max="4" width="25.85546875" customWidth="1"/>
    <col min="5" max="5" width="20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5" t="s">
        <v>30</v>
      </c>
      <c r="B1" s="175"/>
      <c r="C1" s="175"/>
      <c r="D1" s="156" t="s">
        <v>853</v>
      </c>
      <c r="E1" s="156" t="s">
        <v>852</v>
      </c>
      <c r="G1" s="43" t="s">
        <v>31</v>
      </c>
      <c r="H1" s="44">
        <f>C2+C114</f>
        <v>664737.01</v>
      </c>
      <c r="I1" s="45"/>
      <c r="J1" s="46" t="b">
        <f>AND(H1=I1)</f>
        <v>0</v>
      </c>
    </row>
    <row r="2" spans="1:14">
      <c r="A2" s="183" t="s">
        <v>60</v>
      </c>
      <c r="B2" s="183"/>
      <c r="C2" s="26">
        <f>C3+C67</f>
        <v>652500</v>
      </c>
      <c r="D2" s="26">
        <f>D3+D67</f>
        <v>652500</v>
      </c>
      <c r="E2" s="26">
        <f>E3+E67</f>
        <v>652500</v>
      </c>
      <c r="G2" s="39" t="s">
        <v>60</v>
      </c>
      <c r="H2" s="41">
        <f>C2</f>
        <v>652500</v>
      </c>
      <c r="I2" s="42"/>
      <c r="J2" s="40" t="b">
        <f>AND(H2=I2)</f>
        <v>0</v>
      </c>
    </row>
    <row r="3" spans="1:14">
      <c r="A3" s="180" t="s">
        <v>578</v>
      </c>
      <c r="B3" s="180"/>
      <c r="C3" s="23">
        <f>C4+C11+C38+C61</f>
        <v>378900</v>
      </c>
      <c r="D3" s="23">
        <f>D4+D11+D38+D61</f>
        <v>378900</v>
      </c>
      <c r="E3" s="23">
        <f>E4+E11+E38+E61</f>
        <v>378900</v>
      </c>
      <c r="G3" s="39" t="s">
        <v>57</v>
      </c>
      <c r="H3" s="41">
        <f t="shared" ref="H3:H66" si="0">C3</f>
        <v>378900</v>
      </c>
      <c r="I3" s="42"/>
      <c r="J3" s="40" t="b">
        <f>AND(H3=I3)</f>
        <v>0</v>
      </c>
    </row>
    <row r="4" spans="1:14" ht="15" customHeight="1">
      <c r="A4" s="176" t="s">
        <v>124</v>
      </c>
      <c r="B4" s="177"/>
      <c r="C4" s="21">
        <f>SUM(C5:C10)</f>
        <v>178000</v>
      </c>
      <c r="D4" s="21">
        <f>SUM(D5:D10)</f>
        <v>178000</v>
      </c>
      <c r="E4" s="21">
        <f>SUM(E5:E10)</f>
        <v>178000</v>
      </c>
      <c r="F4" s="17"/>
      <c r="G4" s="39" t="s">
        <v>53</v>
      </c>
      <c r="H4" s="41">
        <f t="shared" si="0"/>
        <v>178000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75000</v>
      </c>
      <c r="D5" s="2">
        <f>C5</f>
        <v>75000</v>
      </c>
      <c r="E5" s="2">
        <f>D5</f>
        <v>75000</v>
      </c>
      <c r="F5" s="17"/>
      <c r="G5" s="17"/>
      <c r="H5" s="41">
        <f t="shared" si="0"/>
        <v>75000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2000</v>
      </c>
      <c r="D6" s="2">
        <f t="shared" ref="D6:E10" si="1">C6</f>
        <v>2000</v>
      </c>
      <c r="E6" s="2">
        <f t="shared" si="1"/>
        <v>2000</v>
      </c>
      <c r="F6" s="17"/>
      <c r="G6" s="17"/>
      <c r="H6" s="41">
        <f t="shared" si="0"/>
        <v>2000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100000</v>
      </c>
      <c r="D7" s="2">
        <f t="shared" si="1"/>
        <v>100000</v>
      </c>
      <c r="E7" s="2">
        <f t="shared" si="1"/>
        <v>100000</v>
      </c>
      <c r="F7" s="17"/>
      <c r="G7" s="17"/>
      <c r="H7" s="41">
        <f t="shared" si="0"/>
        <v>100000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 collapsed="1">
      <c r="A11" s="176" t="s">
        <v>125</v>
      </c>
      <c r="B11" s="177"/>
      <c r="C11" s="21">
        <f>SUM(C12:C37)</f>
        <v>13200</v>
      </c>
      <c r="D11" s="21">
        <f>SUM(D12:D37)</f>
        <v>13200</v>
      </c>
      <c r="E11" s="21">
        <f>SUM(E12:E37)</f>
        <v>13200</v>
      </c>
      <c r="F11" s="17"/>
      <c r="G11" s="39" t="s">
        <v>54</v>
      </c>
      <c r="H11" s="41">
        <f t="shared" si="0"/>
        <v>13200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>
        <v>200</v>
      </c>
      <c r="D16" s="2">
        <f t="shared" si="2"/>
        <v>200</v>
      </c>
      <c r="E16" s="2">
        <f t="shared" si="2"/>
        <v>200</v>
      </c>
      <c r="H16" s="41">
        <f t="shared" si="0"/>
        <v>200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>
        <v>3000</v>
      </c>
      <c r="D21" s="2">
        <f t="shared" si="2"/>
        <v>3000</v>
      </c>
      <c r="E21" s="2">
        <f t="shared" si="2"/>
        <v>3000</v>
      </c>
      <c r="H21" s="41">
        <f t="shared" si="0"/>
        <v>3000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4000</v>
      </c>
      <c r="D32" s="2">
        <f t="shared" si="3"/>
        <v>4000</v>
      </c>
      <c r="E32" s="2">
        <f t="shared" si="3"/>
        <v>4000</v>
      </c>
      <c r="H32" s="41">
        <f t="shared" si="0"/>
        <v>4000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3000</v>
      </c>
      <c r="D34" s="2">
        <f t="shared" si="3"/>
        <v>3000</v>
      </c>
      <c r="E34" s="2">
        <f t="shared" si="3"/>
        <v>3000</v>
      </c>
      <c r="H34" s="41">
        <f t="shared" si="0"/>
        <v>3000</v>
      </c>
    </row>
    <row r="35" spans="1:10" hidden="1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hidden="1" outlineLevel="1">
      <c r="A36" s="3">
        <v>2406</v>
      </c>
      <c r="B36" s="1" t="s">
        <v>9</v>
      </c>
      <c r="C36" s="2">
        <v>1000</v>
      </c>
      <c r="D36" s="2">
        <f t="shared" si="3"/>
        <v>1000</v>
      </c>
      <c r="E36" s="2">
        <f t="shared" si="3"/>
        <v>1000</v>
      </c>
      <c r="H36" s="41">
        <f t="shared" si="0"/>
        <v>1000</v>
      </c>
    </row>
    <row r="37" spans="1:10" hidden="1" outlineLevel="1">
      <c r="A37" s="3">
        <v>2499</v>
      </c>
      <c r="B37" s="1" t="s">
        <v>10</v>
      </c>
      <c r="C37" s="15">
        <v>1500</v>
      </c>
      <c r="D37" s="2">
        <f t="shared" si="3"/>
        <v>1500</v>
      </c>
      <c r="E37" s="2">
        <f t="shared" si="3"/>
        <v>1500</v>
      </c>
      <c r="H37" s="41">
        <f t="shared" si="0"/>
        <v>1500</v>
      </c>
    </row>
    <row r="38" spans="1:10" collapsed="1">
      <c r="A38" s="176" t="s">
        <v>145</v>
      </c>
      <c r="B38" s="177"/>
      <c r="C38" s="21">
        <f>SUM(C39:C60)</f>
        <v>187000</v>
      </c>
      <c r="D38" s="21">
        <f>SUM(D39:D60)</f>
        <v>187000</v>
      </c>
      <c r="E38" s="21">
        <f>SUM(E39:E60)</f>
        <v>187000</v>
      </c>
      <c r="G38" s="39" t="s">
        <v>55</v>
      </c>
      <c r="H38" s="41">
        <f t="shared" si="0"/>
        <v>187000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3000</v>
      </c>
      <c r="D39" s="2">
        <f>C39</f>
        <v>3000</v>
      </c>
      <c r="E39" s="2">
        <f>D39</f>
        <v>3000</v>
      </c>
      <c r="H39" s="41">
        <f t="shared" si="0"/>
        <v>3000</v>
      </c>
    </row>
    <row r="40" spans="1:10" hidden="1" outlineLevel="1">
      <c r="A40" s="20">
        <v>3102</v>
      </c>
      <c r="B40" s="20" t="s">
        <v>12</v>
      </c>
      <c r="C40" s="2">
        <v>1500</v>
      </c>
      <c r="D40" s="2">
        <f t="shared" ref="D40:E55" si="4">C40</f>
        <v>1500</v>
      </c>
      <c r="E40" s="2">
        <f t="shared" si="4"/>
        <v>1500</v>
      </c>
      <c r="H40" s="41">
        <f t="shared" si="0"/>
        <v>1500</v>
      </c>
    </row>
    <row r="41" spans="1:10" hidden="1" outlineLevel="1">
      <c r="A41" s="20">
        <v>3103</v>
      </c>
      <c r="B41" s="20" t="s">
        <v>13</v>
      </c>
      <c r="C41" s="2">
        <v>2000</v>
      </c>
      <c r="D41" s="2">
        <f t="shared" si="4"/>
        <v>2000</v>
      </c>
      <c r="E41" s="2">
        <f t="shared" si="4"/>
        <v>2000</v>
      </c>
      <c r="H41" s="41">
        <f t="shared" si="0"/>
        <v>2000</v>
      </c>
    </row>
    <row r="42" spans="1:10" hidden="1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500</v>
      </c>
      <c r="D44" s="2">
        <f t="shared" si="4"/>
        <v>500</v>
      </c>
      <c r="E44" s="2">
        <f t="shared" si="4"/>
        <v>500</v>
      </c>
      <c r="H44" s="41">
        <f t="shared" si="0"/>
        <v>500</v>
      </c>
    </row>
    <row r="45" spans="1:10" hidden="1" outlineLevel="1">
      <c r="A45" s="20">
        <v>3203</v>
      </c>
      <c r="B45" s="20" t="s">
        <v>16</v>
      </c>
      <c r="C45" s="2">
        <v>500</v>
      </c>
      <c r="D45" s="2">
        <f t="shared" si="4"/>
        <v>500</v>
      </c>
      <c r="E45" s="2">
        <f t="shared" si="4"/>
        <v>500</v>
      </c>
      <c r="H45" s="41">
        <f t="shared" si="0"/>
        <v>500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5000</v>
      </c>
      <c r="D48" s="2">
        <f t="shared" si="4"/>
        <v>5000</v>
      </c>
      <c r="E48" s="2">
        <f t="shared" si="4"/>
        <v>5000</v>
      </c>
      <c r="H48" s="41">
        <f t="shared" si="0"/>
        <v>5000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150</v>
      </c>
      <c r="D50" s="2">
        <f t="shared" si="4"/>
        <v>150</v>
      </c>
      <c r="E50" s="2">
        <f t="shared" si="4"/>
        <v>150</v>
      </c>
      <c r="H50" s="41">
        <f t="shared" si="0"/>
        <v>150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>
        <v>100</v>
      </c>
      <c r="D52" s="2">
        <f t="shared" si="4"/>
        <v>100</v>
      </c>
      <c r="E52" s="2">
        <f t="shared" si="4"/>
        <v>100</v>
      </c>
      <c r="H52" s="41">
        <f t="shared" si="0"/>
        <v>100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500</v>
      </c>
      <c r="D54" s="2">
        <f t="shared" si="4"/>
        <v>500</v>
      </c>
      <c r="E54" s="2">
        <f t="shared" si="4"/>
        <v>500</v>
      </c>
      <c r="H54" s="41">
        <f t="shared" si="0"/>
        <v>500</v>
      </c>
    </row>
    <row r="55" spans="1:10" hidden="1" outlineLevel="1">
      <c r="A55" s="20">
        <v>3303</v>
      </c>
      <c r="B55" s="20" t="s">
        <v>153</v>
      </c>
      <c r="C55" s="2">
        <v>170000</v>
      </c>
      <c r="D55" s="2">
        <f t="shared" si="4"/>
        <v>170000</v>
      </c>
      <c r="E55" s="2">
        <f t="shared" si="4"/>
        <v>170000</v>
      </c>
      <c r="H55" s="41">
        <f t="shared" si="0"/>
        <v>170000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2000</v>
      </c>
      <c r="D57" s="2">
        <f t="shared" si="5"/>
        <v>2000</v>
      </c>
      <c r="E57" s="2">
        <f t="shared" si="5"/>
        <v>2000</v>
      </c>
      <c r="H57" s="41">
        <f t="shared" si="0"/>
        <v>2000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750</v>
      </c>
      <c r="D60" s="2">
        <f t="shared" si="5"/>
        <v>750</v>
      </c>
      <c r="E60" s="2">
        <f t="shared" si="5"/>
        <v>750</v>
      </c>
      <c r="H60" s="41">
        <f t="shared" si="0"/>
        <v>750</v>
      </c>
    </row>
    <row r="61" spans="1:10" collapsed="1">
      <c r="A61" s="176" t="s">
        <v>158</v>
      </c>
      <c r="B61" s="177"/>
      <c r="C61" s="22">
        <f>SUM(C62:C66)</f>
        <v>700</v>
      </c>
      <c r="D61" s="22">
        <f>SUM(D62:D66)</f>
        <v>700</v>
      </c>
      <c r="E61" s="22">
        <f>SUM(E62:E66)</f>
        <v>700</v>
      </c>
      <c r="G61" s="39" t="s">
        <v>105</v>
      </c>
      <c r="H61" s="41">
        <f t="shared" si="0"/>
        <v>700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>
        <v>500</v>
      </c>
      <c r="D64" s="2">
        <f t="shared" si="6"/>
        <v>500</v>
      </c>
      <c r="E64" s="2">
        <f t="shared" si="6"/>
        <v>500</v>
      </c>
      <c r="H64" s="41">
        <f t="shared" si="0"/>
        <v>500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>
        <v>200</v>
      </c>
      <c r="D66" s="2">
        <f t="shared" si="6"/>
        <v>200</v>
      </c>
      <c r="E66" s="2">
        <f t="shared" si="6"/>
        <v>200</v>
      </c>
      <c r="H66" s="41">
        <f t="shared" si="0"/>
        <v>200</v>
      </c>
    </row>
    <row r="67" spans="1:10" collapsed="1">
      <c r="A67" s="180" t="s">
        <v>579</v>
      </c>
      <c r="B67" s="180"/>
      <c r="C67" s="25">
        <f>C97+C68</f>
        <v>273600</v>
      </c>
      <c r="D67" s="25">
        <f>D97+D68</f>
        <v>273600</v>
      </c>
      <c r="E67" s="25">
        <f>E97+E68</f>
        <v>273600</v>
      </c>
      <c r="G67" s="39" t="s">
        <v>59</v>
      </c>
      <c r="H67" s="41">
        <f t="shared" ref="H67:H130" si="7">C67</f>
        <v>273600</v>
      </c>
      <c r="I67" s="42"/>
      <c r="J67" s="40" t="b">
        <f>AND(H67=I67)</f>
        <v>0</v>
      </c>
    </row>
    <row r="68" spans="1:10">
      <c r="A68" s="176" t="s">
        <v>163</v>
      </c>
      <c r="B68" s="177"/>
      <c r="C68" s="21">
        <f>SUM(C69:C96)</f>
        <v>8000</v>
      </c>
      <c r="D68" s="21">
        <f>SUM(D69:D96)</f>
        <v>8000</v>
      </c>
      <c r="E68" s="21">
        <f>SUM(E69:E96)</f>
        <v>8000</v>
      </c>
      <c r="G68" s="39" t="s">
        <v>56</v>
      </c>
      <c r="H68" s="41">
        <f t="shared" si="7"/>
        <v>8000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>
        <v>100</v>
      </c>
      <c r="D78" s="2">
        <f t="shared" si="8"/>
        <v>100</v>
      </c>
      <c r="E78" s="2">
        <f t="shared" si="8"/>
        <v>100</v>
      </c>
      <c r="H78" s="41">
        <f t="shared" si="7"/>
        <v>100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>
        <v>400</v>
      </c>
      <c r="D87" s="2">
        <f t="shared" si="9"/>
        <v>400</v>
      </c>
      <c r="E87" s="2">
        <f t="shared" si="9"/>
        <v>400</v>
      </c>
      <c r="H87" s="41">
        <f t="shared" si="7"/>
        <v>400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1500</v>
      </c>
      <c r="D91" s="2">
        <f t="shared" si="9"/>
        <v>1500</v>
      </c>
      <c r="E91" s="2">
        <f t="shared" si="9"/>
        <v>1500</v>
      </c>
      <c r="H91" s="41">
        <f t="shared" si="7"/>
        <v>1500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>
        <v>1000</v>
      </c>
      <c r="D93" s="2">
        <f t="shared" si="9"/>
        <v>1000</v>
      </c>
      <c r="E93" s="2">
        <f t="shared" si="9"/>
        <v>1000</v>
      </c>
      <c r="H93" s="41">
        <f t="shared" si="7"/>
        <v>1000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>
        <v>5000</v>
      </c>
      <c r="D96" s="2">
        <f t="shared" si="9"/>
        <v>5000</v>
      </c>
      <c r="E96" s="2">
        <f t="shared" si="9"/>
        <v>5000</v>
      </c>
      <c r="H96" s="41">
        <f t="shared" si="7"/>
        <v>5000</v>
      </c>
    </row>
    <row r="97" spans="1:10" collapsed="1">
      <c r="A97" s="19" t="s">
        <v>184</v>
      </c>
      <c r="B97" s="24"/>
      <c r="C97" s="21">
        <f>SUM(C98:C113)</f>
        <v>265600</v>
      </c>
      <c r="D97" s="21">
        <f>SUM(D98:D113)</f>
        <v>265600</v>
      </c>
      <c r="E97" s="21">
        <f>SUM(E98:E113)</f>
        <v>265600</v>
      </c>
      <c r="G97" s="39" t="s">
        <v>58</v>
      </c>
      <c r="H97" s="41">
        <f t="shared" si="7"/>
        <v>265600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250000</v>
      </c>
      <c r="D98" s="2">
        <f>C98</f>
        <v>250000</v>
      </c>
      <c r="E98" s="2">
        <f>D98</f>
        <v>250000</v>
      </c>
      <c r="H98" s="41">
        <f t="shared" si="7"/>
        <v>250000</v>
      </c>
    </row>
    <row r="99" spans="1:10" ht="15" hidden="1" customHeight="1" outlineLevel="1">
      <c r="A99" s="3">
        <v>6002</v>
      </c>
      <c r="B99" s="1" t="s">
        <v>185</v>
      </c>
      <c r="C99" s="2">
        <v>5000</v>
      </c>
      <c r="D99" s="2">
        <f t="shared" ref="D99:E113" si="10">C99</f>
        <v>5000</v>
      </c>
      <c r="E99" s="2">
        <f t="shared" si="10"/>
        <v>5000</v>
      </c>
      <c r="H99" s="41">
        <f t="shared" si="7"/>
        <v>5000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700</v>
      </c>
      <c r="D103" s="2">
        <f t="shared" si="10"/>
        <v>700</v>
      </c>
      <c r="E103" s="2">
        <f t="shared" si="10"/>
        <v>700</v>
      </c>
      <c r="H103" s="41">
        <f t="shared" si="7"/>
        <v>700</v>
      </c>
    </row>
    <row r="104" spans="1:10" ht="15" hidden="1" customHeight="1" outlineLevel="1">
      <c r="A104" s="3">
        <v>6007</v>
      </c>
      <c r="B104" s="1" t="s">
        <v>27</v>
      </c>
      <c r="C104" s="2">
        <v>700</v>
      </c>
      <c r="D104" s="2">
        <f t="shared" si="10"/>
        <v>700</v>
      </c>
      <c r="E104" s="2">
        <f t="shared" si="10"/>
        <v>700</v>
      </c>
      <c r="H104" s="41">
        <f t="shared" si="7"/>
        <v>700</v>
      </c>
    </row>
    <row r="105" spans="1:10" hidden="1" outlineLevel="1">
      <c r="A105" s="3">
        <v>6008</v>
      </c>
      <c r="B105" s="1" t="s">
        <v>110</v>
      </c>
      <c r="C105" s="2">
        <v>600</v>
      </c>
      <c r="D105" s="2">
        <f t="shared" si="10"/>
        <v>600</v>
      </c>
      <c r="E105" s="2">
        <f t="shared" si="10"/>
        <v>600</v>
      </c>
      <c r="H105" s="41">
        <f t="shared" si="7"/>
        <v>600</v>
      </c>
    </row>
    <row r="106" spans="1:10" hidden="1" outlineLevel="1">
      <c r="A106" s="3">
        <v>6009</v>
      </c>
      <c r="B106" s="1" t="s">
        <v>28</v>
      </c>
      <c r="C106" s="2">
        <v>800</v>
      </c>
      <c r="D106" s="2">
        <f t="shared" si="10"/>
        <v>800</v>
      </c>
      <c r="E106" s="2">
        <f t="shared" si="10"/>
        <v>800</v>
      </c>
      <c r="H106" s="41">
        <f t="shared" si="7"/>
        <v>800</v>
      </c>
    </row>
    <row r="107" spans="1:10" hidden="1" outlineLevel="1">
      <c r="A107" s="3">
        <v>6010</v>
      </c>
      <c r="B107" s="1" t="s">
        <v>189</v>
      </c>
      <c r="C107" s="2">
        <v>200</v>
      </c>
      <c r="D107" s="2">
        <f t="shared" si="10"/>
        <v>200</v>
      </c>
      <c r="E107" s="2">
        <f t="shared" si="10"/>
        <v>200</v>
      </c>
      <c r="H107" s="41">
        <f t="shared" si="7"/>
        <v>200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1600</v>
      </c>
      <c r="D109" s="2">
        <f t="shared" si="10"/>
        <v>1600</v>
      </c>
      <c r="E109" s="2">
        <f t="shared" si="10"/>
        <v>1600</v>
      </c>
      <c r="H109" s="41">
        <f t="shared" si="7"/>
        <v>1600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6000</v>
      </c>
      <c r="D113" s="2">
        <f t="shared" si="10"/>
        <v>6000</v>
      </c>
      <c r="E113" s="2">
        <f t="shared" si="10"/>
        <v>6000</v>
      </c>
      <c r="H113" s="41">
        <f t="shared" si="7"/>
        <v>6000</v>
      </c>
    </row>
    <row r="114" spans="1:10" collapsed="1">
      <c r="A114" s="181" t="s">
        <v>62</v>
      </c>
      <c r="B114" s="182"/>
      <c r="C114" s="26">
        <f>C115+C152+C177</f>
        <v>12237.01</v>
      </c>
      <c r="D114" s="26">
        <f>D115+D152+D177</f>
        <v>23151.1</v>
      </c>
      <c r="E114" s="26">
        <f>E115+E152+E177</f>
        <v>479208.10000000003</v>
      </c>
      <c r="G114" s="39" t="s">
        <v>62</v>
      </c>
      <c r="H114" s="41">
        <f t="shared" si="7"/>
        <v>12237.01</v>
      </c>
      <c r="I114" s="42"/>
      <c r="J114" s="40" t="b">
        <f>AND(H114=I114)</f>
        <v>0</v>
      </c>
    </row>
    <row r="115" spans="1:10">
      <c r="A115" s="178" t="s">
        <v>580</v>
      </c>
      <c r="B115" s="179"/>
      <c r="C115" s="23">
        <f>C116+C135</f>
        <v>0</v>
      </c>
      <c r="D115" s="23">
        <f>D116+D135</f>
        <v>10914.09</v>
      </c>
      <c r="E115" s="23">
        <f>E116+E135</f>
        <v>273950.09000000003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76" t="s">
        <v>195</v>
      </c>
      <c r="B116" s="177"/>
      <c r="C116" s="21">
        <v>0</v>
      </c>
      <c r="D116" s="21">
        <f>D117+D120+D123+D126+D129+D132</f>
        <v>10914.09</v>
      </c>
      <c r="E116" s="21">
        <f>E117+E120+E123+E126+E129+E132</f>
        <v>273950.09000000003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10914.09</v>
      </c>
      <c r="D117" s="2">
        <f>D118+D119</f>
        <v>10914.09</v>
      </c>
      <c r="E117" s="2">
        <f>E118+E119</f>
        <v>273950.09000000003</v>
      </c>
      <c r="H117" s="41">
        <f t="shared" si="7"/>
        <v>10914.09</v>
      </c>
    </row>
    <row r="118" spans="1:10" ht="15" hidden="1" customHeight="1" outlineLevel="2">
      <c r="A118" s="127"/>
      <c r="B118" s="126" t="s">
        <v>855</v>
      </c>
      <c r="C118" s="125"/>
      <c r="D118" s="125">
        <f>C118</f>
        <v>0</v>
      </c>
      <c r="E118" s="125">
        <f>D118</f>
        <v>0</v>
      </c>
      <c r="H118" s="41">
        <f t="shared" si="7"/>
        <v>0</v>
      </c>
    </row>
    <row r="119" spans="1:10" ht="15" hidden="1" customHeight="1" outlineLevel="2">
      <c r="A119" s="127"/>
      <c r="B119" s="126" t="s">
        <v>860</v>
      </c>
      <c r="C119" s="125">
        <v>10914.09</v>
      </c>
      <c r="D119" s="125">
        <f>C119</f>
        <v>10914.09</v>
      </c>
      <c r="E119" s="125">
        <v>273950.09000000003</v>
      </c>
      <c r="H119" s="41">
        <f t="shared" si="7"/>
        <v>10914.09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27"/>
      <c r="B121" s="126" t="s">
        <v>855</v>
      </c>
      <c r="C121" s="125"/>
      <c r="D121" s="125">
        <f>C121</f>
        <v>0</v>
      </c>
      <c r="E121" s="125">
        <f>D121</f>
        <v>0</v>
      </c>
      <c r="H121" s="41">
        <f t="shared" si="7"/>
        <v>0</v>
      </c>
    </row>
    <row r="122" spans="1:10" ht="15" hidden="1" customHeight="1" outlineLevel="2">
      <c r="A122" s="127"/>
      <c r="B122" s="126" t="s">
        <v>860</v>
      </c>
      <c r="C122" s="125"/>
      <c r="D122" s="125">
        <f>C122</f>
        <v>0</v>
      </c>
      <c r="E122" s="125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27"/>
      <c r="B124" s="126" t="s">
        <v>855</v>
      </c>
      <c r="C124" s="125"/>
      <c r="D124" s="125">
        <f>C124</f>
        <v>0</v>
      </c>
      <c r="E124" s="125">
        <f>D124</f>
        <v>0</v>
      </c>
      <c r="H124" s="41">
        <f t="shared" si="7"/>
        <v>0</v>
      </c>
    </row>
    <row r="125" spans="1:10" ht="15" hidden="1" customHeight="1" outlineLevel="2">
      <c r="A125" s="127"/>
      <c r="B125" s="126" t="s">
        <v>860</v>
      </c>
      <c r="C125" s="125"/>
      <c r="D125" s="125">
        <f>C125</f>
        <v>0</v>
      </c>
      <c r="E125" s="125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27"/>
      <c r="B127" s="126" t="s">
        <v>855</v>
      </c>
      <c r="C127" s="125"/>
      <c r="D127" s="125">
        <f>C127</f>
        <v>0</v>
      </c>
      <c r="E127" s="125">
        <f>D127</f>
        <v>0</v>
      </c>
      <c r="H127" s="41">
        <f t="shared" si="7"/>
        <v>0</v>
      </c>
    </row>
    <row r="128" spans="1:10" ht="15" hidden="1" customHeight="1" outlineLevel="2">
      <c r="A128" s="127"/>
      <c r="B128" s="126" t="s">
        <v>860</v>
      </c>
      <c r="C128" s="125"/>
      <c r="D128" s="125">
        <f>C128</f>
        <v>0</v>
      </c>
      <c r="E128" s="125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27"/>
      <c r="B130" s="126" t="s">
        <v>855</v>
      </c>
      <c r="C130" s="125"/>
      <c r="D130" s="125">
        <f>C130</f>
        <v>0</v>
      </c>
      <c r="E130" s="125">
        <f>D130</f>
        <v>0</v>
      </c>
      <c r="H130" s="41">
        <f t="shared" si="7"/>
        <v>0</v>
      </c>
    </row>
    <row r="131" spans="1:10" ht="15" hidden="1" customHeight="1" outlineLevel="2">
      <c r="A131" s="127"/>
      <c r="B131" s="126" t="s">
        <v>860</v>
      </c>
      <c r="C131" s="125"/>
      <c r="D131" s="125">
        <f>C131</f>
        <v>0</v>
      </c>
      <c r="E131" s="125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27"/>
      <c r="B133" s="126" t="s">
        <v>855</v>
      </c>
      <c r="C133" s="125"/>
      <c r="D133" s="125">
        <f>C133</f>
        <v>0</v>
      </c>
      <c r="E133" s="125">
        <f>D133</f>
        <v>0</v>
      </c>
      <c r="H133" s="41">
        <f t="shared" si="11"/>
        <v>0</v>
      </c>
    </row>
    <row r="134" spans="1:10" ht="15" hidden="1" customHeight="1" outlineLevel="2">
      <c r="A134" s="127"/>
      <c r="B134" s="126" t="s">
        <v>860</v>
      </c>
      <c r="C134" s="125"/>
      <c r="D134" s="125">
        <f>C134</f>
        <v>0</v>
      </c>
      <c r="E134" s="125">
        <f>D134</f>
        <v>0</v>
      </c>
      <c r="H134" s="41">
        <f t="shared" si="11"/>
        <v>0</v>
      </c>
    </row>
    <row r="135" spans="1:10" collapsed="1">
      <c r="A135" s="176" t="s">
        <v>202</v>
      </c>
      <c r="B135" s="17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hidden="1" customHeight="1" outlineLevel="2">
      <c r="A137" s="127"/>
      <c r="B137" s="126" t="s">
        <v>855</v>
      </c>
      <c r="C137" s="125"/>
      <c r="D137" s="125">
        <f>C137</f>
        <v>0</v>
      </c>
      <c r="E137" s="125">
        <f>D137</f>
        <v>0</v>
      </c>
      <c r="H137" s="41">
        <f t="shared" si="11"/>
        <v>0</v>
      </c>
    </row>
    <row r="138" spans="1:10" ht="15" hidden="1" customHeight="1" outlineLevel="2">
      <c r="A138" s="127"/>
      <c r="B138" s="126" t="s">
        <v>862</v>
      </c>
      <c r="C138" s="125"/>
      <c r="D138" s="125">
        <f t="shared" ref="D138:E139" si="12">C138</f>
        <v>0</v>
      </c>
      <c r="E138" s="125">
        <f t="shared" si="12"/>
        <v>0</v>
      </c>
      <c r="H138" s="41">
        <f t="shared" si="11"/>
        <v>0</v>
      </c>
    </row>
    <row r="139" spans="1:10" ht="15" hidden="1" customHeight="1" outlineLevel="2">
      <c r="A139" s="127"/>
      <c r="B139" s="126" t="s">
        <v>861</v>
      </c>
      <c r="C139" s="125"/>
      <c r="D139" s="125">
        <f t="shared" si="12"/>
        <v>0</v>
      </c>
      <c r="E139" s="125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27"/>
      <c r="B141" s="126" t="s">
        <v>855</v>
      </c>
      <c r="C141" s="125"/>
      <c r="D141" s="125">
        <f>C141</f>
        <v>0</v>
      </c>
      <c r="E141" s="125">
        <f>D141</f>
        <v>0</v>
      </c>
      <c r="H141" s="41">
        <f t="shared" si="11"/>
        <v>0</v>
      </c>
    </row>
    <row r="142" spans="1:10" ht="15" hidden="1" customHeight="1" outlineLevel="2">
      <c r="A142" s="127"/>
      <c r="B142" s="126" t="s">
        <v>860</v>
      </c>
      <c r="C142" s="125"/>
      <c r="D142" s="125">
        <f>C142</f>
        <v>0</v>
      </c>
      <c r="E142" s="125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27"/>
      <c r="B144" s="126" t="s">
        <v>855</v>
      </c>
      <c r="C144" s="125"/>
      <c r="D144" s="125">
        <f>C144</f>
        <v>0</v>
      </c>
      <c r="E144" s="125">
        <f>D144</f>
        <v>0</v>
      </c>
      <c r="H144" s="41">
        <f t="shared" si="11"/>
        <v>0</v>
      </c>
    </row>
    <row r="145" spans="1:10" ht="15" hidden="1" customHeight="1" outlineLevel="2">
      <c r="A145" s="127"/>
      <c r="B145" s="126" t="s">
        <v>860</v>
      </c>
      <c r="C145" s="125"/>
      <c r="D145" s="125">
        <f>C145</f>
        <v>0</v>
      </c>
      <c r="E145" s="125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27"/>
      <c r="B147" s="126" t="s">
        <v>855</v>
      </c>
      <c r="C147" s="125"/>
      <c r="D147" s="125">
        <f>C147</f>
        <v>0</v>
      </c>
      <c r="E147" s="125">
        <f>D147</f>
        <v>0</v>
      </c>
      <c r="H147" s="41">
        <f t="shared" si="11"/>
        <v>0</v>
      </c>
    </row>
    <row r="148" spans="1:10" ht="15" hidden="1" customHeight="1" outlineLevel="2">
      <c r="A148" s="127"/>
      <c r="B148" s="126" t="s">
        <v>860</v>
      </c>
      <c r="C148" s="125"/>
      <c r="D148" s="125">
        <f>C148</f>
        <v>0</v>
      </c>
      <c r="E148" s="125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27"/>
      <c r="B150" s="126" t="s">
        <v>855</v>
      </c>
      <c r="C150" s="125"/>
      <c r="D150" s="125">
        <f>C150</f>
        <v>0</v>
      </c>
      <c r="E150" s="125">
        <f>D150</f>
        <v>0</v>
      </c>
      <c r="H150" s="41">
        <f t="shared" si="11"/>
        <v>0</v>
      </c>
    </row>
    <row r="151" spans="1:10" ht="15" hidden="1" customHeight="1" outlineLevel="2">
      <c r="A151" s="127"/>
      <c r="B151" s="126" t="s">
        <v>860</v>
      </c>
      <c r="C151" s="125"/>
      <c r="D151" s="125">
        <f>C151</f>
        <v>0</v>
      </c>
      <c r="E151" s="125">
        <f>D151</f>
        <v>0</v>
      </c>
      <c r="H151" s="41">
        <f t="shared" si="11"/>
        <v>0</v>
      </c>
    </row>
    <row r="152" spans="1:10" collapsed="1">
      <c r="A152" s="178" t="s">
        <v>581</v>
      </c>
      <c r="B152" s="179"/>
      <c r="C152" s="23">
        <f>C153+C163+C170</f>
        <v>12237.01</v>
      </c>
      <c r="D152" s="23">
        <f>D153+D163+D170</f>
        <v>12237.01</v>
      </c>
      <c r="E152" s="23">
        <f>E153+E163+E170</f>
        <v>205258.01</v>
      </c>
      <c r="G152" s="39" t="s">
        <v>66</v>
      </c>
      <c r="H152" s="41">
        <f t="shared" si="11"/>
        <v>12237.01</v>
      </c>
      <c r="I152" s="42"/>
      <c r="J152" s="40" t="b">
        <f>AND(H152=I152)</f>
        <v>0</v>
      </c>
    </row>
    <row r="153" spans="1:10">
      <c r="A153" s="176" t="s">
        <v>208</v>
      </c>
      <c r="B153" s="177"/>
      <c r="C153" s="21">
        <f>C154+C157+C160</f>
        <v>12237.01</v>
      </c>
      <c r="D153" s="21">
        <f>D154+D157+D160</f>
        <v>12237.01</v>
      </c>
      <c r="E153" s="21">
        <f>E154+E157+E160</f>
        <v>205258.01</v>
      </c>
      <c r="G153" s="39" t="s">
        <v>585</v>
      </c>
      <c r="H153" s="41">
        <f t="shared" si="11"/>
        <v>12237.01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12237.01</v>
      </c>
      <c r="D154" s="2">
        <f>D155+D156</f>
        <v>12237.01</v>
      </c>
      <c r="E154" s="2">
        <f>E155+E156</f>
        <v>205258.01</v>
      </c>
      <c r="H154" s="41">
        <f t="shared" si="11"/>
        <v>12237.01</v>
      </c>
    </row>
    <row r="155" spans="1:10" ht="15" hidden="1" customHeight="1" outlineLevel="2">
      <c r="A155" s="127"/>
      <c r="B155" s="126" t="s">
        <v>855</v>
      </c>
      <c r="C155" s="125"/>
      <c r="D155" s="125">
        <f>C155</f>
        <v>0</v>
      </c>
      <c r="E155" s="125">
        <f>D155</f>
        <v>0</v>
      </c>
      <c r="H155" s="41">
        <f t="shared" si="11"/>
        <v>0</v>
      </c>
    </row>
    <row r="156" spans="1:10" ht="15" hidden="1" customHeight="1" outlineLevel="2">
      <c r="A156" s="127"/>
      <c r="B156" s="126" t="s">
        <v>860</v>
      </c>
      <c r="C156" s="125">
        <v>12237.01</v>
      </c>
      <c r="D156" s="125">
        <f>C156</f>
        <v>12237.01</v>
      </c>
      <c r="E156" s="125">
        <v>205258.01</v>
      </c>
      <c r="H156" s="41">
        <f t="shared" si="11"/>
        <v>12237.01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27"/>
      <c r="B158" s="126" t="s">
        <v>855</v>
      </c>
      <c r="C158" s="125"/>
      <c r="D158" s="125">
        <f>C158</f>
        <v>0</v>
      </c>
      <c r="E158" s="125">
        <f>D158</f>
        <v>0</v>
      </c>
      <c r="H158" s="41">
        <f t="shared" si="11"/>
        <v>0</v>
      </c>
    </row>
    <row r="159" spans="1:10" ht="15" hidden="1" customHeight="1" outlineLevel="2">
      <c r="A159" s="127"/>
      <c r="B159" s="126" t="s">
        <v>860</v>
      </c>
      <c r="C159" s="125"/>
      <c r="D159" s="125">
        <f>C159</f>
        <v>0</v>
      </c>
      <c r="E159" s="125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27"/>
      <c r="B161" s="126" t="s">
        <v>855</v>
      </c>
      <c r="C161" s="125"/>
      <c r="D161" s="125">
        <f>C161</f>
        <v>0</v>
      </c>
      <c r="E161" s="125">
        <f>D161</f>
        <v>0</v>
      </c>
      <c r="H161" s="41">
        <f t="shared" si="11"/>
        <v>0</v>
      </c>
    </row>
    <row r="162" spans="1:10" ht="15" hidden="1" customHeight="1" outlineLevel="2">
      <c r="A162" s="127"/>
      <c r="B162" s="126" t="s">
        <v>860</v>
      </c>
      <c r="C162" s="125"/>
      <c r="D162" s="125">
        <f>C162</f>
        <v>0</v>
      </c>
      <c r="E162" s="125">
        <f>D162</f>
        <v>0</v>
      </c>
      <c r="H162" s="41">
        <f t="shared" si="11"/>
        <v>0</v>
      </c>
    </row>
    <row r="163" spans="1:10" collapsed="1">
      <c r="A163" s="176" t="s">
        <v>212</v>
      </c>
      <c r="B163" s="17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27"/>
      <c r="B165" s="126" t="s">
        <v>855</v>
      </c>
      <c r="C165" s="125"/>
      <c r="D165" s="125">
        <f>C165</f>
        <v>0</v>
      </c>
      <c r="E165" s="125">
        <f>D165</f>
        <v>0</v>
      </c>
      <c r="H165" s="41">
        <f t="shared" si="11"/>
        <v>0</v>
      </c>
    </row>
    <row r="166" spans="1:10" ht="15" hidden="1" customHeight="1" outlineLevel="2">
      <c r="A166" s="127"/>
      <c r="B166" s="126" t="s">
        <v>860</v>
      </c>
      <c r="C166" s="125"/>
      <c r="D166" s="125">
        <f>C166</f>
        <v>0</v>
      </c>
      <c r="E166" s="125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27"/>
      <c r="B168" s="126" t="s">
        <v>855</v>
      </c>
      <c r="C168" s="125"/>
      <c r="D168" s="125">
        <f>C168</f>
        <v>0</v>
      </c>
      <c r="E168" s="125">
        <f>D168</f>
        <v>0</v>
      </c>
      <c r="H168" s="41">
        <f t="shared" si="11"/>
        <v>0</v>
      </c>
    </row>
    <row r="169" spans="1:10" ht="15" hidden="1" customHeight="1" outlineLevel="2">
      <c r="A169" s="127"/>
      <c r="B169" s="126" t="s">
        <v>860</v>
      </c>
      <c r="C169" s="125"/>
      <c r="D169" s="125">
        <f>C169</f>
        <v>0</v>
      </c>
      <c r="E169" s="125">
        <f>D169</f>
        <v>0</v>
      </c>
      <c r="H169" s="41">
        <f t="shared" si="11"/>
        <v>0</v>
      </c>
    </row>
    <row r="170" spans="1:10" collapsed="1">
      <c r="A170" s="176" t="s">
        <v>214</v>
      </c>
      <c r="B170" s="17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27"/>
      <c r="B172" s="126" t="s">
        <v>855</v>
      </c>
      <c r="C172" s="125"/>
      <c r="D172" s="125">
        <f>C172</f>
        <v>0</v>
      </c>
      <c r="E172" s="125">
        <f>D172</f>
        <v>0</v>
      </c>
      <c r="H172" s="41">
        <f t="shared" si="11"/>
        <v>0</v>
      </c>
    </row>
    <row r="173" spans="1:10" ht="15" hidden="1" customHeight="1" outlineLevel="2">
      <c r="A173" s="127"/>
      <c r="B173" s="126" t="s">
        <v>860</v>
      </c>
      <c r="C173" s="125"/>
      <c r="D173" s="125">
        <f>C173</f>
        <v>0</v>
      </c>
      <c r="E173" s="125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27"/>
      <c r="B175" s="126" t="s">
        <v>855</v>
      </c>
      <c r="C175" s="125"/>
      <c r="D175" s="125">
        <f>C175</f>
        <v>0</v>
      </c>
      <c r="E175" s="125">
        <f>D175</f>
        <v>0</v>
      </c>
      <c r="H175" s="41">
        <f t="shared" si="11"/>
        <v>0</v>
      </c>
    </row>
    <row r="176" spans="1:10" ht="15" hidden="1" customHeight="1" outlineLevel="2">
      <c r="A176" s="127"/>
      <c r="B176" s="126" t="s">
        <v>860</v>
      </c>
      <c r="C176" s="125"/>
      <c r="D176" s="125">
        <f>C176</f>
        <v>0</v>
      </c>
      <c r="E176" s="125">
        <f>D176</f>
        <v>0</v>
      </c>
      <c r="H176" s="41">
        <f t="shared" si="11"/>
        <v>0</v>
      </c>
    </row>
    <row r="177" spans="1:10" collapsed="1">
      <c r="A177" s="178" t="s">
        <v>582</v>
      </c>
      <c r="B177" s="17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6" t="s">
        <v>217</v>
      </c>
      <c r="B178" s="17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27">
        <v>3</v>
      </c>
      <c r="B180" s="126" t="s">
        <v>857</v>
      </c>
      <c r="C180" s="125">
        <f>C181</f>
        <v>0</v>
      </c>
      <c r="D180" s="125">
        <f>D181</f>
        <v>0</v>
      </c>
      <c r="E180" s="125">
        <f>E181</f>
        <v>0</v>
      </c>
    </row>
    <row r="181" spans="1:10" hidden="1" outlineLevel="2">
      <c r="A181" s="89"/>
      <c r="B181" s="88" t="s">
        <v>855</v>
      </c>
      <c r="C181" s="124"/>
      <c r="D181" s="124">
        <f>C181</f>
        <v>0</v>
      </c>
      <c r="E181" s="124">
        <f>D181</f>
        <v>0</v>
      </c>
    </row>
    <row r="182" spans="1:10" hidden="1" outlineLevel="2">
      <c r="A182" s="127">
        <v>4</v>
      </c>
      <c r="B182" s="126" t="s">
        <v>858</v>
      </c>
      <c r="C182" s="125">
        <f>C183</f>
        <v>0</v>
      </c>
      <c r="D182" s="125">
        <f>D183</f>
        <v>0</v>
      </c>
      <c r="E182" s="125">
        <f>E183</f>
        <v>0</v>
      </c>
    </row>
    <row r="183" spans="1:10" hidden="1" outlineLevel="2">
      <c r="A183" s="89"/>
      <c r="B183" s="88" t="s">
        <v>855</v>
      </c>
      <c r="C183" s="124"/>
      <c r="D183" s="124">
        <f>C183</f>
        <v>0</v>
      </c>
      <c r="E183" s="124">
        <f>D183</f>
        <v>0</v>
      </c>
    </row>
    <row r="184" spans="1:10" hidden="1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27">
        <v>2</v>
      </c>
      <c r="B185" s="126" t="s">
        <v>856</v>
      </c>
      <c r="C185" s="125">
        <f>C186+C187</f>
        <v>0</v>
      </c>
      <c r="D185" s="125">
        <f>D186+D187</f>
        <v>0</v>
      </c>
      <c r="E185" s="125">
        <f>E186+E187</f>
        <v>0</v>
      </c>
    </row>
    <row r="186" spans="1:10" hidden="1" outlineLevel="3">
      <c r="A186" s="89"/>
      <c r="B186" s="88" t="s">
        <v>855</v>
      </c>
      <c r="C186" s="124"/>
      <c r="D186" s="124">
        <f>C186</f>
        <v>0</v>
      </c>
      <c r="E186" s="124">
        <f>D186</f>
        <v>0</v>
      </c>
    </row>
    <row r="187" spans="1:10" hidden="1" outlineLevel="3">
      <c r="A187" s="89"/>
      <c r="B187" s="88" t="s">
        <v>847</v>
      </c>
      <c r="C187" s="124"/>
      <c r="D187" s="124">
        <f>C187</f>
        <v>0</v>
      </c>
      <c r="E187" s="124">
        <f>D187</f>
        <v>0</v>
      </c>
    </row>
    <row r="188" spans="1:10" hidden="1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27">
        <v>1</v>
      </c>
      <c r="B189" s="126" t="s">
        <v>859</v>
      </c>
      <c r="C189" s="125">
        <f>C190+C191+C192</f>
        <v>0</v>
      </c>
      <c r="D189" s="125">
        <f>D190+D191+D192</f>
        <v>0</v>
      </c>
      <c r="E189" s="125">
        <f>E190+E191+E192</f>
        <v>0</v>
      </c>
    </row>
    <row r="190" spans="1:10" hidden="1" outlineLevel="3">
      <c r="A190" s="89"/>
      <c r="B190" s="88" t="s">
        <v>855</v>
      </c>
      <c r="C190" s="124">
        <v>0</v>
      </c>
      <c r="D190" s="124">
        <f t="shared" ref="D190:E192" si="13">C190</f>
        <v>0</v>
      </c>
      <c r="E190" s="124">
        <f t="shared" si="13"/>
        <v>0</v>
      </c>
    </row>
    <row r="191" spans="1:10" hidden="1" outlineLevel="3">
      <c r="A191" s="89"/>
      <c r="B191" s="88" t="s">
        <v>845</v>
      </c>
      <c r="C191" s="124">
        <v>0</v>
      </c>
      <c r="D191" s="124">
        <f t="shared" si="13"/>
        <v>0</v>
      </c>
      <c r="E191" s="124">
        <f t="shared" si="13"/>
        <v>0</v>
      </c>
    </row>
    <row r="192" spans="1:10" hidden="1" outlineLevel="3">
      <c r="A192" s="89"/>
      <c r="B192" s="88" t="s">
        <v>844</v>
      </c>
      <c r="C192" s="124">
        <v>0</v>
      </c>
      <c r="D192" s="124">
        <f t="shared" si="13"/>
        <v>0</v>
      </c>
      <c r="E192" s="124">
        <f t="shared" si="13"/>
        <v>0</v>
      </c>
    </row>
    <row r="193" spans="1:5" hidden="1" outlineLevel="2">
      <c r="A193" s="127">
        <v>3</v>
      </c>
      <c r="B193" s="126" t="s">
        <v>857</v>
      </c>
      <c r="C193" s="125">
        <f>C194</f>
        <v>0</v>
      </c>
      <c r="D193" s="125">
        <f>D194</f>
        <v>0</v>
      </c>
      <c r="E193" s="125">
        <f>E194</f>
        <v>0</v>
      </c>
    </row>
    <row r="194" spans="1:5" hidden="1" outlineLevel="3">
      <c r="A194" s="89"/>
      <c r="B194" s="88" t="s">
        <v>855</v>
      </c>
      <c r="C194" s="124">
        <v>0</v>
      </c>
      <c r="D194" s="124">
        <f>C194</f>
        <v>0</v>
      </c>
      <c r="E194" s="124">
        <f>D194</f>
        <v>0</v>
      </c>
    </row>
    <row r="195" spans="1:5" hidden="1" outlineLevel="2">
      <c r="A195" s="127">
        <v>4</v>
      </c>
      <c r="B195" s="126" t="s">
        <v>858</v>
      </c>
      <c r="C195" s="125">
        <f>C196</f>
        <v>0</v>
      </c>
      <c r="D195" s="125">
        <f>D196</f>
        <v>0</v>
      </c>
      <c r="E195" s="125">
        <f>E196</f>
        <v>0</v>
      </c>
    </row>
    <row r="196" spans="1:5" hidden="1" outlineLevel="3">
      <c r="A196" s="89"/>
      <c r="B196" s="88" t="s">
        <v>855</v>
      </c>
      <c r="C196" s="124">
        <v>0</v>
      </c>
      <c r="D196" s="124">
        <f>C196</f>
        <v>0</v>
      </c>
      <c r="E196" s="124">
        <f>D196</f>
        <v>0</v>
      </c>
    </row>
    <row r="197" spans="1:5" hidden="1" outlineLevel="1">
      <c r="A197" s="173" t="s">
        <v>843</v>
      </c>
      <c r="B197" s="17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27">
        <v>4</v>
      </c>
      <c r="B198" s="126" t="s">
        <v>858</v>
      </c>
      <c r="C198" s="125">
        <f t="shared" si="14"/>
        <v>0</v>
      </c>
      <c r="D198" s="125">
        <f t="shared" si="14"/>
        <v>0</v>
      </c>
      <c r="E198" s="125">
        <f t="shared" si="14"/>
        <v>0</v>
      </c>
    </row>
    <row r="199" spans="1:5" hidden="1" outlineLevel="3">
      <c r="A199" s="89"/>
      <c r="B199" s="88" t="s">
        <v>855</v>
      </c>
      <c r="C199" s="124">
        <v>0</v>
      </c>
      <c r="D199" s="124">
        <f>C199</f>
        <v>0</v>
      </c>
      <c r="E199" s="124">
        <f>D199</f>
        <v>0</v>
      </c>
    </row>
    <row r="200" spans="1:5" hidden="1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27">
        <v>3</v>
      </c>
      <c r="B201" s="126" t="s">
        <v>857</v>
      </c>
      <c r="C201" s="125">
        <f>C202</f>
        <v>0</v>
      </c>
      <c r="D201" s="125">
        <f>D202</f>
        <v>0</v>
      </c>
      <c r="E201" s="125">
        <f>E202</f>
        <v>0</v>
      </c>
    </row>
    <row r="202" spans="1:5" hidden="1" outlineLevel="3">
      <c r="A202" s="89"/>
      <c r="B202" s="88" t="s">
        <v>855</v>
      </c>
      <c r="C202" s="124">
        <v>0</v>
      </c>
      <c r="D202" s="124">
        <f>C202</f>
        <v>0</v>
      </c>
      <c r="E202" s="124">
        <f>D202</f>
        <v>0</v>
      </c>
    </row>
    <row r="203" spans="1:5" hidden="1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27">
        <v>1</v>
      </c>
      <c r="B204" s="126" t="s">
        <v>859</v>
      </c>
      <c r="C204" s="125">
        <f>C205+C206</f>
        <v>0</v>
      </c>
      <c r="D204" s="125">
        <f>D205+D206</f>
        <v>0</v>
      </c>
      <c r="E204" s="125">
        <f>E205+E206</f>
        <v>0</v>
      </c>
    </row>
    <row r="205" spans="1:5" hidden="1" outlineLevel="3">
      <c r="A205" s="89"/>
      <c r="B205" s="88" t="s">
        <v>855</v>
      </c>
      <c r="C205" s="124">
        <v>0</v>
      </c>
      <c r="D205" s="124">
        <f>C205</f>
        <v>0</v>
      </c>
      <c r="E205" s="124">
        <f>D205</f>
        <v>0</v>
      </c>
    </row>
    <row r="206" spans="1:5" hidden="1" outlineLevel="3">
      <c r="A206" s="89"/>
      <c r="B206" s="88" t="s">
        <v>839</v>
      </c>
      <c r="C206" s="124">
        <v>0</v>
      </c>
      <c r="D206" s="124">
        <f>C206</f>
        <v>0</v>
      </c>
      <c r="E206" s="124">
        <f>D206</f>
        <v>0</v>
      </c>
    </row>
    <row r="207" spans="1:5" hidden="1" outlineLevel="2">
      <c r="A207" s="127">
        <v>2</v>
      </c>
      <c r="B207" s="126" t="s">
        <v>856</v>
      </c>
      <c r="C207" s="125">
        <f>C209+C208+C210</f>
        <v>0</v>
      </c>
      <c r="D207" s="125">
        <f>D209+D208+D210</f>
        <v>0</v>
      </c>
      <c r="E207" s="125">
        <f>E209+E208+E210</f>
        <v>0</v>
      </c>
    </row>
    <row r="208" spans="1:5" hidden="1" outlineLevel="3">
      <c r="A208" s="89"/>
      <c r="B208" s="88" t="s">
        <v>855</v>
      </c>
      <c r="C208" s="124">
        <v>0</v>
      </c>
      <c r="D208" s="124">
        <f t="shared" ref="D208:E210" si="15">C208</f>
        <v>0</v>
      </c>
      <c r="E208" s="124">
        <f t="shared" si="15"/>
        <v>0</v>
      </c>
    </row>
    <row r="209" spans="1:5" hidden="1" outlineLevel="3">
      <c r="A209" s="89"/>
      <c r="B209" s="88" t="s">
        <v>838</v>
      </c>
      <c r="C209" s="124"/>
      <c r="D209" s="124">
        <f t="shared" si="15"/>
        <v>0</v>
      </c>
      <c r="E209" s="124">
        <f t="shared" si="15"/>
        <v>0</v>
      </c>
    </row>
    <row r="210" spans="1:5" hidden="1" outlineLevel="3">
      <c r="A210" s="89"/>
      <c r="B210" s="88" t="s">
        <v>855</v>
      </c>
      <c r="C210" s="124">
        <v>0</v>
      </c>
      <c r="D210" s="124">
        <f t="shared" si="15"/>
        <v>0</v>
      </c>
      <c r="E210" s="124">
        <f t="shared" si="15"/>
        <v>0</v>
      </c>
    </row>
    <row r="211" spans="1:5" hidden="1" outlineLevel="2">
      <c r="A211" s="127">
        <v>3</v>
      </c>
      <c r="B211" s="126" t="s">
        <v>857</v>
      </c>
      <c r="C211" s="125">
        <f>C212</f>
        <v>0</v>
      </c>
      <c r="D211" s="125">
        <f>D212</f>
        <v>0</v>
      </c>
      <c r="E211" s="125">
        <f>E212</f>
        <v>0</v>
      </c>
    </row>
    <row r="212" spans="1:5" hidden="1" outlineLevel="3">
      <c r="A212" s="89"/>
      <c r="B212" s="88" t="s">
        <v>855</v>
      </c>
      <c r="C212" s="124">
        <v>0</v>
      </c>
      <c r="D212" s="124">
        <f>C212</f>
        <v>0</v>
      </c>
      <c r="E212" s="124">
        <f>D212</f>
        <v>0</v>
      </c>
    </row>
    <row r="213" spans="1:5" hidden="1" outlineLevel="2">
      <c r="A213" s="127">
        <v>4</v>
      </c>
      <c r="B213" s="126" t="s">
        <v>858</v>
      </c>
      <c r="C213" s="125">
        <f>C214</f>
        <v>0</v>
      </c>
      <c r="D213" s="125">
        <f>D214</f>
        <v>0</v>
      </c>
      <c r="E213" s="125">
        <f>E214</f>
        <v>0</v>
      </c>
    </row>
    <row r="214" spans="1:5" hidden="1" outlineLevel="3">
      <c r="A214" s="89"/>
      <c r="B214" s="88" t="s">
        <v>855</v>
      </c>
      <c r="C214" s="124">
        <v>0</v>
      </c>
      <c r="D214" s="124">
        <f>C214</f>
        <v>0</v>
      </c>
      <c r="E214" s="124">
        <f>D214</f>
        <v>0</v>
      </c>
    </row>
    <row r="215" spans="1:5" hidden="1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27">
        <v>2</v>
      </c>
      <c r="B216" s="126" t="s">
        <v>856</v>
      </c>
      <c r="C216" s="125">
        <f>C219+C218+C217</f>
        <v>0</v>
      </c>
      <c r="D216" s="125">
        <f>D219+D218+D217</f>
        <v>0</v>
      </c>
      <c r="E216" s="125">
        <f>E219+E218+E217</f>
        <v>0</v>
      </c>
    </row>
    <row r="217" spans="1:5" hidden="1" outlineLevel="3">
      <c r="A217" s="89"/>
      <c r="B217" s="88" t="s">
        <v>855</v>
      </c>
      <c r="C217" s="124">
        <v>0</v>
      </c>
      <c r="D217" s="124">
        <f t="shared" ref="D217:E219" si="16">C217</f>
        <v>0</v>
      </c>
      <c r="E217" s="124">
        <f t="shared" si="16"/>
        <v>0</v>
      </c>
    </row>
    <row r="218" spans="1:5" s="120" customFormat="1" hidden="1" outlineLevel="3">
      <c r="A218" s="130"/>
      <c r="B218" s="129" t="s">
        <v>835</v>
      </c>
      <c r="C218" s="128"/>
      <c r="D218" s="128">
        <f t="shared" si="16"/>
        <v>0</v>
      </c>
      <c r="E218" s="128">
        <f t="shared" si="16"/>
        <v>0</v>
      </c>
    </row>
    <row r="219" spans="1:5" s="120" customFormat="1" hidden="1" outlineLevel="3">
      <c r="A219" s="130"/>
      <c r="B219" s="129" t="s">
        <v>821</v>
      </c>
      <c r="C219" s="128"/>
      <c r="D219" s="128">
        <f t="shared" si="16"/>
        <v>0</v>
      </c>
      <c r="E219" s="128">
        <f t="shared" si="16"/>
        <v>0</v>
      </c>
    </row>
    <row r="220" spans="1:5" hidden="1" outlineLevel="2">
      <c r="A220" s="127">
        <v>3</v>
      </c>
      <c r="B220" s="126" t="s">
        <v>857</v>
      </c>
      <c r="C220" s="125">
        <f>C221</f>
        <v>0</v>
      </c>
      <c r="D220" s="125">
        <f>D221</f>
        <v>0</v>
      </c>
      <c r="E220" s="125">
        <f>E221</f>
        <v>0</v>
      </c>
    </row>
    <row r="221" spans="1:5" hidden="1" outlineLevel="3">
      <c r="A221" s="89"/>
      <c r="B221" s="88" t="s">
        <v>855</v>
      </c>
      <c r="C221" s="124">
        <v>0</v>
      </c>
      <c r="D221" s="124">
        <f>C221</f>
        <v>0</v>
      </c>
      <c r="E221" s="124">
        <f>D221</f>
        <v>0</v>
      </c>
    </row>
    <row r="222" spans="1:5" hidden="1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27">
        <v>2</v>
      </c>
      <c r="B223" s="126" t="s">
        <v>856</v>
      </c>
      <c r="C223" s="125">
        <f>C225+C226+C227+C224</f>
        <v>0</v>
      </c>
      <c r="D223" s="125">
        <f>D225+D226+D227+D224</f>
        <v>0</v>
      </c>
      <c r="E223" s="125">
        <f>E225+E226+E227+E224</f>
        <v>0</v>
      </c>
    </row>
    <row r="224" spans="1:5" hidden="1" outlineLevel="3">
      <c r="A224" s="89"/>
      <c r="B224" s="88" t="s">
        <v>855</v>
      </c>
      <c r="C224" s="124">
        <v>0</v>
      </c>
      <c r="D224" s="124">
        <f>C224</f>
        <v>0</v>
      </c>
      <c r="E224" s="124">
        <f>D224</f>
        <v>0</v>
      </c>
    </row>
    <row r="225" spans="1:5" hidden="1" outlineLevel="3">
      <c r="A225" s="89"/>
      <c r="B225" s="88" t="s">
        <v>833</v>
      </c>
      <c r="C225" s="124"/>
      <c r="D225" s="124">
        <f t="shared" ref="D225:E227" si="17">C225</f>
        <v>0</v>
      </c>
      <c r="E225" s="124">
        <f t="shared" si="17"/>
        <v>0</v>
      </c>
    </row>
    <row r="226" spans="1:5" hidden="1" outlineLevel="3">
      <c r="A226" s="89"/>
      <c r="B226" s="88" t="s">
        <v>832</v>
      </c>
      <c r="C226" s="124"/>
      <c r="D226" s="124">
        <f t="shared" si="17"/>
        <v>0</v>
      </c>
      <c r="E226" s="124">
        <f t="shared" si="17"/>
        <v>0</v>
      </c>
    </row>
    <row r="227" spans="1:5" hidden="1" outlineLevel="3">
      <c r="A227" s="89"/>
      <c r="B227" s="88" t="s">
        <v>831</v>
      </c>
      <c r="C227" s="124"/>
      <c r="D227" s="124">
        <f t="shared" si="17"/>
        <v>0</v>
      </c>
      <c r="E227" s="124">
        <f t="shared" si="17"/>
        <v>0</v>
      </c>
    </row>
    <row r="228" spans="1:5" hidden="1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27">
        <v>2</v>
      </c>
      <c r="B229" s="126" t="s">
        <v>856</v>
      </c>
      <c r="C229" s="125">
        <f>C231+C232+C230</f>
        <v>0</v>
      </c>
      <c r="D229" s="125">
        <f>D231+D232+D230</f>
        <v>0</v>
      </c>
      <c r="E229" s="125">
        <f>E231+E232+E230</f>
        <v>0</v>
      </c>
    </row>
    <row r="230" spans="1:5" hidden="1" outlineLevel="3">
      <c r="A230" s="89"/>
      <c r="B230" s="88" t="s">
        <v>855</v>
      </c>
      <c r="C230" s="124">
        <v>0</v>
      </c>
      <c r="D230" s="124">
        <f>C230</f>
        <v>0</v>
      </c>
      <c r="E230" s="124">
        <f>D230</f>
        <v>0</v>
      </c>
    </row>
    <row r="231" spans="1:5" hidden="1" outlineLevel="3">
      <c r="A231" s="89"/>
      <c r="B231" s="88" t="s">
        <v>829</v>
      </c>
      <c r="C231" s="124">
        <v>0</v>
      </c>
      <c r="D231" s="124">
        <f t="shared" ref="D231:E232" si="18">C231</f>
        <v>0</v>
      </c>
      <c r="E231" s="124">
        <f t="shared" si="18"/>
        <v>0</v>
      </c>
    </row>
    <row r="232" spans="1:5" hidden="1" outlineLevel="3">
      <c r="A232" s="89"/>
      <c r="B232" s="88" t="s">
        <v>819</v>
      </c>
      <c r="C232" s="124"/>
      <c r="D232" s="124">
        <f t="shared" si="18"/>
        <v>0</v>
      </c>
      <c r="E232" s="124">
        <f t="shared" si="18"/>
        <v>0</v>
      </c>
    </row>
    <row r="233" spans="1:5" hidden="1" outlineLevel="2">
      <c r="A233" s="127">
        <v>3</v>
      </c>
      <c r="B233" s="126" t="s">
        <v>857</v>
      </c>
      <c r="C233" s="125">
        <f>C234</f>
        <v>0</v>
      </c>
      <c r="D233" s="125">
        <f>D234</f>
        <v>0</v>
      </c>
      <c r="E233" s="125">
        <f>E234</f>
        <v>0</v>
      </c>
    </row>
    <row r="234" spans="1:5" hidden="1" outlineLevel="3">
      <c r="A234" s="89"/>
      <c r="B234" s="88" t="s">
        <v>855</v>
      </c>
      <c r="C234" s="124">
        <v>0</v>
      </c>
      <c r="D234" s="124">
        <f>C234</f>
        <v>0</v>
      </c>
      <c r="E234" s="124">
        <f>D234</f>
        <v>0</v>
      </c>
    </row>
    <row r="235" spans="1:5" hidden="1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27">
        <v>3</v>
      </c>
      <c r="B236" s="126" t="s">
        <v>857</v>
      </c>
      <c r="C236" s="125">
        <f>C237</f>
        <v>0</v>
      </c>
      <c r="D236" s="125">
        <f>D237</f>
        <v>0</v>
      </c>
      <c r="E236" s="125">
        <f>E237</f>
        <v>0</v>
      </c>
    </row>
    <row r="237" spans="1:5" hidden="1" outlineLevel="3">
      <c r="A237" s="89"/>
      <c r="B237" s="88" t="s">
        <v>855</v>
      </c>
      <c r="C237" s="124">
        <v>0</v>
      </c>
      <c r="D237" s="124">
        <f>C237</f>
        <v>0</v>
      </c>
      <c r="E237" s="124">
        <f>D237</f>
        <v>0</v>
      </c>
    </row>
    <row r="238" spans="1:5" hidden="1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27">
        <v>2</v>
      </c>
      <c r="B239" s="126" t="s">
        <v>856</v>
      </c>
      <c r="C239" s="125">
        <f>C241+C242+C240</f>
        <v>0</v>
      </c>
      <c r="D239" s="125">
        <f>D241+D242+D240</f>
        <v>0</v>
      </c>
      <c r="E239" s="125">
        <f>E241+E242+E240</f>
        <v>0</v>
      </c>
    </row>
    <row r="240" spans="1:5" hidden="1" outlineLevel="3">
      <c r="A240" s="89"/>
      <c r="B240" s="88" t="s">
        <v>855</v>
      </c>
      <c r="C240" s="124">
        <v>0</v>
      </c>
      <c r="D240" s="124">
        <f>C240</f>
        <v>0</v>
      </c>
      <c r="E240" s="124">
        <f>D240</f>
        <v>0</v>
      </c>
    </row>
    <row r="241" spans="1:10" hidden="1" outlineLevel="3">
      <c r="A241" s="89"/>
      <c r="B241" s="88" t="s">
        <v>825</v>
      </c>
      <c r="C241" s="124"/>
      <c r="D241" s="124">
        <f t="shared" ref="D241:E242" si="19">C241</f>
        <v>0</v>
      </c>
      <c r="E241" s="124">
        <f t="shared" si="19"/>
        <v>0</v>
      </c>
    </row>
    <row r="242" spans="1:10" hidden="1" outlineLevel="3">
      <c r="A242" s="89"/>
      <c r="B242" s="88" t="s">
        <v>824</v>
      </c>
      <c r="C242" s="124"/>
      <c r="D242" s="124">
        <f t="shared" si="19"/>
        <v>0</v>
      </c>
      <c r="E242" s="124">
        <f t="shared" si="19"/>
        <v>0</v>
      </c>
    </row>
    <row r="243" spans="1:10" hidden="1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27">
        <v>2</v>
      </c>
      <c r="B244" s="126" t="s">
        <v>856</v>
      </c>
      <c r="C244" s="125">
        <f>C246+C247+C248+C249+C245</f>
        <v>0</v>
      </c>
      <c r="D244" s="125">
        <f>D246+D247+D248+D249+D245</f>
        <v>0</v>
      </c>
      <c r="E244" s="125">
        <f>E246+E247+E248+E249+E245</f>
        <v>0</v>
      </c>
    </row>
    <row r="245" spans="1:10" hidden="1" outlineLevel="3">
      <c r="A245" s="89"/>
      <c r="B245" s="88" t="s">
        <v>855</v>
      </c>
      <c r="C245" s="124">
        <v>0</v>
      </c>
      <c r="D245" s="124">
        <f>C245</f>
        <v>0</v>
      </c>
      <c r="E245" s="124">
        <f>D245</f>
        <v>0</v>
      </c>
    </row>
    <row r="246" spans="1:10" hidden="1" outlineLevel="3">
      <c r="A246" s="89"/>
      <c r="B246" s="88" t="s">
        <v>821</v>
      </c>
      <c r="C246" s="124"/>
      <c r="D246" s="124">
        <f t="shared" ref="D246:E249" si="20">C246</f>
        <v>0</v>
      </c>
      <c r="E246" s="124">
        <f t="shared" si="20"/>
        <v>0</v>
      </c>
    </row>
    <row r="247" spans="1:10" hidden="1" outlineLevel="3">
      <c r="A247" s="89"/>
      <c r="B247" s="88" t="s">
        <v>820</v>
      </c>
      <c r="C247" s="124"/>
      <c r="D247" s="124">
        <f t="shared" si="20"/>
        <v>0</v>
      </c>
      <c r="E247" s="124">
        <f t="shared" si="20"/>
        <v>0</v>
      </c>
    </row>
    <row r="248" spans="1:10" hidden="1" outlineLevel="3">
      <c r="A248" s="89"/>
      <c r="B248" s="88" t="s">
        <v>819</v>
      </c>
      <c r="C248" s="124"/>
      <c r="D248" s="124">
        <f t="shared" si="20"/>
        <v>0</v>
      </c>
      <c r="E248" s="124">
        <f t="shared" si="20"/>
        <v>0</v>
      </c>
    </row>
    <row r="249" spans="1:10" hidden="1" outlineLevel="3">
      <c r="A249" s="89"/>
      <c r="B249" s="88" t="s">
        <v>818</v>
      </c>
      <c r="C249" s="124"/>
      <c r="D249" s="124">
        <f t="shared" si="20"/>
        <v>0</v>
      </c>
      <c r="E249" s="124">
        <f t="shared" si="20"/>
        <v>0</v>
      </c>
    </row>
    <row r="250" spans="1:10" hidden="1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89"/>
      <c r="B251" s="88" t="s">
        <v>855</v>
      </c>
      <c r="C251" s="124">
        <v>0</v>
      </c>
      <c r="D251" s="124">
        <f>C251</f>
        <v>0</v>
      </c>
      <c r="E251" s="124">
        <f>D251</f>
        <v>0</v>
      </c>
    </row>
    <row r="252" spans="1:10" hidden="1" outlineLevel="3">
      <c r="A252" s="89"/>
      <c r="B252" s="88" t="s">
        <v>854</v>
      </c>
      <c r="C252" s="124">
        <v>0</v>
      </c>
      <c r="D252" s="124">
        <f>C252</f>
        <v>0</v>
      </c>
      <c r="E252" s="124">
        <f>D252</f>
        <v>0</v>
      </c>
    </row>
    <row r="253" spans="1:10" collapsed="1"/>
    <row r="256" spans="1:10" ht="18.75">
      <c r="A256" s="175" t="s">
        <v>67</v>
      </c>
      <c r="B256" s="175"/>
      <c r="C256" s="175"/>
      <c r="D256" s="156" t="s">
        <v>853</v>
      </c>
      <c r="E256" s="156" t="s">
        <v>852</v>
      </c>
      <c r="G256" s="47" t="s">
        <v>589</v>
      </c>
      <c r="H256" s="48">
        <f>C257+C559</f>
        <v>675651.1</v>
      </c>
      <c r="I256" s="49"/>
      <c r="J256" s="50" t="b">
        <f>AND(H256=I256)</f>
        <v>0</v>
      </c>
    </row>
    <row r="257" spans="1:10">
      <c r="A257" s="167" t="s">
        <v>60</v>
      </c>
      <c r="B257" s="168"/>
      <c r="C257" s="37">
        <f>C258+C550</f>
        <v>532600</v>
      </c>
      <c r="D257" s="37">
        <f>D258+D550</f>
        <v>356162</v>
      </c>
      <c r="E257" s="37">
        <f>E258+E550</f>
        <v>356162</v>
      </c>
      <c r="G257" s="39" t="s">
        <v>60</v>
      </c>
      <c r="H257" s="41">
        <f>C257</f>
        <v>532600</v>
      </c>
      <c r="I257" s="42"/>
      <c r="J257" s="40" t="b">
        <f>AND(H257=I257)</f>
        <v>0</v>
      </c>
    </row>
    <row r="258" spans="1:10">
      <c r="A258" s="163" t="s">
        <v>266</v>
      </c>
      <c r="B258" s="164"/>
      <c r="C258" s="36">
        <f>C259+C339+C483+C547</f>
        <v>511190</v>
      </c>
      <c r="D258" s="36">
        <f>D259+D339+D483+D547</f>
        <v>334752</v>
      </c>
      <c r="E258" s="36">
        <f>E259+E339+E483+E547</f>
        <v>334752</v>
      </c>
      <c r="G258" s="39" t="s">
        <v>57</v>
      </c>
      <c r="H258" s="41">
        <f t="shared" ref="H258:H321" si="21">C258</f>
        <v>511190</v>
      </c>
      <c r="I258" s="42"/>
      <c r="J258" s="40" t="b">
        <f>AND(H258=I258)</f>
        <v>0</v>
      </c>
    </row>
    <row r="259" spans="1:10">
      <c r="A259" s="161" t="s">
        <v>267</v>
      </c>
      <c r="B259" s="162"/>
      <c r="C259" s="33">
        <f>C260+C263+C314</f>
        <v>286670</v>
      </c>
      <c r="D259" s="33">
        <f>D260+D263+D314</f>
        <v>110232</v>
      </c>
      <c r="E259" s="33">
        <f>E260+E263+E314</f>
        <v>110232</v>
      </c>
      <c r="G259" s="39" t="s">
        <v>590</v>
      </c>
      <c r="H259" s="41">
        <f t="shared" si="21"/>
        <v>286670</v>
      </c>
      <c r="I259" s="42"/>
      <c r="J259" s="40" t="b">
        <f>AND(H259=I259)</f>
        <v>0</v>
      </c>
    </row>
    <row r="260" spans="1:10" hidden="1" outlineLevel="1">
      <c r="A260" s="165" t="s">
        <v>268</v>
      </c>
      <c r="B260" s="166"/>
      <c r="C260" s="32">
        <f>SUM(C261:C262)</f>
        <v>2232</v>
      </c>
      <c r="D260" s="32">
        <f>SUM(D261:D262)</f>
        <v>2232</v>
      </c>
      <c r="E260" s="32">
        <f>SUM(E261:E262)</f>
        <v>2232</v>
      </c>
      <c r="H260" s="41">
        <f t="shared" si="21"/>
        <v>2232</v>
      </c>
    </row>
    <row r="261" spans="1:10" hidden="1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hidden="1" outlineLevel="2">
      <c r="A262" s="6">
        <v>1100</v>
      </c>
      <c r="B262" s="4" t="s">
        <v>33</v>
      </c>
      <c r="C262" s="5">
        <v>1512</v>
      </c>
      <c r="D262" s="5">
        <f>C262</f>
        <v>1512</v>
      </c>
      <c r="E262" s="5">
        <f>D262</f>
        <v>1512</v>
      </c>
      <c r="H262" s="41">
        <f t="shared" si="21"/>
        <v>1512</v>
      </c>
    </row>
    <row r="263" spans="1:10" hidden="1" outlineLevel="1">
      <c r="A263" s="165" t="s">
        <v>269</v>
      </c>
      <c r="B263" s="166"/>
      <c r="C263" s="32">
        <f>C264+C265+C289+C296+C298+C302+C305+C308+C313</f>
        <v>284438</v>
      </c>
      <c r="D263" s="32">
        <f>D264+D265+D289+D296+D298+D302+D305+D308+D313</f>
        <v>108000</v>
      </c>
      <c r="E263" s="32">
        <f>E264+E265+E289+E296+E298+E302+E305+E308+E313</f>
        <v>108000</v>
      </c>
      <c r="H263" s="41">
        <f t="shared" si="21"/>
        <v>284438</v>
      </c>
    </row>
    <row r="264" spans="1:10" hidden="1" outlineLevel="2">
      <c r="A264" s="6">
        <v>1101</v>
      </c>
      <c r="B264" s="4" t="s">
        <v>34</v>
      </c>
      <c r="C264" s="5">
        <v>108000</v>
      </c>
      <c r="D264" s="5">
        <f>C264</f>
        <v>108000</v>
      </c>
      <c r="E264" s="5">
        <f>D264</f>
        <v>108000</v>
      </c>
      <c r="H264" s="41">
        <f t="shared" si="21"/>
        <v>108000</v>
      </c>
    </row>
    <row r="265" spans="1:10" hidden="1" outlineLevel="2">
      <c r="A265" s="6">
        <v>1101</v>
      </c>
      <c r="B265" s="4" t="s">
        <v>35</v>
      </c>
      <c r="C265" s="5">
        <v>112560</v>
      </c>
      <c r="D265" s="5">
        <f>SUM(D266:D288)</f>
        <v>0</v>
      </c>
      <c r="E265" s="5">
        <f>SUM(E266:E288)</f>
        <v>0</v>
      </c>
      <c r="H265" s="41">
        <f t="shared" si="21"/>
        <v>112560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5728</v>
      </c>
      <c r="D289" s="5">
        <f>SUM(D290:D295)</f>
        <v>0</v>
      </c>
      <c r="E289" s="5">
        <f>SUM(E290:E295)</f>
        <v>0</v>
      </c>
      <c r="H289" s="41">
        <f t="shared" si="21"/>
        <v>5728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1000</v>
      </c>
      <c r="D296" s="5">
        <f>SUM(D297)</f>
        <v>0</v>
      </c>
      <c r="E296" s="5">
        <f>SUM(E297)</f>
        <v>0</v>
      </c>
      <c r="H296" s="41">
        <f t="shared" si="21"/>
        <v>1000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9900</v>
      </c>
      <c r="D298" s="5">
        <f>SUM(D299:D301)</f>
        <v>0</v>
      </c>
      <c r="E298" s="5">
        <f>SUM(E299:E301)</f>
        <v>0</v>
      </c>
      <c r="H298" s="41">
        <f t="shared" si="21"/>
        <v>9900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1000</v>
      </c>
      <c r="D302" s="5">
        <f>SUM(D303:D304)</f>
        <v>0</v>
      </c>
      <c r="E302" s="5">
        <f>SUM(E303:E304)</f>
        <v>0</v>
      </c>
      <c r="H302" s="41">
        <f t="shared" si="21"/>
        <v>1000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4750</v>
      </c>
      <c r="D305" s="5">
        <f>SUM(D306:D307)</f>
        <v>0</v>
      </c>
      <c r="E305" s="5">
        <f>SUM(E306:E307)</f>
        <v>0</v>
      </c>
      <c r="H305" s="41">
        <f t="shared" si="21"/>
        <v>4750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41500</v>
      </c>
      <c r="D308" s="5">
        <f>SUM(D309:D312)</f>
        <v>0</v>
      </c>
      <c r="E308" s="5">
        <f>SUM(E309:E312)</f>
        <v>0</v>
      </c>
      <c r="H308" s="41">
        <f t="shared" si="21"/>
        <v>41500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65" t="s">
        <v>601</v>
      </c>
      <c r="B314" s="16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61" t="s">
        <v>270</v>
      </c>
      <c r="B339" s="162"/>
      <c r="C339" s="33">
        <f>C340+C444+C482</f>
        <v>191650</v>
      </c>
      <c r="D339" s="33">
        <f>D340+D444+D482</f>
        <v>191650</v>
      </c>
      <c r="E339" s="33">
        <f>E340+E444+E482</f>
        <v>191650</v>
      </c>
      <c r="G339" s="39" t="s">
        <v>591</v>
      </c>
      <c r="H339" s="41">
        <f t="shared" si="28"/>
        <v>191650</v>
      </c>
      <c r="I339" s="42"/>
      <c r="J339" s="40" t="b">
        <f>AND(H339=I339)</f>
        <v>0</v>
      </c>
    </row>
    <row r="340" spans="1:10" hidden="1" outlineLevel="1">
      <c r="A340" s="165" t="s">
        <v>271</v>
      </c>
      <c r="B340" s="166"/>
      <c r="C340" s="32">
        <f>C341+C342+C343+C344+C347+C348+C353+C356+C357+C362+C367+C368+C371+C372+C373+C376+C377+C378+C382+C388+C391+C392+C395+C398+C399+C404+C407+C408+C409+C412+C415+C416+C419+C420+C421+C422+C429+C443</f>
        <v>164550</v>
      </c>
      <c r="D340" s="32">
        <f>D341+D342+D343+D344+D347+D348+D353+D356+D357+D362+D367+BH290668+D371+D372+D373+D376+D377+D378+D382+D388+D391+D392+D395+D398+D399+D404+D407+D408+D409+D412+D415+D416+D419+D420+D421+D422+D429+D443</f>
        <v>164550</v>
      </c>
      <c r="E340" s="32">
        <f>E341+E342+E343+E344+E347+E348+E353+E356+E357+E362+E367+BI290668+E371+E372+E373+E376+E377+E378+E382+E388+E391+E392+E395+E398+E399+E404+E407+E408+E409+E412+E415+E416+E419+E420+E421+E422+E429+E443</f>
        <v>164550</v>
      </c>
      <c r="H340" s="41">
        <f t="shared" si="28"/>
        <v>164550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4000</v>
      </c>
      <c r="D342" s="5">
        <f t="shared" ref="D342:E343" si="31">C342</f>
        <v>4000</v>
      </c>
      <c r="E342" s="5">
        <f t="shared" si="31"/>
        <v>4000</v>
      </c>
      <c r="H342" s="41">
        <f t="shared" si="28"/>
        <v>4000</v>
      </c>
    </row>
    <row r="343" spans="1:10" hidden="1" outlineLevel="2">
      <c r="A343" s="6">
        <v>2201</v>
      </c>
      <c r="B343" s="4" t="s">
        <v>41</v>
      </c>
      <c r="C343" s="5">
        <v>66000</v>
      </c>
      <c r="D343" s="5">
        <f t="shared" si="31"/>
        <v>66000</v>
      </c>
      <c r="E343" s="5">
        <f t="shared" si="31"/>
        <v>66000</v>
      </c>
      <c r="H343" s="41">
        <f t="shared" si="28"/>
        <v>66000</v>
      </c>
    </row>
    <row r="344" spans="1:10" hidden="1" outlineLevel="2">
      <c r="A344" s="6">
        <v>2201</v>
      </c>
      <c r="B344" s="4" t="s">
        <v>273</v>
      </c>
      <c r="C344" s="5">
        <f>SUM(C345:C346)</f>
        <v>8500</v>
      </c>
      <c r="D344" s="5">
        <f>SUM(D345:D346)</f>
        <v>8500</v>
      </c>
      <c r="E344" s="5">
        <f>SUM(E345:E346)</f>
        <v>8500</v>
      </c>
      <c r="H344" s="41">
        <f t="shared" si="28"/>
        <v>8500</v>
      </c>
    </row>
    <row r="345" spans="1:10" hidden="1" outlineLevel="3">
      <c r="A345" s="29"/>
      <c r="B345" s="28" t="s">
        <v>274</v>
      </c>
      <c r="C345" s="30">
        <v>4500</v>
      </c>
      <c r="D345" s="30">
        <f t="shared" ref="D345:E347" si="32">C345</f>
        <v>4500</v>
      </c>
      <c r="E345" s="30">
        <f t="shared" si="32"/>
        <v>4500</v>
      </c>
      <c r="H345" s="41">
        <f t="shared" si="28"/>
        <v>4500</v>
      </c>
    </row>
    <row r="346" spans="1:10" hidden="1" outlineLevel="3">
      <c r="A346" s="29"/>
      <c r="B346" s="28" t="s">
        <v>275</v>
      </c>
      <c r="C346" s="30">
        <v>4000</v>
      </c>
      <c r="D346" s="30">
        <f t="shared" si="32"/>
        <v>4000</v>
      </c>
      <c r="E346" s="30">
        <f t="shared" si="32"/>
        <v>4000</v>
      </c>
      <c r="H346" s="41">
        <f t="shared" si="28"/>
        <v>4000</v>
      </c>
    </row>
    <row r="347" spans="1:10" hidden="1" outlineLevel="2">
      <c r="A347" s="6">
        <v>2201</v>
      </c>
      <c r="B347" s="4" t="s">
        <v>276</v>
      </c>
      <c r="C347" s="5">
        <v>1500</v>
      </c>
      <c r="D347" s="5">
        <f t="shared" si="32"/>
        <v>1500</v>
      </c>
      <c r="E347" s="5">
        <f t="shared" si="32"/>
        <v>1500</v>
      </c>
      <c r="H347" s="41">
        <f t="shared" si="28"/>
        <v>1500</v>
      </c>
    </row>
    <row r="348" spans="1:10" hidden="1" outlineLevel="2">
      <c r="A348" s="6">
        <v>2201</v>
      </c>
      <c r="B348" s="4" t="s">
        <v>277</v>
      </c>
      <c r="C348" s="5">
        <f>SUM(C349:C352)</f>
        <v>27100</v>
      </c>
      <c r="D348" s="5">
        <f>SUM(D349:D352)</f>
        <v>27100</v>
      </c>
      <c r="E348" s="5">
        <f>SUM(E349:E352)</f>
        <v>27100</v>
      </c>
      <c r="H348" s="41">
        <f t="shared" si="28"/>
        <v>27100</v>
      </c>
    </row>
    <row r="349" spans="1:10" hidden="1" outlineLevel="3">
      <c r="A349" s="29"/>
      <c r="B349" s="28" t="s">
        <v>278</v>
      </c>
      <c r="C349" s="30">
        <v>27000</v>
      </c>
      <c r="D349" s="30">
        <f>C349</f>
        <v>27000</v>
      </c>
      <c r="E349" s="30">
        <f>D349</f>
        <v>27000</v>
      </c>
      <c r="H349" s="41">
        <f t="shared" si="28"/>
        <v>27000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100</v>
      </c>
      <c r="D352" s="30">
        <f t="shared" si="33"/>
        <v>100</v>
      </c>
      <c r="E352" s="30">
        <f t="shared" si="33"/>
        <v>100</v>
      </c>
      <c r="H352" s="41">
        <f t="shared" si="28"/>
        <v>100</v>
      </c>
    </row>
    <row r="353" spans="1:8" hidden="1" outlineLevel="2">
      <c r="A353" s="6">
        <v>2201</v>
      </c>
      <c r="B353" s="4" t="s">
        <v>282</v>
      </c>
      <c r="C353" s="5">
        <f>SUM(C354:C355)</f>
        <v>250</v>
      </c>
      <c r="D353" s="5">
        <f>SUM(D354:D355)</f>
        <v>250</v>
      </c>
      <c r="E353" s="5">
        <f>SUM(E354:E355)</f>
        <v>250</v>
      </c>
      <c r="H353" s="41">
        <f t="shared" si="28"/>
        <v>250</v>
      </c>
    </row>
    <row r="354" spans="1:8" hidden="1" outlineLevel="3">
      <c r="A354" s="29"/>
      <c r="B354" s="28" t="s">
        <v>42</v>
      </c>
      <c r="C354" s="30">
        <v>200</v>
      </c>
      <c r="D354" s="30">
        <f t="shared" ref="D354:E356" si="34">C354</f>
        <v>200</v>
      </c>
      <c r="E354" s="30">
        <f t="shared" si="34"/>
        <v>200</v>
      </c>
      <c r="H354" s="41">
        <f t="shared" si="28"/>
        <v>200</v>
      </c>
    </row>
    <row r="355" spans="1:8" hidden="1" outlineLevel="3">
      <c r="A355" s="29"/>
      <c r="B355" s="28" t="s">
        <v>283</v>
      </c>
      <c r="C355" s="30">
        <v>50</v>
      </c>
      <c r="D355" s="30">
        <f t="shared" si="34"/>
        <v>50</v>
      </c>
      <c r="E355" s="30">
        <f t="shared" si="34"/>
        <v>50</v>
      </c>
      <c r="H355" s="41">
        <f t="shared" si="28"/>
        <v>50</v>
      </c>
    </row>
    <row r="356" spans="1:8" hidden="1" outlineLevel="2">
      <c r="A356" s="6">
        <v>2201</v>
      </c>
      <c r="B356" s="4" t="s">
        <v>284</v>
      </c>
      <c r="C356" s="5">
        <v>1100</v>
      </c>
      <c r="D356" s="5">
        <f t="shared" si="34"/>
        <v>1100</v>
      </c>
      <c r="E356" s="5">
        <f t="shared" si="34"/>
        <v>1100</v>
      </c>
      <c r="H356" s="41">
        <f t="shared" si="28"/>
        <v>1100</v>
      </c>
    </row>
    <row r="357" spans="1:8" hidden="1" outlineLevel="2">
      <c r="A357" s="6">
        <v>2201</v>
      </c>
      <c r="B357" s="4" t="s">
        <v>285</v>
      </c>
      <c r="C357" s="5">
        <f>SUM(C358:C361)</f>
        <v>6800</v>
      </c>
      <c r="D357" s="5">
        <f>SUM(D358:D361)</f>
        <v>6800</v>
      </c>
      <c r="E357" s="5">
        <f>SUM(E358:E361)</f>
        <v>6800</v>
      </c>
      <c r="H357" s="41">
        <f t="shared" si="28"/>
        <v>6800</v>
      </c>
    </row>
    <row r="358" spans="1:8" hidden="1" outlineLevel="3">
      <c r="A358" s="29"/>
      <c r="B358" s="28" t="s">
        <v>286</v>
      </c>
      <c r="C358" s="30">
        <v>1000</v>
      </c>
      <c r="D358" s="30">
        <f>C358</f>
        <v>1000</v>
      </c>
      <c r="E358" s="30">
        <f>D358</f>
        <v>1000</v>
      </c>
      <c r="H358" s="41">
        <f t="shared" si="28"/>
        <v>1000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800</v>
      </c>
      <c r="D360" s="30">
        <f t="shared" si="35"/>
        <v>800</v>
      </c>
      <c r="E360" s="30">
        <f t="shared" si="35"/>
        <v>800</v>
      </c>
      <c r="H360" s="41">
        <f t="shared" si="28"/>
        <v>800</v>
      </c>
    </row>
    <row r="361" spans="1:8" hidden="1" outlineLevel="3">
      <c r="A361" s="29"/>
      <c r="B361" s="28" t="s">
        <v>289</v>
      </c>
      <c r="C361" s="30">
        <v>5000</v>
      </c>
      <c r="D361" s="30">
        <f t="shared" si="35"/>
        <v>5000</v>
      </c>
      <c r="E361" s="30">
        <f t="shared" si="35"/>
        <v>5000</v>
      </c>
      <c r="H361" s="41">
        <f t="shared" si="28"/>
        <v>5000</v>
      </c>
    </row>
    <row r="362" spans="1:8" hidden="1" outlineLevel="2">
      <c r="A362" s="6">
        <v>2201</v>
      </c>
      <c r="B362" s="4" t="s">
        <v>290</v>
      </c>
      <c r="C362" s="5">
        <f>SUM(C363:C366)</f>
        <v>15700</v>
      </c>
      <c r="D362" s="5">
        <f>SUM(D363:D366)</f>
        <v>15700</v>
      </c>
      <c r="E362" s="5">
        <f>SUM(E363:E366)</f>
        <v>15700</v>
      </c>
      <c r="H362" s="41">
        <f t="shared" si="28"/>
        <v>15700</v>
      </c>
    </row>
    <row r="363" spans="1:8" hidden="1" outlineLevel="3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  <c r="H363" s="41">
        <f t="shared" si="28"/>
        <v>5000</v>
      </c>
    </row>
    <row r="364" spans="1:8" hidden="1" outlineLevel="3">
      <c r="A364" s="29"/>
      <c r="B364" s="28" t="s">
        <v>292</v>
      </c>
      <c r="C364" s="30">
        <v>10000</v>
      </c>
      <c r="D364" s="30">
        <f t="shared" ref="D364:E366" si="36">C364</f>
        <v>10000</v>
      </c>
      <c r="E364" s="30">
        <f t="shared" si="36"/>
        <v>10000</v>
      </c>
      <c r="H364" s="41">
        <f t="shared" si="28"/>
        <v>10000</v>
      </c>
    </row>
    <row r="365" spans="1:8" hidden="1" outlineLevel="3">
      <c r="A365" s="29"/>
      <c r="B365" s="28" t="s">
        <v>293</v>
      </c>
      <c r="C365" s="30">
        <v>500</v>
      </c>
      <c r="D365" s="30">
        <f t="shared" si="36"/>
        <v>500</v>
      </c>
      <c r="E365" s="30">
        <f t="shared" si="36"/>
        <v>500</v>
      </c>
      <c r="H365" s="41">
        <f t="shared" si="28"/>
        <v>500</v>
      </c>
    </row>
    <row r="366" spans="1:8" hidden="1" outlineLevel="3">
      <c r="A366" s="29"/>
      <c r="B366" s="28" t="s">
        <v>294</v>
      </c>
      <c r="C366" s="30">
        <v>200</v>
      </c>
      <c r="D366" s="30">
        <f t="shared" si="36"/>
        <v>200</v>
      </c>
      <c r="E366" s="30">
        <f t="shared" si="36"/>
        <v>200</v>
      </c>
      <c r="H366" s="41">
        <f t="shared" si="28"/>
        <v>200</v>
      </c>
    </row>
    <row r="367" spans="1:8" hidden="1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8"/>
        <v>1000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2500</v>
      </c>
      <c r="D371" s="5">
        <f t="shared" si="37"/>
        <v>2500</v>
      </c>
      <c r="E371" s="5">
        <f t="shared" si="37"/>
        <v>2500</v>
      </c>
      <c r="H371" s="41">
        <f t="shared" si="28"/>
        <v>2500</v>
      </c>
    </row>
    <row r="372" spans="1:8" hidden="1" outlineLevel="2">
      <c r="A372" s="6">
        <v>2201</v>
      </c>
      <c r="B372" s="4" t="s">
        <v>45</v>
      </c>
      <c r="C372" s="5">
        <v>3000</v>
      </c>
      <c r="D372" s="5">
        <f t="shared" si="37"/>
        <v>3000</v>
      </c>
      <c r="E372" s="5">
        <f t="shared" si="37"/>
        <v>3000</v>
      </c>
      <c r="H372" s="41">
        <f t="shared" si="28"/>
        <v>3000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  <c r="H373" s="41">
        <f t="shared" si="28"/>
        <v>500</v>
      </c>
    </row>
    <row r="374" spans="1:8" hidden="1" outlineLevel="3">
      <c r="A374" s="29"/>
      <c r="B374" s="28" t="s">
        <v>299</v>
      </c>
      <c r="C374" s="30">
        <v>300</v>
      </c>
      <c r="D374" s="30">
        <f t="shared" ref="D374:E377" si="38">C374</f>
        <v>300</v>
      </c>
      <c r="E374" s="30">
        <f t="shared" si="38"/>
        <v>300</v>
      </c>
      <c r="H374" s="41">
        <f t="shared" si="28"/>
        <v>300</v>
      </c>
    </row>
    <row r="375" spans="1:8" hidden="1" outlineLevel="3">
      <c r="A375" s="29"/>
      <c r="B375" s="28" t="s">
        <v>300</v>
      </c>
      <c r="C375" s="30">
        <v>200</v>
      </c>
      <c r="D375" s="30">
        <f t="shared" si="38"/>
        <v>200</v>
      </c>
      <c r="E375" s="30">
        <f t="shared" si="38"/>
        <v>200</v>
      </c>
      <c r="H375" s="41">
        <f t="shared" si="28"/>
        <v>200</v>
      </c>
    </row>
    <row r="376" spans="1:8" hidden="1" outlineLevel="2">
      <c r="A376" s="6">
        <v>2201</v>
      </c>
      <c r="B376" s="4" t="s">
        <v>301</v>
      </c>
      <c r="C376" s="5">
        <v>150</v>
      </c>
      <c r="D376" s="5">
        <f t="shared" si="38"/>
        <v>150</v>
      </c>
      <c r="E376" s="5">
        <f t="shared" si="38"/>
        <v>150</v>
      </c>
      <c r="H376" s="41">
        <f t="shared" si="28"/>
        <v>150</v>
      </c>
    </row>
    <row r="377" spans="1:8" hidden="1" outlineLevel="2" collapsed="1">
      <c r="A377" s="6">
        <v>2201</v>
      </c>
      <c r="B377" s="4" t="s">
        <v>302</v>
      </c>
      <c r="C377" s="5">
        <v>1100</v>
      </c>
      <c r="D377" s="5">
        <f t="shared" si="38"/>
        <v>1100</v>
      </c>
      <c r="E377" s="5">
        <f t="shared" si="38"/>
        <v>1100</v>
      </c>
      <c r="H377" s="41">
        <f t="shared" si="28"/>
        <v>1100</v>
      </c>
    </row>
    <row r="378" spans="1:8" hidden="1" outlineLevel="2">
      <c r="A378" s="6">
        <v>2201</v>
      </c>
      <c r="B378" s="4" t="s">
        <v>303</v>
      </c>
      <c r="C378" s="5">
        <f>SUM(C379:C381)</f>
        <v>3000</v>
      </c>
      <c r="D378" s="5">
        <f>SUM(D379:D381)</f>
        <v>3000</v>
      </c>
      <c r="E378" s="5">
        <f>SUM(E379:E381)</f>
        <v>3000</v>
      </c>
      <c r="H378" s="41">
        <f t="shared" si="28"/>
        <v>3000</v>
      </c>
    </row>
    <row r="379" spans="1:8" hidden="1" outlineLevel="3">
      <c r="A379" s="29"/>
      <c r="B379" s="28" t="s">
        <v>46</v>
      </c>
      <c r="C379" s="30">
        <v>2500</v>
      </c>
      <c r="D379" s="30">
        <f>C379</f>
        <v>2500</v>
      </c>
      <c r="E379" s="30">
        <f>D379</f>
        <v>2500</v>
      </c>
      <c r="H379" s="41">
        <f t="shared" si="28"/>
        <v>2500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hidden="1" outlineLevel="2">
      <c r="A382" s="6">
        <v>2201</v>
      </c>
      <c r="B382" s="4" t="s">
        <v>114</v>
      </c>
      <c r="C382" s="5">
        <f>SUM(C383:C387)</f>
        <v>4400</v>
      </c>
      <c r="D382" s="5">
        <f>SUM(D383:D387)</f>
        <v>4400</v>
      </c>
      <c r="E382" s="5">
        <f>SUM(E383:E387)</f>
        <v>4400</v>
      </c>
      <c r="H382" s="41">
        <f t="shared" si="28"/>
        <v>4400</v>
      </c>
    </row>
    <row r="383" spans="1:8" hidden="1" outlineLevel="3">
      <c r="A383" s="29"/>
      <c r="B383" s="28" t="s">
        <v>304</v>
      </c>
      <c r="C383" s="30">
        <v>500</v>
      </c>
      <c r="D383" s="30">
        <f>C383</f>
        <v>500</v>
      </c>
      <c r="E383" s="30">
        <f>D383</f>
        <v>500</v>
      </c>
      <c r="H383" s="41">
        <f t="shared" si="28"/>
        <v>500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3500</v>
      </c>
      <c r="D386" s="30">
        <f t="shared" si="40"/>
        <v>3500</v>
      </c>
      <c r="E386" s="30">
        <f t="shared" si="40"/>
        <v>3500</v>
      </c>
      <c r="H386" s="41">
        <f t="shared" ref="H386:H449" si="41">C386</f>
        <v>3500</v>
      </c>
    </row>
    <row r="387" spans="1:8" hidden="1" outlineLevel="3">
      <c r="A387" s="29"/>
      <c r="B387" s="28" t="s">
        <v>308</v>
      </c>
      <c r="C387" s="30">
        <v>400</v>
      </c>
      <c r="D387" s="30">
        <f t="shared" si="40"/>
        <v>400</v>
      </c>
      <c r="E387" s="30">
        <f t="shared" si="40"/>
        <v>400</v>
      </c>
      <c r="H387" s="41">
        <f t="shared" si="41"/>
        <v>400</v>
      </c>
    </row>
    <row r="388" spans="1:8" hidden="1" outlineLevel="2">
      <c r="A388" s="6">
        <v>2201</v>
      </c>
      <c r="B388" s="4" t="s">
        <v>309</v>
      </c>
      <c r="C388" s="5">
        <f>SUM(C389:C390)</f>
        <v>1200</v>
      </c>
      <c r="D388" s="5">
        <f>SUM(D389:D390)</f>
        <v>1200</v>
      </c>
      <c r="E388" s="5">
        <f>SUM(E389:E390)</f>
        <v>1200</v>
      </c>
      <c r="H388" s="41">
        <f t="shared" si="41"/>
        <v>1200</v>
      </c>
    </row>
    <row r="389" spans="1:8" hidden="1" outlineLevel="3">
      <c r="A389" s="29"/>
      <c r="B389" s="28" t="s">
        <v>48</v>
      </c>
      <c r="C389" s="30">
        <v>1200</v>
      </c>
      <c r="D389" s="30">
        <f t="shared" ref="D389:E391" si="42">C389</f>
        <v>1200</v>
      </c>
      <c r="E389" s="30">
        <f t="shared" si="42"/>
        <v>1200</v>
      </c>
      <c r="H389" s="41">
        <f t="shared" si="41"/>
        <v>1200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3500</v>
      </c>
      <c r="D392" s="5">
        <f>SUM(D393:D394)</f>
        <v>3500</v>
      </c>
      <c r="E392" s="5">
        <f>SUM(E393:E394)</f>
        <v>3500</v>
      </c>
      <c r="H392" s="41">
        <f t="shared" si="41"/>
        <v>3500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3500</v>
      </c>
      <c r="D394" s="30">
        <f>C394</f>
        <v>3500</v>
      </c>
      <c r="E394" s="30">
        <f>D394</f>
        <v>3500</v>
      </c>
      <c r="H394" s="41">
        <f t="shared" si="41"/>
        <v>3500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200</v>
      </c>
      <c r="D404" s="5">
        <f>SUM(D405:D406)</f>
        <v>200</v>
      </c>
      <c r="E404" s="5">
        <f>SUM(E405:E406)</f>
        <v>200</v>
      </c>
      <c r="H404" s="41">
        <f t="shared" si="41"/>
        <v>200</v>
      </c>
    </row>
    <row r="405" spans="1:8" hidden="1" outlineLevel="3">
      <c r="A405" s="29"/>
      <c r="B405" s="28" t="s">
        <v>323</v>
      </c>
      <c r="C405" s="30">
        <v>100</v>
      </c>
      <c r="D405" s="30">
        <f t="shared" ref="D405:E408" si="45">C405</f>
        <v>100</v>
      </c>
      <c r="E405" s="30">
        <f t="shared" si="45"/>
        <v>100</v>
      </c>
      <c r="H405" s="41">
        <f t="shared" si="41"/>
        <v>100</v>
      </c>
    </row>
    <row r="406" spans="1:8" hidden="1" outlineLevel="3">
      <c r="A406" s="29"/>
      <c r="B406" s="28" t="s">
        <v>324</v>
      </c>
      <c r="C406" s="30">
        <v>100</v>
      </c>
      <c r="D406" s="30">
        <f t="shared" si="45"/>
        <v>100</v>
      </c>
      <c r="E406" s="30">
        <f t="shared" si="45"/>
        <v>100</v>
      </c>
      <c r="H406" s="41">
        <f t="shared" si="41"/>
        <v>100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3700</v>
      </c>
      <c r="D409" s="5">
        <f>SUM(D410:D411)</f>
        <v>3700</v>
      </c>
      <c r="E409" s="5">
        <f>SUM(E410:E411)</f>
        <v>3700</v>
      </c>
      <c r="H409" s="41">
        <f t="shared" si="41"/>
        <v>3700</v>
      </c>
    </row>
    <row r="410" spans="1:8" hidden="1" outlineLevel="3" collapsed="1">
      <c r="A410" s="29"/>
      <c r="B410" s="28" t="s">
        <v>49</v>
      </c>
      <c r="C410" s="30">
        <v>3200</v>
      </c>
      <c r="D410" s="30">
        <f>C410</f>
        <v>3200</v>
      </c>
      <c r="E410" s="30">
        <f>D410</f>
        <v>3200</v>
      </c>
      <c r="H410" s="41">
        <f t="shared" si="41"/>
        <v>3200</v>
      </c>
    </row>
    <row r="411" spans="1:8" hidden="1" outlineLevel="3">
      <c r="A411" s="29"/>
      <c r="B411" s="28" t="s">
        <v>50</v>
      </c>
      <c r="C411" s="30">
        <v>500</v>
      </c>
      <c r="D411" s="30">
        <f>C411</f>
        <v>500</v>
      </c>
      <c r="E411" s="30">
        <f>D411</f>
        <v>500</v>
      </c>
      <c r="H411" s="41">
        <f t="shared" si="41"/>
        <v>500</v>
      </c>
    </row>
    <row r="412" spans="1:8" hidden="1" outlineLevel="2">
      <c r="A412" s="6">
        <v>2201</v>
      </c>
      <c r="B412" s="4" t="s">
        <v>117</v>
      </c>
      <c r="C412" s="5">
        <f>SUM(C413:C414)</f>
        <v>1200</v>
      </c>
      <c r="D412" s="5">
        <f>SUM(D413:D414)</f>
        <v>1200</v>
      </c>
      <c r="E412" s="5">
        <f>SUM(E413:E414)</f>
        <v>1200</v>
      </c>
      <c r="H412" s="41">
        <f t="shared" si="41"/>
        <v>1200</v>
      </c>
    </row>
    <row r="413" spans="1:8" hidden="1" outlineLevel="3" collapsed="1">
      <c r="A413" s="29"/>
      <c r="B413" s="28" t="s">
        <v>328</v>
      </c>
      <c r="C413" s="30">
        <v>1200</v>
      </c>
      <c r="D413" s="30">
        <f t="shared" ref="D413:E415" si="46">C413</f>
        <v>1200</v>
      </c>
      <c r="E413" s="30">
        <f t="shared" si="46"/>
        <v>1200</v>
      </c>
      <c r="H413" s="41">
        <f t="shared" si="41"/>
        <v>1200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450</v>
      </c>
      <c r="D422" s="5">
        <f>SUM(D423:D428)</f>
        <v>450</v>
      </c>
      <c r="E422" s="5">
        <f>SUM(E423:E428)</f>
        <v>450</v>
      </c>
      <c r="H422" s="41">
        <f t="shared" si="41"/>
        <v>450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>
        <v>450</v>
      </c>
      <c r="D427" s="30">
        <f t="shared" si="48"/>
        <v>450</v>
      </c>
      <c r="E427" s="30">
        <f t="shared" si="48"/>
        <v>450</v>
      </c>
      <c r="H427" s="41">
        <f t="shared" si="41"/>
        <v>450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6700</v>
      </c>
      <c r="D429" s="5">
        <f>SUM(D430:D442)</f>
        <v>6700</v>
      </c>
      <c r="E429" s="5">
        <f>SUM(E430:E442)</f>
        <v>6700</v>
      </c>
      <c r="H429" s="41">
        <f t="shared" si="41"/>
        <v>6700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1000</v>
      </c>
      <c r="D431" s="30">
        <f t="shared" ref="D431:E442" si="49">C431</f>
        <v>1000</v>
      </c>
      <c r="E431" s="30">
        <f t="shared" si="49"/>
        <v>1000</v>
      </c>
      <c r="H431" s="41">
        <f t="shared" si="41"/>
        <v>1000</v>
      </c>
    </row>
    <row r="432" spans="1:8" hidden="1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hidden="1" outlineLevel="3">
      <c r="A433" s="29"/>
      <c r="B433" s="28" t="s">
        <v>346</v>
      </c>
      <c r="C433" s="30">
        <v>1000</v>
      </c>
      <c r="D433" s="30">
        <f t="shared" si="49"/>
        <v>1000</v>
      </c>
      <c r="E433" s="30">
        <f t="shared" si="49"/>
        <v>1000</v>
      </c>
      <c r="H433" s="41">
        <f t="shared" si="41"/>
        <v>1000</v>
      </c>
    </row>
    <row r="434" spans="1:8" hidden="1" outlineLevel="3">
      <c r="A434" s="29"/>
      <c r="B434" s="28" t="s">
        <v>347</v>
      </c>
      <c r="C434" s="30">
        <v>200</v>
      </c>
      <c r="D434" s="30">
        <f t="shared" si="49"/>
        <v>200</v>
      </c>
      <c r="E434" s="30">
        <f t="shared" si="49"/>
        <v>200</v>
      </c>
      <c r="H434" s="41">
        <f t="shared" si="41"/>
        <v>200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>
        <v>1000</v>
      </c>
      <c r="D439" s="30">
        <f t="shared" si="49"/>
        <v>1000</v>
      </c>
      <c r="E439" s="30">
        <f t="shared" si="49"/>
        <v>1000</v>
      </c>
      <c r="H439" s="41">
        <f t="shared" si="41"/>
        <v>1000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1000</v>
      </c>
      <c r="D441" s="30">
        <f t="shared" si="49"/>
        <v>1000</v>
      </c>
      <c r="E441" s="30">
        <f t="shared" si="49"/>
        <v>1000</v>
      </c>
      <c r="H441" s="41">
        <f t="shared" si="41"/>
        <v>1000</v>
      </c>
    </row>
    <row r="442" spans="1:8" hidden="1" outlineLevel="3">
      <c r="A442" s="29"/>
      <c r="B442" s="28" t="s">
        <v>355</v>
      </c>
      <c r="C442" s="30">
        <v>2500</v>
      </c>
      <c r="D442" s="30">
        <f t="shared" si="49"/>
        <v>2500</v>
      </c>
      <c r="E442" s="30">
        <f t="shared" si="49"/>
        <v>2500</v>
      </c>
      <c r="H442" s="41">
        <f t="shared" si="41"/>
        <v>2500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65" t="s">
        <v>357</v>
      </c>
      <c r="B444" s="166"/>
      <c r="C444" s="32">
        <f>C445+C454+C455+C459+C462+C463+C468+C474+C477+C480+C481+C450</f>
        <v>27100</v>
      </c>
      <c r="D444" s="32">
        <f>D445+D454+D455+D459+D462+D463+D468+D474+D477+D480+D481+D450</f>
        <v>27100</v>
      </c>
      <c r="E444" s="32">
        <f>E445+E454+E455+E459+E462+E463+E468+E474+E477+E480+E481+E450</f>
        <v>27100</v>
      </c>
      <c r="H444" s="41">
        <f t="shared" si="41"/>
        <v>27100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9400</v>
      </c>
      <c r="D445" s="5">
        <f>SUM(D446:D449)</f>
        <v>9400</v>
      </c>
      <c r="E445" s="5">
        <f>SUM(E446:E449)</f>
        <v>9400</v>
      </c>
      <c r="H445" s="41">
        <f t="shared" si="41"/>
        <v>9400</v>
      </c>
    </row>
    <row r="446" spans="1:8" ht="15" hidden="1" customHeight="1" outlineLevel="3">
      <c r="A446" s="28"/>
      <c r="B446" s="28" t="s">
        <v>359</v>
      </c>
      <c r="C446" s="30">
        <v>1200</v>
      </c>
      <c r="D446" s="30">
        <f>C446</f>
        <v>1200</v>
      </c>
      <c r="E446" s="30">
        <f>D446</f>
        <v>1200</v>
      </c>
      <c r="H446" s="41">
        <f t="shared" si="41"/>
        <v>1200</v>
      </c>
    </row>
    <row r="447" spans="1:8" ht="15" hidden="1" customHeight="1" outlineLevel="3">
      <c r="A447" s="28"/>
      <c r="B447" s="28" t="s">
        <v>360</v>
      </c>
      <c r="C447" s="30">
        <v>200</v>
      </c>
      <c r="D447" s="30">
        <f t="shared" ref="D447:E449" si="50">C447</f>
        <v>200</v>
      </c>
      <c r="E447" s="30">
        <f t="shared" si="50"/>
        <v>200</v>
      </c>
      <c r="H447" s="41">
        <f t="shared" si="41"/>
        <v>200</v>
      </c>
    </row>
    <row r="448" spans="1:8" ht="15" hidden="1" customHeight="1" outlineLevel="3">
      <c r="A448" s="28"/>
      <c r="B448" s="28" t="s">
        <v>361</v>
      </c>
      <c r="C448" s="30">
        <v>5000</v>
      </c>
      <c r="D448" s="30">
        <f t="shared" si="50"/>
        <v>5000</v>
      </c>
      <c r="E448" s="30">
        <f t="shared" si="50"/>
        <v>5000</v>
      </c>
      <c r="H448" s="41">
        <f t="shared" si="41"/>
        <v>5000</v>
      </c>
    </row>
    <row r="449" spans="1:8" ht="15" hidden="1" customHeight="1" outlineLevel="3">
      <c r="A449" s="28"/>
      <c r="B449" s="28" t="s">
        <v>362</v>
      </c>
      <c r="C449" s="30">
        <v>3000</v>
      </c>
      <c r="D449" s="30">
        <f t="shared" si="50"/>
        <v>3000</v>
      </c>
      <c r="E449" s="30">
        <f t="shared" si="50"/>
        <v>3000</v>
      </c>
      <c r="H449" s="41">
        <f t="shared" si="41"/>
        <v>3000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6000</v>
      </c>
      <c r="D454" s="5">
        <f>C454</f>
        <v>6000</v>
      </c>
      <c r="E454" s="5">
        <f>D454</f>
        <v>6000</v>
      </c>
      <c r="H454" s="41">
        <f t="shared" si="51"/>
        <v>6000</v>
      </c>
    </row>
    <row r="455" spans="1:8" hidden="1" outlineLevel="2">
      <c r="A455" s="6">
        <v>2202</v>
      </c>
      <c r="B455" s="4" t="s">
        <v>120</v>
      </c>
      <c r="C455" s="5">
        <f>SUM(C456:C458)</f>
        <v>4000</v>
      </c>
      <c r="D455" s="5">
        <f>SUM(D456:D458)</f>
        <v>4000</v>
      </c>
      <c r="E455" s="5">
        <f>SUM(E456:E458)</f>
        <v>4000</v>
      </c>
      <c r="H455" s="41">
        <f t="shared" si="51"/>
        <v>4000</v>
      </c>
    </row>
    <row r="456" spans="1:8" ht="15" hidden="1" customHeight="1" outlineLevel="3">
      <c r="A456" s="28"/>
      <c r="B456" s="28" t="s">
        <v>367</v>
      </c>
      <c r="C456" s="30">
        <v>4000</v>
      </c>
      <c r="D456" s="30">
        <f>C456</f>
        <v>4000</v>
      </c>
      <c r="E456" s="30">
        <f>D456</f>
        <v>4000</v>
      </c>
      <c r="H456" s="41">
        <f t="shared" si="51"/>
        <v>4000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300</v>
      </c>
      <c r="D459" s="5">
        <f>SUM(D460:D461)</f>
        <v>300</v>
      </c>
      <c r="E459" s="5">
        <f>SUM(E460:E461)</f>
        <v>300</v>
      </c>
      <c r="H459" s="41">
        <f t="shared" si="51"/>
        <v>300</v>
      </c>
    </row>
    <row r="460" spans="1:8" ht="15" hidden="1" customHeight="1" outlineLevel="3">
      <c r="A460" s="28"/>
      <c r="B460" s="28" t="s">
        <v>369</v>
      </c>
      <c r="C460" s="30">
        <v>200</v>
      </c>
      <c r="D460" s="30">
        <f t="shared" ref="D460:E462" si="54">C460</f>
        <v>200</v>
      </c>
      <c r="E460" s="30">
        <f t="shared" si="54"/>
        <v>200</v>
      </c>
      <c r="H460" s="41">
        <f t="shared" si="51"/>
        <v>200</v>
      </c>
    </row>
    <row r="461" spans="1:8" ht="15" hidden="1" customHeight="1" outlineLevel="3">
      <c r="A461" s="28"/>
      <c r="B461" s="28" t="s">
        <v>370</v>
      </c>
      <c r="C461" s="30">
        <v>100</v>
      </c>
      <c r="D461" s="30">
        <f t="shared" si="54"/>
        <v>100</v>
      </c>
      <c r="E461" s="30">
        <f t="shared" si="54"/>
        <v>100</v>
      </c>
      <c r="H461" s="41">
        <f t="shared" si="51"/>
        <v>100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400</v>
      </c>
      <c r="D463" s="5">
        <f>SUM(D464:D467)</f>
        <v>400</v>
      </c>
      <c r="E463" s="5">
        <f>SUM(E464:E467)</f>
        <v>400</v>
      </c>
      <c r="H463" s="41">
        <f t="shared" si="51"/>
        <v>400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400</v>
      </c>
      <c r="D465" s="30">
        <f t="shared" ref="D465:E467" si="55">C465</f>
        <v>400</v>
      </c>
      <c r="E465" s="30">
        <f t="shared" si="55"/>
        <v>400</v>
      </c>
      <c r="H465" s="41">
        <f t="shared" si="51"/>
        <v>400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5000</v>
      </c>
      <c r="D474" s="5">
        <f>SUM(D475:D476)</f>
        <v>5000</v>
      </c>
      <c r="E474" s="5">
        <f>SUM(E475:E476)</f>
        <v>5000</v>
      </c>
      <c r="H474" s="41">
        <f t="shared" si="51"/>
        <v>5000</v>
      </c>
    </row>
    <row r="475" spans="1:8" ht="15" hidden="1" customHeight="1" outlineLevel="3">
      <c r="A475" s="28"/>
      <c r="B475" s="28" t="s">
        <v>383</v>
      </c>
      <c r="C475" s="30">
        <v>5000</v>
      </c>
      <c r="D475" s="30">
        <f>C475</f>
        <v>5000</v>
      </c>
      <c r="E475" s="30">
        <f>D475</f>
        <v>5000</v>
      </c>
      <c r="H475" s="41">
        <f t="shared" si="51"/>
        <v>5000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2000</v>
      </c>
      <c r="D480" s="5">
        <f t="shared" si="57"/>
        <v>2000</v>
      </c>
      <c r="E480" s="5">
        <f t="shared" si="57"/>
        <v>2000</v>
      </c>
      <c r="H480" s="41">
        <f t="shared" si="51"/>
        <v>2000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65" t="s">
        <v>388</v>
      </c>
      <c r="B482" s="166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71" t="s">
        <v>389</v>
      </c>
      <c r="B483" s="172"/>
      <c r="C483" s="35">
        <f>C484+C504+C509+C522+C528+C538</f>
        <v>28870</v>
      </c>
      <c r="D483" s="35">
        <f>D484+D504+D509+D522+D528+D538</f>
        <v>28870</v>
      </c>
      <c r="E483" s="35">
        <f>E484+E504+E509+E522+E528+E538</f>
        <v>28870</v>
      </c>
      <c r="G483" s="39" t="s">
        <v>592</v>
      </c>
      <c r="H483" s="41">
        <f t="shared" si="51"/>
        <v>28870</v>
      </c>
      <c r="I483" s="42"/>
      <c r="J483" s="40" t="b">
        <f>AND(H483=I483)</f>
        <v>0</v>
      </c>
    </row>
    <row r="484" spans="1:10" hidden="1" outlineLevel="1">
      <c r="A484" s="165" t="s">
        <v>390</v>
      </c>
      <c r="B484" s="166"/>
      <c r="C484" s="32">
        <f>C485+C486+C490+C491+C494+C497+C500+C501+C502+C503</f>
        <v>10220</v>
      </c>
      <c r="D484" s="32">
        <f>D485+D486+D490+D491+D494+D497+D500+D501+D502+D503</f>
        <v>10220</v>
      </c>
      <c r="E484" s="32">
        <f>E485+E486+E490+E491+E494+E497+E500+E501+E502+E503</f>
        <v>10220</v>
      </c>
      <c r="H484" s="41">
        <f t="shared" si="51"/>
        <v>10220</v>
      </c>
    </row>
    <row r="485" spans="1:10" hidden="1" outlineLevel="2">
      <c r="A485" s="6">
        <v>3302</v>
      </c>
      <c r="B485" s="4" t="s">
        <v>391</v>
      </c>
      <c r="C485" s="5">
        <v>6500</v>
      </c>
      <c r="D485" s="5">
        <f>C485</f>
        <v>6500</v>
      </c>
      <c r="E485" s="5">
        <f>D485</f>
        <v>6500</v>
      </c>
      <c r="H485" s="41">
        <f t="shared" si="51"/>
        <v>6500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1300</v>
      </c>
      <c r="D494" s="5">
        <f>SUM(D495:D496)</f>
        <v>1300</v>
      </c>
      <c r="E494" s="5">
        <f>SUM(E495:E496)</f>
        <v>1300</v>
      </c>
      <c r="H494" s="41">
        <f t="shared" si="51"/>
        <v>1300</v>
      </c>
    </row>
    <row r="495" spans="1:10" ht="15" hidden="1" customHeight="1" outlineLevel="3">
      <c r="A495" s="28"/>
      <c r="B495" s="28" t="s">
        <v>401</v>
      </c>
      <c r="C495" s="30">
        <v>1200</v>
      </c>
      <c r="D495" s="30">
        <f>C495</f>
        <v>1200</v>
      </c>
      <c r="E495" s="30">
        <f>D495</f>
        <v>1200</v>
      </c>
      <c r="H495" s="41">
        <f t="shared" si="51"/>
        <v>1200</v>
      </c>
    </row>
    <row r="496" spans="1:10" ht="15" hidden="1" customHeight="1" outlineLevel="3">
      <c r="A496" s="28"/>
      <c r="B496" s="28" t="s">
        <v>402</v>
      </c>
      <c r="C496" s="30">
        <v>100</v>
      </c>
      <c r="D496" s="30">
        <f>C496</f>
        <v>100</v>
      </c>
      <c r="E496" s="30">
        <f>D496</f>
        <v>100</v>
      </c>
      <c r="H496" s="41">
        <f t="shared" si="51"/>
        <v>100</v>
      </c>
    </row>
    <row r="497" spans="1:12" hidden="1" outlineLevel="2">
      <c r="A497" s="6">
        <v>3302</v>
      </c>
      <c r="B497" s="4" t="s">
        <v>403</v>
      </c>
      <c r="C497" s="5">
        <f>SUM(C498:C499)</f>
        <v>2200</v>
      </c>
      <c r="D497" s="5">
        <f>SUM(D498:D499)</f>
        <v>2200</v>
      </c>
      <c r="E497" s="5">
        <f>SUM(E498:E499)</f>
        <v>2200</v>
      </c>
      <c r="H497" s="41">
        <f t="shared" si="51"/>
        <v>2200</v>
      </c>
    </row>
    <row r="498" spans="1:12" ht="15" hidden="1" customHeight="1" outlineLevel="3">
      <c r="A498" s="28"/>
      <c r="B498" s="28" t="s">
        <v>404</v>
      </c>
      <c r="C498" s="30">
        <v>1700</v>
      </c>
      <c r="D498" s="30">
        <f t="shared" ref="D498:E503" si="59">C498</f>
        <v>1700</v>
      </c>
      <c r="E498" s="30">
        <f t="shared" si="59"/>
        <v>1700</v>
      </c>
      <c r="H498" s="41">
        <f t="shared" si="51"/>
        <v>1700</v>
      </c>
    </row>
    <row r="499" spans="1:12" ht="15" hidden="1" customHeight="1" outlineLevel="3">
      <c r="A499" s="28"/>
      <c r="B499" s="28" t="s">
        <v>405</v>
      </c>
      <c r="C499" s="30">
        <v>500</v>
      </c>
      <c r="D499" s="30">
        <f t="shared" si="59"/>
        <v>500</v>
      </c>
      <c r="E499" s="30">
        <f t="shared" si="59"/>
        <v>500</v>
      </c>
      <c r="H499" s="41">
        <f t="shared" si="51"/>
        <v>500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>
        <v>220</v>
      </c>
      <c r="D502" s="5">
        <f t="shared" si="59"/>
        <v>220</v>
      </c>
      <c r="E502" s="5">
        <f t="shared" si="59"/>
        <v>220</v>
      </c>
      <c r="H502" s="41">
        <f t="shared" si="51"/>
        <v>220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65" t="s">
        <v>410</v>
      </c>
      <c r="B504" s="166"/>
      <c r="C504" s="32">
        <f>SUM(C505:C508)</f>
        <v>1900</v>
      </c>
      <c r="D504" s="32">
        <f>SUM(D505:D508)</f>
        <v>1900</v>
      </c>
      <c r="E504" s="32">
        <f>SUM(E505:E508)</f>
        <v>1900</v>
      </c>
      <c r="H504" s="41">
        <f t="shared" si="51"/>
        <v>1900</v>
      </c>
    </row>
    <row r="505" spans="1:12" hidden="1" outlineLevel="2" collapsed="1">
      <c r="A505" s="6">
        <v>3303</v>
      </c>
      <c r="B505" s="4" t="s">
        <v>411</v>
      </c>
      <c r="C505" s="5">
        <v>900</v>
      </c>
      <c r="D505" s="5">
        <f>C505</f>
        <v>900</v>
      </c>
      <c r="E505" s="5">
        <f>D505</f>
        <v>900</v>
      </c>
      <c r="H505" s="41">
        <f t="shared" si="51"/>
        <v>900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1000</v>
      </c>
      <c r="D507" s="5">
        <f t="shared" si="60"/>
        <v>1000</v>
      </c>
      <c r="E507" s="5">
        <f t="shared" si="60"/>
        <v>1000</v>
      </c>
      <c r="H507" s="41">
        <f t="shared" si="51"/>
        <v>1000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65" t="s">
        <v>414</v>
      </c>
      <c r="B509" s="166"/>
      <c r="C509" s="32">
        <f>C510+C511+C512+C513+C517+C518+C519+C520+C521</f>
        <v>15750</v>
      </c>
      <c r="D509" s="32">
        <f>D510+D511+D512+D513+D517+D518+D519+D520+D521</f>
        <v>15750</v>
      </c>
      <c r="E509" s="32">
        <f>E510+E511+E512+E513+E517+E518+E519+E520+E521</f>
        <v>15750</v>
      </c>
      <c r="F509" s="51"/>
      <c r="H509" s="41">
        <f t="shared" si="51"/>
        <v>15750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1000</v>
      </c>
      <c r="D517" s="5">
        <f t="shared" si="62"/>
        <v>1000</v>
      </c>
      <c r="E517" s="5">
        <f t="shared" si="62"/>
        <v>1000</v>
      </c>
      <c r="H517" s="41">
        <f t="shared" si="63"/>
        <v>1000</v>
      </c>
    </row>
    <row r="518" spans="1:8" hidden="1" outlineLevel="2">
      <c r="A518" s="6">
        <v>3305</v>
      </c>
      <c r="B518" s="4" t="s">
        <v>423</v>
      </c>
      <c r="C518" s="5">
        <v>2000</v>
      </c>
      <c r="D518" s="5">
        <f t="shared" si="62"/>
        <v>2000</v>
      </c>
      <c r="E518" s="5">
        <f t="shared" si="62"/>
        <v>2000</v>
      </c>
      <c r="H518" s="41">
        <f t="shared" si="63"/>
        <v>2000</v>
      </c>
    </row>
    <row r="519" spans="1:8" hidden="1" outlineLevel="2">
      <c r="A519" s="6">
        <v>3305</v>
      </c>
      <c r="B519" s="4" t="s">
        <v>424</v>
      </c>
      <c r="C519" s="5">
        <v>1000</v>
      </c>
      <c r="D519" s="5">
        <f t="shared" si="62"/>
        <v>1000</v>
      </c>
      <c r="E519" s="5">
        <f t="shared" si="62"/>
        <v>1000</v>
      </c>
      <c r="H519" s="41">
        <f t="shared" si="63"/>
        <v>1000</v>
      </c>
    </row>
    <row r="520" spans="1:8" hidden="1" outlineLevel="2">
      <c r="A520" s="6">
        <v>3305</v>
      </c>
      <c r="B520" s="4" t="s">
        <v>425</v>
      </c>
      <c r="C520" s="5">
        <v>11000</v>
      </c>
      <c r="D520" s="5">
        <f t="shared" si="62"/>
        <v>11000</v>
      </c>
      <c r="E520" s="5">
        <f t="shared" si="62"/>
        <v>11000</v>
      </c>
      <c r="H520" s="41">
        <f t="shared" si="63"/>
        <v>11000</v>
      </c>
    </row>
    <row r="521" spans="1:8" hidden="1" outlineLevel="2">
      <c r="A521" s="6">
        <v>3305</v>
      </c>
      <c r="B521" s="4" t="s">
        <v>409</v>
      </c>
      <c r="C521" s="5">
        <v>750</v>
      </c>
      <c r="D521" s="5">
        <f t="shared" si="62"/>
        <v>750</v>
      </c>
      <c r="E521" s="5">
        <f t="shared" si="62"/>
        <v>750</v>
      </c>
      <c r="H521" s="41">
        <f t="shared" si="63"/>
        <v>750</v>
      </c>
    </row>
    <row r="522" spans="1:8" hidden="1" outlineLevel="1">
      <c r="A522" s="165" t="s">
        <v>426</v>
      </c>
      <c r="B522" s="16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65" t="s">
        <v>432</v>
      </c>
      <c r="B528" s="16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65" t="s">
        <v>441</v>
      </c>
      <c r="B538" s="166"/>
      <c r="C538" s="32">
        <f>SUM(C539:C544)</f>
        <v>1000</v>
      </c>
      <c r="D538" s="32">
        <f>SUM(D539:D544)</f>
        <v>1000</v>
      </c>
      <c r="E538" s="32">
        <f>SUM(E539:E544)</f>
        <v>1000</v>
      </c>
      <c r="H538" s="41">
        <f t="shared" si="63"/>
        <v>1000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1000</v>
      </c>
      <c r="D540" s="5">
        <f t="shared" ref="D540:E543" si="66">C540</f>
        <v>1000</v>
      </c>
      <c r="E540" s="5">
        <f t="shared" si="66"/>
        <v>1000</v>
      </c>
      <c r="H540" s="41">
        <f t="shared" si="63"/>
        <v>1000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69" t="s">
        <v>449</v>
      </c>
      <c r="B547" s="170"/>
      <c r="C547" s="35">
        <f>C548+C549</f>
        <v>4000</v>
      </c>
      <c r="D547" s="35">
        <f>D548+D549</f>
        <v>4000</v>
      </c>
      <c r="E547" s="35">
        <f>E548+E549</f>
        <v>4000</v>
      </c>
      <c r="G547" s="39" t="s">
        <v>593</v>
      </c>
      <c r="H547" s="41">
        <f t="shared" si="63"/>
        <v>4000</v>
      </c>
      <c r="I547" s="42"/>
      <c r="J547" s="40" t="b">
        <f>AND(H547=I547)</f>
        <v>0</v>
      </c>
    </row>
    <row r="548" spans="1:10" hidden="1" outlineLevel="1">
      <c r="A548" s="165" t="s">
        <v>450</v>
      </c>
      <c r="B548" s="166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65" t="s">
        <v>451</v>
      </c>
      <c r="B549" s="166"/>
      <c r="C549" s="32">
        <v>4000</v>
      </c>
      <c r="D549" s="32">
        <f>C549</f>
        <v>4000</v>
      </c>
      <c r="E549" s="32">
        <f>D549</f>
        <v>4000</v>
      </c>
      <c r="H549" s="41">
        <f t="shared" si="63"/>
        <v>4000</v>
      </c>
    </row>
    <row r="550" spans="1:10" collapsed="1">
      <c r="A550" s="163" t="s">
        <v>455</v>
      </c>
      <c r="B550" s="164"/>
      <c r="C550" s="36">
        <f>C551</f>
        <v>21410</v>
      </c>
      <c r="D550" s="36">
        <f>D551</f>
        <v>21410</v>
      </c>
      <c r="E550" s="36">
        <f>E551</f>
        <v>21410</v>
      </c>
      <c r="G550" s="39" t="s">
        <v>59</v>
      </c>
      <c r="H550" s="41">
        <f t="shared" si="63"/>
        <v>21410</v>
      </c>
      <c r="I550" s="42"/>
      <c r="J550" s="40" t="b">
        <f>AND(H550=I550)</f>
        <v>0</v>
      </c>
    </row>
    <row r="551" spans="1:10">
      <c r="A551" s="161" t="s">
        <v>456</v>
      </c>
      <c r="B551" s="162"/>
      <c r="C551" s="33">
        <f>C552+C556</f>
        <v>21410</v>
      </c>
      <c r="D551" s="33">
        <f>D552+D556</f>
        <v>21410</v>
      </c>
      <c r="E551" s="33">
        <f>E552+E556</f>
        <v>21410</v>
      </c>
      <c r="G551" s="39" t="s">
        <v>594</v>
      </c>
      <c r="H551" s="41">
        <f t="shared" si="63"/>
        <v>21410</v>
      </c>
      <c r="I551" s="42"/>
      <c r="J551" s="40" t="b">
        <f>AND(H551=I551)</f>
        <v>0</v>
      </c>
    </row>
    <row r="552" spans="1:10" hidden="1" outlineLevel="1">
      <c r="A552" s="165" t="s">
        <v>457</v>
      </c>
      <c r="B552" s="166"/>
      <c r="C552" s="32">
        <f>SUM(C553:C555)</f>
        <v>21410</v>
      </c>
      <c r="D552" s="32">
        <f>SUM(D553:D555)</f>
        <v>21410</v>
      </c>
      <c r="E552" s="32">
        <f>SUM(E553:E555)</f>
        <v>21410</v>
      </c>
      <c r="H552" s="41">
        <f t="shared" si="63"/>
        <v>21410</v>
      </c>
    </row>
    <row r="553" spans="1:10" hidden="1" outlineLevel="2" collapsed="1">
      <c r="A553" s="6">
        <v>5500</v>
      </c>
      <c r="B553" s="4" t="s">
        <v>458</v>
      </c>
      <c r="C553" s="5">
        <v>21410</v>
      </c>
      <c r="D553" s="5">
        <f t="shared" ref="D553:E555" si="67">C553</f>
        <v>21410</v>
      </c>
      <c r="E553" s="5">
        <f t="shared" si="67"/>
        <v>21410</v>
      </c>
      <c r="H553" s="41">
        <f t="shared" si="63"/>
        <v>21410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65" t="s">
        <v>461</v>
      </c>
      <c r="B556" s="16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67" t="s">
        <v>62</v>
      </c>
      <c r="B559" s="168"/>
      <c r="C559" s="37">
        <f>C560+C716+C725</f>
        <v>143051.1</v>
      </c>
      <c r="D559" s="37">
        <f>D560+D716+D725</f>
        <v>143051.1</v>
      </c>
      <c r="E559" s="37">
        <f>E560+E716+E725</f>
        <v>748011.53</v>
      </c>
      <c r="G559" s="39" t="s">
        <v>62</v>
      </c>
      <c r="H559" s="41">
        <f t="shared" si="63"/>
        <v>143051.1</v>
      </c>
      <c r="I559" s="42"/>
      <c r="J559" s="40" t="b">
        <f>AND(H559=I559)</f>
        <v>0</v>
      </c>
    </row>
    <row r="560" spans="1:10">
      <c r="A560" s="163" t="s">
        <v>464</v>
      </c>
      <c r="B560" s="164"/>
      <c r="C560" s="36">
        <f>C561+C638+C642+C645</f>
        <v>105051.1</v>
      </c>
      <c r="D560" s="36">
        <f>D561+D638+D642+D645</f>
        <v>105051.1</v>
      </c>
      <c r="E560" s="36">
        <f>E561+E638+E642+E645</f>
        <v>710011.53</v>
      </c>
      <c r="G560" s="39" t="s">
        <v>61</v>
      </c>
      <c r="H560" s="41">
        <f t="shared" si="63"/>
        <v>105051.1</v>
      </c>
      <c r="I560" s="42"/>
      <c r="J560" s="40" t="b">
        <f>AND(H560=I560)</f>
        <v>0</v>
      </c>
    </row>
    <row r="561" spans="1:10">
      <c r="A561" s="161" t="s">
        <v>465</v>
      </c>
      <c r="B561" s="162"/>
      <c r="C561" s="38">
        <f>C562+C567+C568+C569+C576+C577+C581+C584+C585+C586+C587+C592+C595+C599+C603+C610+C616+C628</f>
        <v>105051.1</v>
      </c>
      <c r="D561" s="38">
        <f>D562+D567+D568+D569+D576+D577+D581+D584+D585+D586+D587+D592+D595+D599+D603+D610+D616+D628</f>
        <v>105051.1</v>
      </c>
      <c r="E561" s="38">
        <f>E562+E567+E568+E569+E576+E577+E581+E584+E585+E586+E587+E592+E595+E599+E603+E610+E616+E628</f>
        <v>710011.53</v>
      </c>
      <c r="G561" s="39" t="s">
        <v>595</v>
      </c>
      <c r="H561" s="41">
        <f t="shared" si="63"/>
        <v>105051.1</v>
      </c>
      <c r="I561" s="42"/>
      <c r="J561" s="40" t="b">
        <f>AND(H561=I561)</f>
        <v>0</v>
      </c>
    </row>
    <row r="562" spans="1:10" hidden="1" outlineLevel="1">
      <c r="A562" s="165" t="s">
        <v>466</v>
      </c>
      <c r="B562" s="166"/>
      <c r="C562" s="32">
        <f>SUM(C563:C566)</f>
        <v>15000</v>
      </c>
      <c r="D562" s="32">
        <f>SUM(D563:D566)</f>
        <v>15000</v>
      </c>
      <c r="E562" s="32">
        <f>SUM(E563:E566)</f>
        <v>15000</v>
      </c>
      <c r="H562" s="41">
        <f t="shared" si="63"/>
        <v>15000</v>
      </c>
    </row>
    <row r="563" spans="1:10" hidden="1" outlineLevel="2">
      <c r="A563" s="7">
        <v>6600</v>
      </c>
      <c r="B563" s="4" t="s">
        <v>468</v>
      </c>
      <c r="C563" s="5">
        <v>15000</v>
      </c>
      <c r="D563" s="5">
        <f>C563</f>
        <v>15000</v>
      </c>
      <c r="E563" s="5">
        <f>D563</f>
        <v>15000</v>
      </c>
      <c r="H563" s="41">
        <f t="shared" si="63"/>
        <v>15000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hidden="1" outlineLevel="1">
      <c r="A567" s="165" t="s">
        <v>467</v>
      </c>
      <c r="B567" s="166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65" t="s">
        <v>472</v>
      </c>
      <c r="B568" s="166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65" t="s">
        <v>473</v>
      </c>
      <c r="B569" s="166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65" t="s">
        <v>480</v>
      </c>
      <c r="B576" s="166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65" t="s">
        <v>481</v>
      </c>
      <c r="B577" s="166"/>
      <c r="C577" s="32">
        <f>SUM(C578:C580)</f>
        <v>0</v>
      </c>
      <c r="D577" s="32">
        <f>SUM(D578:D580)</f>
        <v>0</v>
      </c>
      <c r="E577" s="32">
        <f>SUM(E578:E580)</f>
        <v>5084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v>5084</v>
      </c>
      <c r="H580" s="41">
        <f t="shared" si="71"/>
        <v>0</v>
      </c>
    </row>
    <row r="581" spans="1:8" hidden="1" outlineLevel="1">
      <c r="A581" s="165" t="s">
        <v>485</v>
      </c>
      <c r="B581" s="166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65" t="s">
        <v>488</v>
      </c>
      <c r="B584" s="166"/>
      <c r="C584" s="32">
        <v>1000</v>
      </c>
      <c r="D584" s="32">
        <f t="shared" si="72"/>
        <v>1000</v>
      </c>
      <c r="E584" s="32">
        <f t="shared" si="72"/>
        <v>1000</v>
      </c>
      <c r="H584" s="41">
        <f t="shared" si="71"/>
        <v>1000</v>
      </c>
    </row>
    <row r="585" spans="1:8" hidden="1" outlineLevel="1" collapsed="1">
      <c r="A585" s="165" t="s">
        <v>489</v>
      </c>
      <c r="B585" s="166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65" t="s">
        <v>490</v>
      </c>
      <c r="B586" s="166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65" t="s">
        <v>491</v>
      </c>
      <c r="B587" s="166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65" t="s">
        <v>498</v>
      </c>
      <c r="B592" s="16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65" t="s">
        <v>502</v>
      </c>
      <c r="B595" s="166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65" t="s">
        <v>503</v>
      </c>
      <c r="B599" s="166"/>
      <c r="C599" s="32">
        <f>SUM(C600:C602)</f>
        <v>89051.1</v>
      </c>
      <c r="D599" s="32">
        <f>SUM(D600:D602)</f>
        <v>89051.1</v>
      </c>
      <c r="E599" s="32">
        <f>SUM(E600:E602)</f>
        <v>688927.53</v>
      </c>
      <c r="H599" s="41">
        <f t="shared" si="71"/>
        <v>89051.1</v>
      </c>
    </row>
    <row r="600" spans="1:8" hidden="1" outlineLevel="2">
      <c r="A600" s="7">
        <v>6613</v>
      </c>
      <c r="B600" s="4" t="s">
        <v>504</v>
      </c>
      <c r="C600" s="5">
        <v>25978.1</v>
      </c>
      <c r="D600" s="5">
        <f t="shared" ref="D600:E602" si="75">C600</f>
        <v>25978.1</v>
      </c>
      <c r="E600" s="5">
        <f t="shared" si="75"/>
        <v>25978.1</v>
      </c>
      <c r="H600" s="41">
        <f t="shared" si="71"/>
        <v>25978.1</v>
      </c>
    </row>
    <row r="601" spans="1:8" hidden="1" outlineLevel="2">
      <c r="A601" s="7">
        <v>6613</v>
      </c>
      <c r="B601" s="4" t="s">
        <v>505</v>
      </c>
      <c r="C601" s="5">
        <v>63073</v>
      </c>
      <c r="D601" s="5">
        <f t="shared" si="75"/>
        <v>63073</v>
      </c>
      <c r="E601" s="5">
        <v>662949.43000000005</v>
      </c>
      <c r="H601" s="41">
        <f t="shared" si="71"/>
        <v>63073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65" t="s">
        <v>506</v>
      </c>
      <c r="B603" s="166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65" t="s">
        <v>513</v>
      </c>
      <c r="B610" s="166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65" t="s">
        <v>519</v>
      </c>
      <c r="B616" s="166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65" t="s">
        <v>531</v>
      </c>
      <c r="B628" s="166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61" t="s">
        <v>541</v>
      </c>
      <c r="B638" s="162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65" t="s">
        <v>542</v>
      </c>
      <c r="B639" s="166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65" t="s">
        <v>543</v>
      </c>
      <c r="B640" s="166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65" t="s">
        <v>544</v>
      </c>
      <c r="B641" s="166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61" t="s">
        <v>545</v>
      </c>
      <c r="B642" s="162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65" t="s">
        <v>546</v>
      </c>
      <c r="B643" s="166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65" t="s">
        <v>547</v>
      </c>
      <c r="B644" s="166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61" t="s">
        <v>548</v>
      </c>
      <c r="B645" s="162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65" t="s">
        <v>549</v>
      </c>
      <c r="B646" s="16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65" t="s">
        <v>550</v>
      </c>
      <c r="B651" s="166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65" t="s">
        <v>551</v>
      </c>
      <c r="B652" s="166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65" t="s">
        <v>552</v>
      </c>
      <c r="B653" s="16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65" t="s">
        <v>553</v>
      </c>
      <c r="B660" s="166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65" t="s">
        <v>554</v>
      </c>
      <c r="B661" s="16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65" t="s">
        <v>555</v>
      </c>
      <c r="B665" s="16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65" t="s">
        <v>556</v>
      </c>
      <c r="B668" s="166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65" t="s">
        <v>557</v>
      </c>
      <c r="B669" s="166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65" t="s">
        <v>558</v>
      </c>
      <c r="B670" s="166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65" t="s">
        <v>559</v>
      </c>
      <c r="B671" s="16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65" t="s">
        <v>560</v>
      </c>
      <c r="B676" s="16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65" t="s">
        <v>561</v>
      </c>
      <c r="B679" s="16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65" t="s">
        <v>562</v>
      </c>
      <c r="B683" s="16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65" t="s">
        <v>563</v>
      </c>
      <c r="B687" s="16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65" t="s">
        <v>564</v>
      </c>
      <c r="B694" s="16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65" t="s">
        <v>565</v>
      </c>
      <c r="B700" s="16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65" t="s">
        <v>566</v>
      </c>
      <c r="B712" s="166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65" t="s">
        <v>567</v>
      </c>
      <c r="B713" s="166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65" t="s">
        <v>568</v>
      </c>
      <c r="B714" s="166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65" t="s">
        <v>569</v>
      </c>
      <c r="B715" s="166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63" t="s">
        <v>570</v>
      </c>
      <c r="B716" s="164"/>
      <c r="C716" s="36">
        <f>C717</f>
        <v>38000</v>
      </c>
      <c r="D716" s="36">
        <f>D717</f>
        <v>38000</v>
      </c>
      <c r="E716" s="36">
        <f>E717</f>
        <v>38000</v>
      </c>
      <c r="G716" s="39" t="s">
        <v>66</v>
      </c>
      <c r="H716" s="41">
        <f t="shared" si="92"/>
        <v>38000</v>
      </c>
      <c r="I716" s="42"/>
      <c r="J716" s="40" t="b">
        <f>AND(H716=I716)</f>
        <v>0</v>
      </c>
    </row>
    <row r="717" spans="1:10">
      <c r="A717" s="161" t="s">
        <v>571</v>
      </c>
      <c r="B717" s="162"/>
      <c r="C717" s="33">
        <f>C718+C722</f>
        <v>38000</v>
      </c>
      <c r="D717" s="33">
        <f>D718+D722</f>
        <v>38000</v>
      </c>
      <c r="E717" s="33">
        <f>E718+E722</f>
        <v>38000</v>
      </c>
      <c r="G717" s="39" t="s">
        <v>599</v>
      </c>
      <c r="H717" s="41">
        <f t="shared" si="92"/>
        <v>38000</v>
      </c>
      <c r="I717" s="42"/>
      <c r="J717" s="40" t="b">
        <f>AND(H717=I717)</f>
        <v>0</v>
      </c>
    </row>
    <row r="718" spans="1:10" hidden="1" outlineLevel="1" collapsed="1">
      <c r="A718" s="159" t="s">
        <v>851</v>
      </c>
      <c r="B718" s="160"/>
      <c r="C718" s="31">
        <f>SUM(C719:C721)</f>
        <v>38000</v>
      </c>
      <c r="D718" s="31">
        <f>SUM(D719:D721)</f>
        <v>38000</v>
      </c>
      <c r="E718" s="31">
        <f>SUM(E719:E721)</f>
        <v>38000</v>
      </c>
      <c r="H718" s="41">
        <f t="shared" si="92"/>
        <v>38000</v>
      </c>
    </row>
    <row r="719" spans="1:10" ht="15" hidden="1" customHeight="1" outlineLevel="2">
      <c r="A719" s="6">
        <v>10950</v>
      </c>
      <c r="B719" s="4" t="s">
        <v>572</v>
      </c>
      <c r="C719" s="5">
        <v>38000</v>
      </c>
      <c r="D719" s="5">
        <f>C719</f>
        <v>38000</v>
      </c>
      <c r="E719" s="5">
        <f>D719</f>
        <v>38000</v>
      </c>
      <c r="H719" s="41">
        <f t="shared" si="92"/>
        <v>38000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59" t="s">
        <v>850</v>
      </c>
      <c r="B722" s="160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63" t="s">
        <v>577</v>
      </c>
      <c r="B725" s="164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1" t="s">
        <v>588</v>
      </c>
      <c r="B726" s="162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59" t="s">
        <v>849</v>
      </c>
      <c r="B727" s="160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59" t="s">
        <v>848</v>
      </c>
      <c r="B730" s="160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59" t="s">
        <v>846</v>
      </c>
      <c r="B733" s="160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59" t="s">
        <v>843</v>
      </c>
      <c r="B739" s="160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59" t="s">
        <v>842</v>
      </c>
      <c r="B741" s="160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59" t="s">
        <v>841</v>
      </c>
      <c r="B743" s="160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59" t="s">
        <v>836</v>
      </c>
      <c r="B750" s="160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0" customFormat="1" hidden="1" outlineLevel="3">
      <c r="A752" s="123"/>
      <c r="B752" s="122" t="s">
        <v>835</v>
      </c>
      <c r="C752" s="121"/>
      <c r="D752" s="121">
        <f t="shared" ref="D752:E754" si="98">C752</f>
        <v>0</v>
      </c>
      <c r="E752" s="121">
        <f t="shared" si="98"/>
        <v>0</v>
      </c>
    </row>
    <row r="753" spans="1:5" s="120" customFormat="1" hidden="1" outlineLevel="3">
      <c r="A753" s="123"/>
      <c r="B753" s="122" t="s">
        <v>821</v>
      </c>
      <c r="C753" s="121"/>
      <c r="D753" s="121">
        <f t="shared" si="98"/>
        <v>0</v>
      </c>
      <c r="E753" s="121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59" t="s">
        <v>834</v>
      </c>
      <c r="B755" s="160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59" t="s">
        <v>830</v>
      </c>
      <c r="B760" s="160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59" t="s">
        <v>828</v>
      </c>
      <c r="B765" s="160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59" t="s">
        <v>826</v>
      </c>
      <c r="B767" s="160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59" t="s">
        <v>823</v>
      </c>
      <c r="B771" s="160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59" t="s">
        <v>817</v>
      </c>
      <c r="B777" s="160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114" zoomScale="90" zoomScaleNormal="90" workbookViewId="0">
      <selection activeCell="E638" sqref="E638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27.28515625" customWidth="1"/>
    <col min="4" max="4" width="23.7109375" customWidth="1"/>
    <col min="5" max="5" width="24.28515625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5" t="s">
        <v>30</v>
      </c>
      <c r="B1" s="175"/>
      <c r="C1" s="175"/>
      <c r="D1" s="156" t="s">
        <v>853</v>
      </c>
      <c r="E1" s="156" t="s">
        <v>852</v>
      </c>
      <c r="G1" s="43" t="s">
        <v>31</v>
      </c>
      <c r="H1" s="44">
        <f>C2+C114</f>
        <v>718000</v>
      </c>
      <c r="I1" s="45"/>
      <c r="J1" s="46" t="b">
        <f>AND(H1=I1)</f>
        <v>0</v>
      </c>
    </row>
    <row r="2" spans="1:14">
      <c r="A2" s="183" t="s">
        <v>60</v>
      </c>
      <c r="B2" s="183"/>
      <c r="C2" s="26">
        <f>C3+C67</f>
        <v>718000</v>
      </c>
      <c r="D2" s="26">
        <f>D3+D67</f>
        <v>718000</v>
      </c>
      <c r="E2" s="26">
        <f>E3+E67</f>
        <v>718000</v>
      </c>
      <c r="G2" s="39" t="s">
        <v>60</v>
      </c>
      <c r="H2" s="41">
        <f>C2</f>
        <v>718000</v>
      </c>
      <c r="I2" s="42"/>
      <c r="J2" s="40" t="b">
        <f>AND(H2=I2)</f>
        <v>0</v>
      </c>
    </row>
    <row r="3" spans="1:14">
      <c r="A3" s="180" t="s">
        <v>578</v>
      </c>
      <c r="B3" s="180"/>
      <c r="C3" s="23">
        <f>C4+C11+C38+C61</f>
        <v>424400</v>
      </c>
      <c r="D3" s="23">
        <f>D4+D11+D38+D61</f>
        <v>424400</v>
      </c>
      <c r="E3" s="23">
        <f>E4+E11+E38+E61</f>
        <v>424400</v>
      </c>
      <c r="G3" s="39" t="s">
        <v>57</v>
      </c>
      <c r="H3" s="41">
        <f t="shared" ref="H3:H66" si="0">C3</f>
        <v>424400</v>
      </c>
      <c r="I3" s="42"/>
      <c r="J3" s="40" t="b">
        <f>AND(H3=I3)</f>
        <v>0</v>
      </c>
    </row>
    <row r="4" spans="1:14" ht="15" customHeight="1">
      <c r="A4" s="176" t="s">
        <v>124</v>
      </c>
      <c r="B4" s="177"/>
      <c r="C4" s="21">
        <f>SUM(C5:C10)</f>
        <v>218000</v>
      </c>
      <c r="D4" s="21">
        <f>SUM(D5:D10)</f>
        <v>218000</v>
      </c>
      <c r="E4" s="21">
        <f>SUM(E5:E10)</f>
        <v>218000</v>
      </c>
      <c r="F4" s="17"/>
      <c r="G4" s="39" t="s">
        <v>53</v>
      </c>
      <c r="H4" s="41">
        <f t="shared" si="0"/>
        <v>218000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60000</v>
      </c>
      <c r="D5" s="2">
        <f>C5</f>
        <v>60000</v>
      </c>
      <c r="E5" s="2">
        <f>D5</f>
        <v>60000</v>
      </c>
      <c r="F5" s="17"/>
      <c r="G5" s="17"/>
      <c r="H5" s="41">
        <f t="shared" si="0"/>
        <v>60000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2000</v>
      </c>
      <c r="D6" s="2">
        <f t="shared" ref="D6:E10" si="1">C6</f>
        <v>2000</v>
      </c>
      <c r="E6" s="2">
        <f t="shared" si="1"/>
        <v>2000</v>
      </c>
      <c r="F6" s="17"/>
      <c r="G6" s="17"/>
      <c r="H6" s="41">
        <f t="shared" si="0"/>
        <v>2000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135000</v>
      </c>
      <c r="D7" s="2">
        <f t="shared" si="1"/>
        <v>135000</v>
      </c>
      <c r="E7" s="2">
        <f t="shared" si="1"/>
        <v>135000</v>
      </c>
      <c r="F7" s="17"/>
      <c r="G7" s="17"/>
      <c r="H7" s="41">
        <f t="shared" si="0"/>
        <v>135000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20000</v>
      </c>
      <c r="D8" s="2">
        <f t="shared" si="1"/>
        <v>20000</v>
      </c>
      <c r="E8" s="2">
        <f t="shared" si="1"/>
        <v>20000</v>
      </c>
      <c r="F8" s="17"/>
      <c r="G8" s="17"/>
      <c r="H8" s="41">
        <f t="shared" si="0"/>
        <v>20000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 collapsed="1">
      <c r="A11" s="176" t="s">
        <v>125</v>
      </c>
      <c r="B11" s="177"/>
      <c r="C11" s="21">
        <f>SUM(C12:C37)</f>
        <v>13200</v>
      </c>
      <c r="D11" s="21">
        <f>SUM(D12:D37)</f>
        <v>13200</v>
      </c>
      <c r="E11" s="21">
        <f>SUM(E12:E37)</f>
        <v>13200</v>
      </c>
      <c r="F11" s="17"/>
      <c r="G11" s="39" t="s">
        <v>54</v>
      </c>
      <c r="H11" s="41">
        <f t="shared" si="0"/>
        <v>13200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>
        <v>200</v>
      </c>
      <c r="D16" s="2">
        <f t="shared" si="2"/>
        <v>200</v>
      </c>
      <c r="E16" s="2">
        <f t="shared" si="2"/>
        <v>200</v>
      </c>
      <c r="H16" s="41">
        <f t="shared" si="0"/>
        <v>200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>
        <v>3000</v>
      </c>
      <c r="D21" s="2">
        <f t="shared" si="2"/>
        <v>3000</v>
      </c>
      <c r="E21" s="2">
        <f t="shared" si="2"/>
        <v>3000</v>
      </c>
      <c r="H21" s="41">
        <f t="shared" si="0"/>
        <v>3000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4000</v>
      </c>
      <c r="D32" s="2">
        <f t="shared" si="3"/>
        <v>4000</v>
      </c>
      <c r="E32" s="2">
        <f t="shared" si="3"/>
        <v>4000</v>
      </c>
      <c r="H32" s="41">
        <f t="shared" si="0"/>
        <v>4000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3000</v>
      </c>
      <c r="D34" s="2">
        <f t="shared" si="3"/>
        <v>3000</v>
      </c>
      <c r="E34" s="2">
        <f t="shared" si="3"/>
        <v>3000</v>
      </c>
      <c r="H34" s="41">
        <f t="shared" si="0"/>
        <v>3000</v>
      </c>
    </row>
    <row r="35" spans="1:10" hidden="1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hidden="1" outlineLevel="1">
      <c r="A36" s="3">
        <v>2406</v>
      </c>
      <c r="B36" s="1" t="s">
        <v>9</v>
      </c>
      <c r="C36" s="2">
        <v>1000</v>
      </c>
      <c r="D36" s="2">
        <f t="shared" si="3"/>
        <v>1000</v>
      </c>
      <c r="E36" s="2">
        <f t="shared" si="3"/>
        <v>1000</v>
      </c>
      <c r="H36" s="41">
        <f t="shared" si="0"/>
        <v>1000</v>
      </c>
    </row>
    <row r="37" spans="1:10" hidden="1" outlineLevel="1">
      <c r="A37" s="3">
        <v>2499</v>
      </c>
      <c r="B37" s="1" t="s">
        <v>10</v>
      </c>
      <c r="C37" s="15">
        <v>1500</v>
      </c>
      <c r="D37" s="2">
        <f t="shared" si="3"/>
        <v>1500</v>
      </c>
      <c r="E37" s="2">
        <f t="shared" si="3"/>
        <v>1500</v>
      </c>
      <c r="H37" s="41">
        <f t="shared" si="0"/>
        <v>1500</v>
      </c>
    </row>
    <row r="38" spans="1:10" collapsed="1">
      <c r="A38" s="176" t="s">
        <v>145</v>
      </c>
      <c r="B38" s="177"/>
      <c r="C38" s="21">
        <f>SUM(C39:C60)</f>
        <v>192500</v>
      </c>
      <c r="D38" s="21">
        <f>SUM(D39:D60)</f>
        <v>192500</v>
      </c>
      <c r="E38" s="21">
        <f>SUM(E39:E60)</f>
        <v>192500</v>
      </c>
      <c r="G38" s="39" t="s">
        <v>55</v>
      </c>
      <c r="H38" s="41">
        <f t="shared" si="0"/>
        <v>192500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3000</v>
      </c>
      <c r="D39" s="2">
        <f>C39</f>
        <v>3000</v>
      </c>
      <c r="E39" s="2">
        <f>D39</f>
        <v>3000</v>
      </c>
      <c r="H39" s="41">
        <f t="shared" si="0"/>
        <v>3000</v>
      </c>
    </row>
    <row r="40" spans="1:10" hidden="1" outlineLevel="1">
      <c r="A40" s="20">
        <v>3102</v>
      </c>
      <c r="B40" s="20" t="s">
        <v>12</v>
      </c>
      <c r="C40" s="2">
        <v>1500</v>
      </c>
      <c r="D40" s="2">
        <f t="shared" ref="D40:E55" si="4">C40</f>
        <v>1500</v>
      </c>
      <c r="E40" s="2">
        <f t="shared" si="4"/>
        <v>1500</v>
      </c>
      <c r="H40" s="41">
        <f t="shared" si="0"/>
        <v>1500</v>
      </c>
    </row>
    <row r="41" spans="1:10" hidden="1" outlineLevel="1">
      <c r="A41" s="20">
        <v>3103</v>
      </c>
      <c r="B41" s="20" t="s">
        <v>13</v>
      </c>
      <c r="C41" s="2">
        <v>2000</v>
      </c>
      <c r="D41" s="2">
        <f t="shared" si="4"/>
        <v>2000</v>
      </c>
      <c r="E41" s="2">
        <f t="shared" si="4"/>
        <v>2000</v>
      </c>
      <c r="H41" s="41">
        <f t="shared" si="0"/>
        <v>2000</v>
      </c>
    </row>
    <row r="42" spans="1:10" hidden="1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500</v>
      </c>
      <c r="D44" s="2">
        <f t="shared" si="4"/>
        <v>500</v>
      </c>
      <c r="E44" s="2">
        <f t="shared" si="4"/>
        <v>500</v>
      </c>
      <c r="H44" s="41">
        <f t="shared" si="0"/>
        <v>500</v>
      </c>
    </row>
    <row r="45" spans="1:10" hidden="1" outlineLevel="1">
      <c r="A45" s="20">
        <v>3203</v>
      </c>
      <c r="B45" s="20" t="s">
        <v>16</v>
      </c>
      <c r="C45" s="2">
        <v>500</v>
      </c>
      <c r="D45" s="2">
        <f t="shared" si="4"/>
        <v>500</v>
      </c>
      <c r="E45" s="2">
        <f t="shared" si="4"/>
        <v>500</v>
      </c>
      <c r="H45" s="41">
        <f t="shared" si="0"/>
        <v>500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5000</v>
      </c>
      <c r="D48" s="2">
        <f t="shared" si="4"/>
        <v>5000</v>
      </c>
      <c r="E48" s="2">
        <f t="shared" si="4"/>
        <v>5000</v>
      </c>
      <c r="H48" s="41">
        <f t="shared" si="0"/>
        <v>5000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150</v>
      </c>
      <c r="D50" s="2">
        <f t="shared" si="4"/>
        <v>150</v>
      </c>
      <c r="E50" s="2">
        <f t="shared" si="4"/>
        <v>150</v>
      </c>
      <c r="H50" s="41">
        <f t="shared" si="0"/>
        <v>150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>
        <v>100</v>
      </c>
      <c r="D52" s="2">
        <f t="shared" si="4"/>
        <v>100</v>
      </c>
      <c r="E52" s="2">
        <f t="shared" si="4"/>
        <v>100</v>
      </c>
      <c r="H52" s="41">
        <f t="shared" si="0"/>
        <v>100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0" hidden="1" outlineLevel="1">
      <c r="A55" s="20">
        <v>3303</v>
      </c>
      <c r="B55" s="20" t="s">
        <v>153</v>
      </c>
      <c r="C55" s="2">
        <v>50000</v>
      </c>
      <c r="D55" s="2">
        <f t="shared" si="4"/>
        <v>50000</v>
      </c>
      <c r="E55" s="2">
        <f t="shared" si="4"/>
        <v>50000</v>
      </c>
      <c r="H55" s="41">
        <f t="shared" si="0"/>
        <v>50000</v>
      </c>
    </row>
    <row r="56" spans="1:10" hidden="1" outlineLevel="1">
      <c r="A56" s="20">
        <v>3303</v>
      </c>
      <c r="B56" s="20" t="s">
        <v>154</v>
      </c>
      <c r="C56" s="2">
        <v>125000</v>
      </c>
      <c r="D56" s="2">
        <f t="shared" ref="D56:E60" si="5">C56</f>
        <v>125000</v>
      </c>
      <c r="E56" s="2">
        <f t="shared" si="5"/>
        <v>125000</v>
      </c>
      <c r="H56" s="41">
        <f t="shared" si="0"/>
        <v>125000</v>
      </c>
    </row>
    <row r="57" spans="1:10" hidden="1" outlineLevel="1">
      <c r="A57" s="20">
        <v>3304</v>
      </c>
      <c r="B57" s="20" t="s">
        <v>155</v>
      </c>
      <c r="C57" s="2">
        <v>2000</v>
      </c>
      <c r="D57" s="2">
        <f t="shared" si="5"/>
        <v>2000</v>
      </c>
      <c r="E57" s="2">
        <f t="shared" si="5"/>
        <v>2000</v>
      </c>
      <c r="H57" s="41">
        <f t="shared" si="0"/>
        <v>2000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750</v>
      </c>
      <c r="D60" s="2">
        <f t="shared" si="5"/>
        <v>750</v>
      </c>
      <c r="E60" s="2">
        <f t="shared" si="5"/>
        <v>750</v>
      </c>
      <c r="H60" s="41">
        <f t="shared" si="0"/>
        <v>750</v>
      </c>
    </row>
    <row r="61" spans="1:10" collapsed="1">
      <c r="A61" s="176" t="s">
        <v>158</v>
      </c>
      <c r="B61" s="177"/>
      <c r="C61" s="22">
        <f>SUM(C62:C66)</f>
        <v>700</v>
      </c>
      <c r="D61" s="22">
        <f>SUM(D62:D66)</f>
        <v>700</v>
      </c>
      <c r="E61" s="22">
        <f>SUM(E62:E66)</f>
        <v>700</v>
      </c>
      <c r="G61" s="39" t="s">
        <v>105</v>
      </c>
      <c r="H61" s="41">
        <f t="shared" si="0"/>
        <v>700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>
        <v>500</v>
      </c>
      <c r="D64" s="2">
        <f t="shared" si="6"/>
        <v>500</v>
      </c>
      <c r="E64" s="2">
        <f t="shared" si="6"/>
        <v>500</v>
      </c>
      <c r="H64" s="41">
        <f t="shared" si="0"/>
        <v>500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>
        <v>200</v>
      </c>
      <c r="D66" s="2">
        <f t="shared" si="6"/>
        <v>200</v>
      </c>
      <c r="E66" s="2">
        <f t="shared" si="6"/>
        <v>200</v>
      </c>
      <c r="H66" s="41">
        <f t="shared" si="0"/>
        <v>200</v>
      </c>
    </row>
    <row r="67" spans="1:10" collapsed="1">
      <c r="A67" s="180" t="s">
        <v>579</v>
      </c>
      <c r="B67" s="180"/>
      <c r="C67" s="25">
        <f>C97+C68</f>
        <v>293600</v>
      </c>
      <c r="D67" s="25">
        <f>D97+D68</f>
        <v>293600</v>
      </c>
      <c r="E67" s="25">
        <f>E97+E68</f>
        <v>293600</v>
      </c>
      <c r="G67" s="39" t="s">
        <v>59</v>
      </c>
      <c r="H67" s="41">
        <f t="shared" ref="H67:H130" si="7">C67</f>
        <v>293600</v>
      </c>
      <c r="I67" s="42"/>
      <c r="J67" s="40" t="b">
        <f>AND(H67=I67)</f>
        <v>0</v>
      </c>
    </row>
    <row r="68" spans="1:10">
      <c r="A68" s="176" t="s">
        <v>163</v>
      </c>
      <c r="B68" s="177"/>
      <c r="C68" s="21">
        <f>SUM(C69:C96)</f>
        <v>8000</v>
      </c>
      <c r="D68" s="21">
        <f>SUM(D69:D96)</f>
        <v>8000</v>
      </c>
      <c r="E68" s="21">
        <f>SUM(E69:E96)</f>
        <v>8000</v>
      </c>
      <c r="G68" s="39" t="s">
        <v>56</v>
      </c>
      <c r="H68" s="41">
        <f t="shared" si="7"/>
        <v>8000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>
        <v>100</v>
      </c>
      <c r="D78" s="2">
        <f t="shared" si="8"/>
        <v>100</v>
      </c>
      <c r="E78" s="2">
        <f t="shared" si="8"/>
        <v>100</v>
      </c>
      <c r="H78" s="41">
        <f t="shared" si="7"/>
        <v>100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>
        <v>400</v>
      </c>
      <c r="D87" s="2">
        <f t="shared" si="9"/>
        <v>400</v>
      </c>
      <c r="E87" s="2">
        <f t="shared" si="9"/>
        <v>400</v>
      </c>
      <c r="H87" s="41">
        <f t="shared" si="7"/>
        <v>400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1500</v>
      </c>
      <c r="D91" s="2">
        <f t="shared" si="9"/>
        <v>1500</v>
      </c>
      <c r="E91" s="2">
        <f t="shared" si="9"/>
        <v>1500</v>
      </c>
      <c r="H91" s="41">
        <f t="shared" si="7"/>
        <v>1500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>
        <v>1000</v>
      </c>
      <c r="D93" s="2">
        <f t="shared" si="9"/>
        <v>1000</v>
      </c>
      <c r="E93" s="2">
        <f t="shared" si="9"/>
        <v>1000</v>
      </c>
      <c r="H93" s="41">
        <f t="shared" si="7"/>
        <v>1000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>
        <v>5000</v>
      </c>
      <c r="D96" s="2">
        <f t="shared" si="9"/>
        <v>5000</v>
      </c>
      <c r="E96" s="2">
        <f t="shared" si="9"/>
        <v>5000</v>
      </c>
      <c r="H96" s="41">
        <f t="shared" si="7"/>
        <v>5000</v>
      </c>
    </row>
    <row r="97" spans="1:10" collapsed="1">
      <c r="A97" s="19" t="s">
        <v>184</v>
      </c>
      <c r="B97" s="24"/>
      <c r="C97" s="21">
        <f>SUM(C98:C113)</f>
        <v>285600</v>
      </c>
      <c r="D97" s="21">
        <f>SUM(D98:D113)</f>
        <v>285600</v>
      </c>
      <c r="E97" s="21">
        <f>SUM(E98:E113)</f>
        <v>285600</v>
      </c>
      <c r="G97" s="39" t="s">
        <v>58</v>
      </c>
      <c r="H97" s="41">
        <f t="shared" si="7"/>
        <v>285600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270000</v>
      </c>
      <c r="D98" s="2">
        <f>C98</f>
        <v>270000</v>
      </c>
      <c r="E98" s="2">
        <f>D98</f>
        <v>270000</v>
      </c>
      <c r="H98" s="41">
        <f t="shared" si="7"/>
        <v>270000</v>
      </c>
    </row>
    <row r="99" spans="1:10" ht="15" hidden="1" customHeight="1" outlineLevel="1">
      <c r="A99" s="3">
        <v>6002</v>
      </c>
      <c r="B99" s="1" t="s">
        <v>185</v>
      </c>
      <c r="C99" s="2">
        <v>5000</v>
      </c>
      <c r="D99" s="2">
        <f t="shared" ref="D99:E113" si="10">C99</f>
        <v>5000</v>
      </c>
      <c r="E99" s="2">
        <f t="shared" si="10"/>
        <v>5000</v>
      </c>
      <c r="H99" s="41">
        <f t="shared" si="7"/>
        <v>5000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700</v>
      </c>
      <c r="D103" s="2">
        <f t="shared" si="10"/>
        <v>700</v>
      </c>
      <c r="E103" s="2">
        <f t="shared" si="10"/>
        <v>700</v>
      </c>
      <c r="H103" s="41">
        <f t="shared" si="7"/>
        <v>700</v>
      </c>
    </row>
    <row r="104" spans="1:10" ht="15" hidden="1" customHeight="1" outlineLevel="1">
      <c r="A104" s="3">
        <v>6007</v>
      </c>
      <c r="B104" s="1" t="s">
        <v>27</v>
      </c>
      <c r="C104" s="2">
        <v>700</v>
      </c>
      <c r="D104" s="2">
        <f t="shared" si="10"/>
        <v>700</v>
      </c>
      <c r="E104" s="2">
        <f t="shared" si="10"/>
        <v>700</v>
      </c>
      <c r="H104" s="41">
        <f t="shared" si="7"/>
        <v>700</v>
      </c>
    </row>
    <row r="105" spans="1:10" hidden="1" outlineLevel="1">
      <c r="A105" s="3">
        <v>6008</v>
      </c>
      <c r="B105" s="1" t="s">
        <v>110</v>
      </c>
      <c r="C105" s="2">
        <v>600</v>
      </c>
      <c r="D105" s="2">
        <f t="shared" si="10"/>
        <v>600</v>
      </c>
      <c r="E105" s="2">
        <f t="shared" si="10"/>
        <v>600</v>
      </c>
      <c r="H105" s="41">
        <f t="shared" si="7"/>
        <v>600</v>
      </c>
    </row>
    <row r="106" spans="1:10" hidden="1" outlineLevel="1">
      <c r="A106" s="3">
        <v>6009</v>
      </c>
      <c r="B106" s="1" t="s">
        <v>28</v>
      </c>
      <c r="C106" s="2">
        <v>800</v>
      </c>
      <c r="D106" s="2">
        <f t="shared" si="10"/>
        <v>800</v>
      </c>
      <c r="E106" s="2">
        <f t="shared" si="10"/>
        <v>800</v>
      </c>
      <c r="H106" s="41">
        <f t="shared" si="7"/>
        <v>800</v>
      </c>
    </row>
    <row r="107" spans="1:10" hidden="1" outlineLevel="1">
      <c r="A107" s="3">
        <v>6010</v>
      </c>
      <c r="B107" s="1" t="s">
        <v>189</v>
      </c>
      <c r="C107" s="2">
        <v>200</v>
      </c>
      <c r="D107" s="2">
        <f t="shared" si="10"/>
        <v>200</v>
      </c>
      <c r="E107" s="2">
        <f t="shared" si="10"/>
        <v>200</v>
      </c>
      <c r="H107" s="41">
        <f t="shared" si="7"/>
        <v>200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1600</v>
      </c>
      <c r="D109" s="2">
        <f t="shared" si="10"/>
        <v>1600</v>
      </c>
      <c r="E109" s="2">
        <f t="shared" si="10"/>
        <v>1600</v>
      </c>
      <c r="H109" s="41">
        <f t="shared" si="7"/>
        <v>1600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6000</v>
      </c>
      <c r="D113" s="2">
        <f t="shared" si="10"/>
        <v>6000</v>
      </c>
      <c r="E113" s="2">
        <f t="shared" si="10"/>
        <v>6000</v>
      </c>
      <c r="H113" s="41">
        <f t="shared" si="7"/>
        <v>6000</v>
      </c>
    </row>
    <row r="114" spans="1:10" collapsed="1">
      <c r="A114" s="181" t="s">
        <v>62</v>
      </c>
      <c r="B114" s="182"/>
      <c r="C114" s="26">
        <f>C115+C152+C177</f>
        <v>0</v>
      </c>
      <c r="D114" s="26">
        <f>D115+D152+D177</f>
        <v>0</v>
      </c>
      <c r="E114" s="26">
        <f>E115+E152+E177</f>
        <v>25000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78" t="s">
        <v>580</v>
      </c>
      <c r="B115" s="17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76" t="s">
        <v>195</v>
      </c>
      <c r="B116" s="17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hidden="1" customHeight="1" outlineLevel="2">
      <c r="A118" s="127"/>
      <c r="B118" s="126" t="s">
        <v>855</v>
      </c>
      <c r="C118" s="125"/>
      <c r="D118" s="125">
        <f>C118</f>
        <v>0</v>
      </c>
      <c r="E118" s="125">
        <f>D118</f>
        <v>0</v>
      </c>
      <c r="H118" s="41">
        <f t="shared" si="7"/>
        <v>0</v>
      </c>
    </row>
    <row r="119" spans="1:10" ht="15" hidden="1" customHeight="1" outlineLevel="2">
      <c r="A119" s="127"/>
      <c r="B119" s="126" t="s">
        <v>860</v>
      </c>
      <c r="C119" s="125"/>
      <c r="D119" s="125">
        <f>C119</f>
        <v>0</v>
      </c>
      <c r="E119" s="125">
        <f>D119</f>
        <v>0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27"/>
      <c r="B121" s="126" t="s">
        <v>855</v>
      </c>
      <c r="C121" s="125"/>
      <c r="D121" s="125">
        <f>C121</f>
        <v>0</v>
      </c>
      <c r="E121" s="125">
        <f>D121</f>
        <v>0</v>
      </c>
      <c r="H121" s="41">
        <f t="shared" si="7"/>
        <v>0</v>
      </c>
    </row>
    <row r="122" spans="1:10" ht="15" hidden="1" customHeight="1" outlineLevel="2">
      <c r="A122" s="127"/>
      <c r="B122" s="126" t="s">
        <v>860</v>
      </c>
      <c r="C122" s="125"/>
      <c r="D122" s="125">
        <f>C122</f>
        <v>0</v>
      </c>
      <c r="E122" s="125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27"/>
      <c r="B124" s="126" t="s">
        <v>855</v>
      </c>
      <c r="C124" s="125"/>
      <c r="D124" s="125">
        <f>C124</f>
        <v>0</v>
      </c>
      <c r="E124" s="125">
        <f>D124</f>
        <v>0</v>
      </c>
      <c r="H124" s="41">
        <f t="shared" si="7"/>
        <v>0</v>
      </c>
    </row>
    <row r="125" spans="1:10" ht="15" hidden="1" customHeight="1" outlineLevel="2">
      <c r="A125" s="127"/>
      <c r="B125" s="126" t="s">
        <v>860</v>
      </c>
      <c r="C125" s="125"/>
      <c r="D125" s="125">
        <f>C125</f>
        <v>0</v>
      </c>
      <c r="E125" s="125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27"/>
      <c r="B127" s="126" t="s">
        <v>855</v>
      </c>
      <c r="C127" s="125"/>
      <c r="D127" s="125">
        <f>C127</f>
        <v>0</v>
      </c>
      <c r="E127" s="125">
        <f>D127</f>
        <v>0</v>
      </c>
      <c r="H127" s="41">
        <f t="shared" si="7"/>
        <v>0</v>
      </c>
    </row>
    <row r="128" spans="1:10" ht="15" hidden="1" customHeight="1" outlineLevel="2">
      <c r="A128" s="127"/>
      <c r="B128" s="126" t="s">
        <v>860</v>
      </c>
      <c r="C128" s="125"/>
      <c r="D128" s="125">
        <f>C128</f>
        <v>0</v>
      </c>
      <c r="E128" s="125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27"/>
      <c r="B130" s="126" t="s">
        <v>855</v>
      </c>
      <c r="C130" s="125"/>
      <c r="D130" s="125">
        <f>C130</f>
        <v>0</v>
      </c>
      <c r="E130" s="125">
        <f>D130</f>
        <v>0</v>
      </c>
      <c r="H130" s="41">
        <f t="shared" si="7"/>
        <v>0</v>
      </c>
    </row>
    <row r="131" spans="1:10" ht="15" hidden="1" customHeight="1" outlineLevel="2">
      <c r="A131" s="127"/>
      <c r="B131" s="126" t="s">
        <v>860</v>
      </c>
      <c r="C131" s="125"/>
      <c r="D131" s="125">
        <f>C131</f>
        <v>0</v>
      </c>
      <c r="E131" s="125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27"/>
      <c r="B133" s="126" t="s">
        <v>855</v>
      </c>
      <c r="C133" s="125"/>
      <c r="D133" s="125">
        <f>C133</f>
        <v>0</v>
      </c>
      <c r="E133" s="125">
        <f>D133</f>
        <v>0</v>
      </c>
      <c r="H133" s="41">
        <f t="shared" si="11"/>
        <v>0</v>
      </c>
    </row>
    <row r="134" spans="1:10" ht="15" hidden="1" customHeight="1" outlineLevel="2">
      <c r="A134" s="127"/>
      <c r="B134" s="126" t="s">
        <v>860</v>
      </c>
      <c r="C134" s="125"/>
      <c r="D134" s="125">
        <f>C134</f>
        <v>0</v>
      </c>
      <c r="E134" s="125">
        <f>D134</f>
        <v>0</v>
      </c>
      <c r="H134" s="41">
        <f t="shared" si="11"/>
        <v>0</v>
      </c>
    </row>
    <row r="135" spans="1:10" collapsed="1">
      <c r="A135" s="176" t="s">
        <v>202</v>
      </c>
      <c r="B135" s="17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hidden="1" customHeight="1" outlineLevel="2">
      <c r="A137" s="127"/>
      <c r="B137" s="126" t="s">
        <v>855</v>
      </c>
      <c r="C137" s="125"/>
      <c r="D137" s="125">
        <f>C137</f>
        <v>0</v>
      </c>
      <c r="E137" s="125">
        <f>D137</f>
        <v>0</v>
      </c>
      <c r="H137" s="41">
        <f t="shared" si="11"/>
        <v>0</v>
      </c>
    </row>
    <row r="138" spans="1:10" ht="15" hidden="1" customHeight="1" outlineLevel="2">
      <c r="A138" s="127"/>
      <c r="B138" s="126" t="s">
        <v>862</v>
      </c>
      <c r="C138" s="125"/>
      <c r="D138" s="125">
        <f t="shared" ref="D138:E139" si="12">C138</f>
        <v>0</v>
      </c>
      <c r="E138" s="125">
        <f t="shared" si="12"/>
        <v>0</v>
      </c>
      <c r="H138" s="41">
        <f t="shared" si="11"/>
        <v>0</v>
      </c>
    </row>
    <row r="139" spans="1:10" ht="15" hidden="1" customHeight="1" outlineLevel="2">
      <c r="A139" s="127"/>
      <c r="B139" s="126" t="s">
        <v>861</v>
      </c>
      <c r="C139" s="125"/>
      <c r="D139" s="125">
        <f t="shared" si="12"/>
        <v>0</v>
      </c>
      <c r="E139" s="125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27"/>
      <c r="B141" s="126" t="s">
        <v>855</v>
      </c>
      <c r="C141" s="125"/>
      <c r="D141" s="125">
        <f>C141</f>
        <v>0</v>
      </c>
      <c r="E141" s="125">
        <f>D141</f>
        <v>0</v>
      </c>
      <c r="H141" s="41">
        <f t="shared" si="11"/>
        <v>0</v>
      </c>
    </row>
    <row r="142" spans="1:10" ht="15" hidden="1" customHeight="1" outlineLevel="2">
      <c r="A142" s="127"/>
      <c r="B142" s="126" t="s">
        <v>860</v>
      </c>
      <c r="C142" s="125"/>
      <c r="D142" s="125">
        <f>C142</f>
        <v>0</v>
      </c>
      <c r="E142" s="125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27"/>
      <c r="B144" s="126" t="s">
        <v>855</v>
      </c>
      <c r="C144" s="125"/>
      <c r="D144" s="125">
        <f>C144</f>
        <v>0</v>
      </c>
      <c r="E144" s="125">
        <f>D144</f>
        <v>0</v>
      </c>
      <c r="H144" s="41">
        <f t="shared" si="11"/>
        <v>0</v>
      </c>
    </row>
    <row r="145" spans="1:10" ht="15" hidden="1" customHeight="1" outlineLevel="2">
      <c r="A145" s="127"/>
      <c r="B145" s="126" t="s">
        <v>860</v>
      </c>
      <c r="C145" s="125"/>
      <c r="D145" s="125">
        <f>C145</f>
        <v>0</v>
      </c>
      <c r="E145" s="125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27"/>
      <c r="B147" s="126" t="s">
        <v>855</v>
      </c>
      <c r="C147" s="125"/>
      <c r="D147" s="125">
        <f>C147</f>
        <v>0</v>
      </c>
      <c r="E147" s="125">
        <f>D147</f>
        <v>0</v>
      </c>
      <c r="H147" s="41">
        <f t="shared" si="11"/>
        <v>0</v>
      </c>
    </row>
    <row r="148" spans="1:10" ht="15" hidden="1" customHeight="1" outlineLevel="2">
      <c r="A148" s="127"/>
      <c r="B148" s="126" t="s">
        <v>860</v>
      </c>
      <c r="C148" s="125"/>
      <c r="D148" s="125">
        <f>C148</f>
        <v>0</v>
      </c>
      <c r="E148" s="125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27"/>
      <c r="B150" s="126" t="s">
        <v>855</v>
      </c>
      <c r="C150" s="125"/>
      <c r="D150" s="125">
        <f>C150</f>
        <v>0</v>
      </c>
      <c r="E150" s="125">
        <f>D150</f>
        <v>0</v>
      </c>
      <c r="H150" s="41">
        <f t="shared" si="11"/>
        <v>0</v>
      </c>
    </row>
    <row r="151" spans="1:10" ht="15" hidden="1" customHeight="1" outlineLevel="2">
      <c r="A151" s="127"/>
      <c r="B151" s="126" t="s">
        <v>860</v>
      </c>
      <c r="C151" s="125"/>
      <c r="D151" s="125">
        <f>C151</f>
        <v>0</v>
      </c>
      <c r="E151" s="125">
        <f>D151</f>
        <v>0</v>
      </c>
      <c r="H151" s="41">
        <f t="shared" si="11"/>
        <v>0</v>
      </c>
    </row>
    <row r="152" spans="1:10" collapsed="1">
      <c r="A152" s="178" t="s">
        <v>581</v>
      </c>
      <c r="B152" s="179"/>
      <c r="C152" s="23">
        <f>C153+C163+C170</f>
        <v>0</v>
      </c>
      <c r="D152" s="23">
        <f>D153+D163+D170</f>
        <v>0</v>
      </c>
      <c r="E152" s="23">
        <f>E153+E163+E170</f>
        <v>25000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76" t="s">
        <v>208</v>
      </c>
      <c r="B153" s="177"/>
      <c r="C153" s="21">
        <f>C154+C157+C160</f>
        <v>0</v>
      </c>
      <c r="D153" s="21">
        <f>D154+D157+D160</f>
        <v>0</v>
      </c>
      <c r="E153" s="21">
        <f>E154+E157+E160</f>
        <v>25000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25000</v>
      </c>
      <c r="H154" s="41">
        <f t="shared" si="11"/>
        <v>0</v>
      </c>
    </row>
    <row r="155" spans="1:10" ht="15" hidden="1" customHeight="1" outlineLevel="2">
      <c r="A155" s="127"/>
      <c r="B155" s="126" t="s">
        <v>855</v>
      </c>
      <c r="C155" s="125"/>
      <c r="D155" s="125">
        <f>C155</f>
        <v>0</v>
      </c>
      <c r="E155" s="125">
        <f>D155</f>
        <v>0</v>
      </c>
      <c r="H155" s="41">
        <f t="shared" si="11"/>
        <v>0</v>
      </c>
    </row>
    <row r="156" spans="1:10" ht="15" hidden="1" customHeight="1" outlineLevel="2">
      <c r="A156" s="127"/>
      <c r="B156" s="126" t="s">
        <v>860</v>
      </c>
      <c r="C156" s="125"/>
      <c r="D156" s="125">
        <f>C156</f>
        <v>0</v>
      </c>
      <c r="E156" s="125">
        <v>25000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27"/>
      <c r="B158" s="126" t="s">
        <v>855</v>
      </c>
      <c r="C158" s="125"/>
      <c r="D158" s="125">
        <f>C158</f>
        <v>0</v>
      </c>
      <c r="E158" s="125">
        <f>D158</f>
        <v>0</v>
      </c>
      <c r="H158" s="41">
        <f t="shared" si="11"/>
        <v>0</v>
      </c>
    </row>
    <row r="159" spans="1:10" ht="15" hidden="1" customHeight="1" outlineLevel="2">
      <c r="A159" s="127"/>
      <c r="B159" s="126" t="s">
        <v>860</v>
      </c>
      <c r="C159" s="125"/>
      <c r="D159" s="125">
        <f>C159</f>
        <v>0</v>
      </c>
      <c r="E159" s="125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27"/>
      <c r="B161" s="126" t="s">
        <v>855</v>
      </c>
      <c r="C161" s="125"/>
      <c r="D161" s="125">
        <f>C161</f>
        <v>0</v>
      </c>
      <c r="E161" s="125">
        <f>D161</f>
        <v>0</v>
      </c>
      <c r="H161" s="41">
        <f t="shared" si="11"/>
        <v>0</v>
      </c>
    </row>
    <row r="162" spans="1:10" ht="15" hidden="1" customHeight="1" outlineLevel="2">
      <c r="A162" s="127"/>
      <c r="B162" s="126" t="s">
        <v>860</v>
      </c>
      <c r="C162" s="125"/>
      <c r="D162" s="125">
        <f>C162</f>
        <v>0</v>
      </c>
      <c r="E162" s="125">
        <f>D162</f>
        <v>0</v>
      </c>
      <c r="H162" s="41">
        <f t="shared" si="11"/>
        <v>0</v>
      </c>
    </row>
    <row r="163" spans="1:10" collapsed="1">
      <c r="A163" s="176" t="s">
        <v>212</v>
      </c>
      <c r="B163" s="17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27"/>
      <c r="B165" s="126" t="s">
        <v>855</v>
      </c>
      <c r="C165" s="125"/>
      <c r="D165" s="125">
        <f>C165</f>
        <v>0</v>
      </c>
      <c r="E165" s="125">
        <f>D165</f>
        <v>0</v>
      </c>
      <c r="H165" s="41">
        <f t="shared" si="11"/>
        <v>0</v>
      </c>
    </row>
    <row r="166" spans="1:10" ht="15" hidden="1" customHeight="1" outlineLevel="2">
      <c r="A166" s="127"/>
      <c r="B166" s="126" t="s">
        <v>860</v>
      </c>
      <c r="C166" s="125"/>
      <c r="D166" s="125">
        <f>C166</f>
        <v>0</v>
      </c>
      <c r="E166" s="125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27"/>
      <c r="B168" s="126" t="s">
        <v>855</v>
      </c>
      <c r="C168" s="125"/>
      <c r="D168" s="125">
        <f>C168</f>
        <v>0</v>
      </c>
      <c r="E168" s="125">
        <f>D168</f>
        <v>0</v>
      </c>
      <c r="H168" s="41">
        <f t="shared" si="11"/>
        <v>0</v>
      </c>
    </row>
    <row r="169" spans="1:10" ht="15" hidden="1" customHeight="1" outlineLevel="2">
      <c r="A169" s="127"/>
      <c r="B169" s="126" t="s">
        <v>860</v>
      </c>
      <c r="C169" s="125"/>
      <c r="D169" s="125">
        <f>C169</f>
        <v>0</v>
      </c>
      <c r="E169" s="125">
        <f>D169</f>
        <v>0</v>
      </c>
      <c r="H169" s="41">
        <f t="shared" si="11"/>
        <v>0</v>
      </c>
    </row>
    <row r="170" spans="1:10" collapsed="1">
      <c r="A170" s="176" t="s">
        <v>214</v>
      </c>
      <c r="B170" s="17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27"/>
      <c r="B172" s="126" t="s">
        <v>855</v>
      </c>
      <c r="C172" s="125"/>
      <c r="D172" s="125">
        <f>C172</f>
        <v>0</v>
      </c>
      <c r="E172" s="125">
        <f>D172</f>
        <v>0</v>
      </c>
      <c r="H172" s="41">
        <f t="shared" si="11"/>
        <v>0</v>
      </c>
    </row>
    <row r="173" spans="1:10" ht="15" hidden="1" customHeight="1" outlineLevel="2">
      <c r="A173" s="127"/>
      <c r="B173" s="126" t="s">
        <v>860</v>
      </c>
      <c r="C173" s="125"/>
      <c r="D173" s="125">
        <f>C173</f>
        <v>0</v>
      </c>
      <c r="E173" s="125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27"/>
      <c r="B175" s="126" t="s">
        <v>855</v>
      </c>
      <c r="C175" s="125"/>
      <c r="D175" s="125">
        <f>C175</f>
        <v>0</v>
      </c>
      <c r="E175" s="125">
        <f>D175</f>
        <v>0</v>
      </c>
      <c r="H175" s="41">
        <f t="shared" si="11"/>
        <v>0</v>
      </c>
    </row>
    <row r="176" spans="1:10" ht="15" hidden="1" customHeight="1" outlineLevel="2">
      <c r="A176" s="127"/>
      <c r="B176" s="126" t="s">
        <v>860</v>
      </c>
      <c r="C176" s="125"/>
      <c r="D176" s="125">
        <f>C176</f>
        <v>0</v>
      </c>
      <c r="E176" s="125">
        <f>D176</f>
        <v>0</v>
      </c>
      <c r="H176" s="41">
        <f t="shared" si="11"/>
        <v>0</v>
      </c>
    </row>
    <row r="177" spans="1:10" collapsed="1">
      <c r="A177" s="178" t="s">
        <v>582</v>
      </c>
      <c r="B177" s="17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6" t="s">
        <v>217</v>
      </c>
      <c r="B178" s="17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27">
        <v>3</v>
      </c>
      <c r="B180" s="126" t="s">
        <v>857</v>
      </c>
      <c r="C180" s="125">
        <f>C181</f>
        <v>0</v>
      </c>
      <c r="D180" s="125">
        <f>D181</f>
        <v>0</v>
      </c>
      <c r="E180" s="125">
        <f>E181</f>
        <v>0</v>
      </c>
    </row>
    <row r="181" spans="1:10" hidden="1" outlineLevel="2">
      <c r="A181" s="89"/>
      <c r="B181" s="88" t="s">
        <v>855</v>
      </c>
      <c r="C181" s="124"/>
      <c r="D181" s="124">
        <f>C181</f>
        <v>0</v>
      </c>
      <c r="E181" s="124">
        <f>D181</f>
        <v>0</v>
      </c>
    </row>
    <row r="182" spans="1:10" hidden="1" outlineLevel="2">
      <c r="A182" s="127">
        <v>4</v>
      </c>
      <c r="B182" s="126" t="s">
        <v>858</v>
      </c>
      <c r="C182" s="125">
        <f>C183</f>
        <v>0</v>
      </c>
      <c r="D182" s="125">
        <f>D183</f>
        <v>0</v>
      </c>
      <c r="E182" s="125">
        <f>E183</f>
        <v>0</v>
      </c>
    </row>
    <row r="183" spans="1:10" hidden="1" outlineLevel="2">
      <c r="A183" s="89"/>
      <c r="B183" s="88" t="s">
        <v>855</v>
      </c>
      <c r="C183" s="124"/>
      <c r="D183" s="124">
        <f>C183</f>
        <v>0</v>
      </c>
      <c r="E183" s="124">
        <f>D183</f>
        <v>0</v>
      </c>
    </row>
    <row r="184" spans="1:10" hidden="1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27">
        <v>2</v>
      </c>
      <c r="B185" s="126" t="s">
        <v>856</v>
      </c>
      <c r="C185" s="125">
        <f>C186+C187</f>
        <v>0</v>
      </c>
      <c r="D185" s="125">
        <f>D186+D187</f>
        <v>0</v>
      </c>
      <c r="E185" s="125">
        <f>E186+E187</f>
        <v>0</v>
      </c>
    </row>
    <row r="186" spans="1:10" hidden="1" outlineLevel="3">
      <c r="A186" s="89"/>
      <c r="B186" s="88" t="s">
        <v>855</v>
      </c>
      <c r="C186" s="124"/>
      <c r="D186" s="124">
        <f>C186</f>
        <v>0</v>
      </c>
      <c r="E186" s="124">
        <f>D186</f>
        <v>0</v>
      </c>
    </row>
    <row r="187" spans="1:10" hidden="1" outlineLevel="3">
      <c r="A187" s="89"/>
      <c r="B187" s="88" t="s">
        <v>847</v>
      </c>
      <c r="C187" s="124"/>
      <c r="D187" s="124">
        <f>C187</f>
        <v>0</v>
      </c>
      <c r="E187" s="124">
        <f>D187</f>
        <v>0</v>
      </c>
    </row>
    <row r="188" spans="1:10" hidden="1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27">
        <v>1</v>
      </c>
      <c r="B189" s="126" t="s">
        <v>859</v>
      </c>
      <c r="C189" s="125">
        <f>C190+C191+C192</f>
        <v>0</v>
      </c>
      <c r="D189" s="125">
        <f>D190+D191+D192</f>
        <v>0</v>
      </c>
      <c r="E189" s="125">
        <f>E190+E191+E192</f>
        <v>0</v>
      </c>
    </row>
    <row r="190" spans="1:10" hidden="1" outlineLevel="3">
      <c r="A190" s="89"/>
      <c r="B190" s="88" t="s">
        <v>855</v>
      </c>
      <c r="C190" s="124">
        <v>0</v>
      </c>
      <c r="D190" s="124">
        <f t="shared" ref="D190:E192" si="13">C190</f>
        <v>0</v>
      </c>
      <c r="E190" s="124">
        <f t="shared" si="13"/>
        <v>0</v>
      </c>
    </row>
    <row r="191" spans="1:10" hidden="1" outlineLevel="3">
      <c r="A191" s="89"/>
      <c r="B191" s="88" t="s">
        <v>845</v>
      </c>
      <c r="C191" s="124">
        <v>0</v>
      </c>
      <c r="D191" s="124">
        <f t="shared" si="13"/>
        <v>0</v>
      </c>
      <c r="E191" s="124">
        <f t="shared" si="13"/>
        <v>0</v>
      </c>
    </row>
    <row r="192" spans="1:10" hidden="1" outlineLevel="3">
      <c r="A192" s="89"/>
      <c r="B192" s="88" t="s">
        <v>844</v>
      </c>
      <c r="C192" s="124">
        <v>0</v>
      </c>
      <c r="D192" s="124">
        <f t="shared" si="13"/>
        <v>0</v>
      </c>
      <c r="E192" s="124">
        <f t="shared" si="13"/>
        <v>0</v>
      </c>
    </row>
    <row r="193" spans="1:5" hidden="1" outlineLevel="2">
      <c r="A193" s="127">
        <v>3</v>
      </c>
      <c r="B193" s="126" t="s">
        <v>857</v>
      </c>
      <c r="C193" s="125">
        <f>C194</f>
        <v>0</v>
      </c>
      <c r="D193" s="125">
        <f>D194</f>
        <v>0</v>
      </c>
      <c r="E193" s="125">
        <f>E194</f>
        <v>0</v>
      </c>
    </row>
    <row r="194" spans="1:5" hidden="1" outlineLevel="3">
      <c r="A194" s="89"/>
      <c r="B194" s="88" t="s">
        <v>855</v>
      </c>
      <c r="C194" s="124">
        <v>0</v>
      </c>
      <c r="D194" s="124">
        <f>C194</f>
        <v>0</v>
      </c>
      <c r="E194" s="124">
        <f>D194</f>
        <v>0</v>
      </c>
    </row>
    <row r="195" spans="1:5" hidden="1" outlineLevel="2">
      <c r="A195" s="127">
        <v>4</v>
      </c>
      <c r="B195" s="126" t="s">
        <v>858</v>
      </c>
      <c r="C195" s="125">
        <f>C196</f>
        <v>0</v>
      </c>
      <c r="D195" s="125">
        <f>D196</f>
        <v>0</v>
      </c>
      <c r="E195" s="125">
        <f>E196</f>
        <v>0</v>
      </c>
    </row>
    <row r="196" spans="1:5" hidden="1" outlineLevel="3">
      <c r="A196" s="89"/>
      <c r="B196" s="88" t="s">
        <v>855</v>
      </c>
      <c r="C196" s="124">
        <v>0</v>
      </c>
      <c r="D196" s="124">
        <f>C196</f>
        <v>0</v>
      </c>
      <c r="E196" s="124">
        <f>D196</f>
        <v>0</v>
      </c>
    </row>
    <row r="197" spans="1:5" hidden="1" outlineLevel="1">
      <c r="A197" s="173" t="s">
        <v>843</v>
      </c>
      <c r="B197" s="17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27">
        <v>4</v>
      </c>
      <c r="B198" s="126" t="s">
        <v>858</v>
      </c>
      <c r="C198" s="125">
        <f t="shared" si="14"/>
        <v>0</v>
      </c>
      <c r="D198" s="125">
        <f t="shared" si="14"/>
        <v>0</v>
      </c>
      <c r="E198" s="125">
        <f t="shared" si="14"/>
        <v>0</v>
      </c>
    </row>
    <row r="199" spans="1:5" hidden="1" outlineLevel="3">
      <c r="A199" s="89"/>
      <c r="B199" s="88" t="s">
        <v>855</v>
      </c>
      <c r="C199" s="124">
        <v>0</v>
      </c>
      <c r="D199" s="124">
        <f>C199</f>
        <v>0</v>
      </c>
      <c r="E199" s="124">
        <f>D199</f>
        <v>0</v>
      </c>
    </row>
    <row r="200" spans="1:5" hidden="1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27">
        <v>3</v>
      </c>
      <c r="B201" s="126" t="s">
        <v>857</v>
      </c>
      <c r="C201" s="125">
        <f>C202</f>
        <v>0</v>
      </c>
      <c r="D201" s="125">
        <f>D202</f>
        <v>0</v>
      </c>
      <c r="E201" s="125">
        <f>E202</f>
        <v>0</v>
      </c>
    </row>
    <row r="202" spans="1:5" hidden="1" outlineLevel="3">
      <c r="A202" s="89"/>
      <c r="B202" s="88" t="s">
        <v>855</v>
      </c>
      <c r="C202" s="124">
        <v>0</v>
      </c>
      <c r="D202" s="124">
        <f>C202</f>
        <v>0</v>
      </c>
      <c r="E202" s="124">
        <f>D202</f>
        <v>0</v>
      </c>
    </row>
    <row r="203" spans="1:5" hidden="1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27">
        <v>1</v>
      </c>
      <c r="B204" s="126" t="s">
        <v>859</v>
      </c>
      <c r="C204" s="125">
        <f>C205+C206</f>
        <v>0</v>
      </c>
      <c r="D204" s="125">
        <f>D205+D206</f>
        <v>0</v>
      </c>
      <c r="E204" s="125">
        <f>E205+E206</f>
        <v>0</v>
      </c>
    </row>
    <row r="205" spans="1:5" hidden="1" outlineLevel="3">
      <c r="A205" s="89"/>
      <c r="B205" s="88" t="s">
        <v>855</v>
      </c>
      <c r="C205" s="124">
        <v>0</v>
      </c>
      <c r="D205" s="124">
        <f>C205</f>
        <v>0</v>
      </c>
      <c r="E205" s="124">
        <f>D205</f>
        <v>0</v>
      </c>
    </row>
    <row r="206" spans="1:5" hidden="1" outlineLevel="3">
      <c r="A206" s="89"/>
      <c r="B206" s="88" t="s">
        <v>839</v>
      </c>
      <c r="C206" s="124">
        <v>0</v>
      </c>
      <c r="D206" s="124">
        <f>C206</f>
        <v>0</v>
      </c>
      <c r="E206" s="124">
        <f>D206</f>
        <v>0</v>
      </c>
    </row>
    <row r="207" spans="1:5" hidden="1" outlineLevel="2">
      <c r="A207" s="127">
        <v>2</v>
      </c>
      <c r="B207" s="126" t="s">
        <v>856</v>
      </c>
      <c r="C207" s="125">
        <f>C209+C208+C210</f>
        <v>0</v>
      </c>
      <c r="D207" s="125">
        <f>D209+D208+D210</f>
        <v>0</v>
      </c>
      <c r="E207" s="125">
        <f>E209+E208+E210</f>
        <v>0</v>
      </c>
    </row>
    <row r="208" spans="1:5" hidden="1" outlineLevel="3">
      <c r="A208" s="89"/>
      <c r="B208" s="88" t="s">
        <v>855</v>
      </c>
      <c r="C208" s="124">
        <v>0</v>
      </c>
      <c r="D208" s="124">
        <f t="shared" ref="D208:E210" si="15">C208</f>
        <v>0</v>
      </c>
      <c r="E208" s="124">
        <f t="shared" si="15"/>
        <v>0</v>
      </c>
    </row>
    <row r="209" spans="1:5" hidden="1" outlineLevel="3">
      <c r="A209" s="89"/>
      <c r="B209" s="88" t="s">
        <v>838</v>
      </c>
      <c r="C209" s="124"/>
      <c r="D209" s="124">
        <f t="shared" si="15"/>
        <v>0</v>
      </c>
      <c r="E209" s="124">
        <f t="shared" si="15"/>
        <v>0</v>
      </c>
    </row>
    <row r="210" spans="1:5" hidden="1" outlineLevel="3">
      <c r="A210" s="89"/>
      <c r="B210" s="88" t="s">
        <v>855</v>
      </c>
      <c r="C210" s="124">
        <v>0</v>
      </c>
      <c r="D210" s="124">
        <f t="shared" si="15"/>
        <v>0</v>
      </c>
      <c r="E210" s="124">
        <f t="shared" si="15"/>
        <v>0</v>
      </c>
    </row>
    <row r="211" spans="1:5" hidden="1" outlineLevel="2">
      <c r="A211" s="127">
        <v>3</v>
      </c>
      <c r="B211" s="126" t="s">
        <v>857</v>
      </c>
      <c r="C211" s="125">
        <f>C212</f>
        <v>0</v>
      </c>
      <c r="D211" s="125">
        <f>D212</f>
        <v>0</v>
      </c>
      <c r="E211" s="125">
        <f>E212</f>
        <v>0</v>
      </c>
    </row>
    <row r="212" spans="1:5" hidden="1" outlineLevel="3">
      <c r="A212" s="89"/>
      <c r="B212" s="88" t="s">
        <v>855</v>
      </c>
      <c r="C212" s="124">
        <v>0</v>
      </c>
      <c r="D212" s="124">
        <f>C212</f>
        <v>0</v>
      </c>
      <c r="E212" s="124">
        <f>D212</f>
        <v>0</v>
      </c>
    </row>
    <row r="213" spans="1:5" hidden="1" outlineLevel="2">
      <c r="A213" s="127">
        <v>4</v>
      </c>
      <c r="B213" s="126" t="s">
        <v>858</v>
      </c>
      <c r="C213" s="125">
        <f>C214</f>
        <v>0</v>
      </c>
      <c r="D213" s="125">
        <f>D214</f>
        <v>0</v>
      </c>
      <c r="E213" s="125">
        <f>E214</f>
        <v>0</v>
      </c>
    </row>
    <row r="214" spans="1:5" hidden="1" outlineLevel="3">
      <c r="A214" s="89"/>
      <c r="B214" s="88" t="s">
        <v>855</v>
      </c>
      <c r="C214" s="124">
        <v>0</v>
      </c>
      <c r="D214" s="124">
        <f>C214</f>
        <v>0</v>
      </c>
      <c r="E214" s="124">
        <f>D214</f>
        <v>0</v>
      </c>
    </row>
    <row r="215" spans="1:5" hidden="1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27">
        <v>2</v>
      </c>
      <c r="B216" s="126" t="s">
        <v>856</v>
      </c>
      <c r="C216" s="125">
        <f>C219+C218+C217</f>
        <v>0</v>
      </c>
      <c r="D216" s="125">
        <f>D219+D218+D217</f>
        <v>0</v>
      </c>
      <c r="E216" s="125">
        <f>E219+E218+E217</f>
        <v>0</v>
      </c>
    </row>
    <row r="217" spans="1:5" hidden="1" outlineLevel="3">
      <c r="A217" s="89"/>
      <c r="B217" s="88" t="s">
        <v>855</v>
      </c>
      <c r="C217" s="124">
        <v>0</v>
      </c>
      <c r="D217" s="124">
        <f t="shared" ref="D217:E219" si="16">C217</f>
        <v>0</v>
      </c>
      <c r="E217" s="124">
        <f t="shared" si="16"/>
        <v>0</v>
      </c>
    </row>
    <row r="218" spans="1:5" s="120" customFormat="1" hidden="1" outlineLevel="3">
      <c r="A218" s="130"/>
      <c r="B218" s="129" t="s">
        <v>835</v>
      </c>
      <c r="C218" s="128"/>
      <c r="D218" s="128">
        <f t="shared" si="16"/>
        <v>0</v>
      </c>
      <c r="E218" s="128">
        <f t="shared" si="16"/>
        <v>0</v>
      </c>
    </row>
    <row r="219" spans="1:5" s="120" customFormat="1" hidden="1" outlineLevel="3">
      <c r="A219" s="130"/>
      <c r="B219" s="129" t="s">
        <v>821</v>
      </c>
      <c r="C219" s="128"/>
      <c r="D219" s="128">
        <f t="shared" si="16"/>
        <v>0</v>
      </c>
      <c r="E219" s="128">
        <f t="shared" si="16"/>
        <v>0</v>
      </c>
    </row>
    <row r="220" spans="1:5" hidden="1" outlineLevel="2">
      <c r="A220" s="127">
        <v>3</v>
      </c>
      <c r="B220" s="126" t="s">
        <v>857</v>
      </c>
      <c r="C220" s="125">
        <f>C221</f>
        <v>0</v>
      </c>
      <c r="D220" s="125">
        <f>D221</f>
        <v>0</v>
      </c>
      <c r="E220" s="125">
        <f>E221</f>
        <v>0</v>
      </c>
    </row>
    <row r="221" spans="1:5" hidden="1" outlineLevel="3">
      <c r="A221" s="89"/>
      <c r="B221" s="88" t="s">
        <v>855</v>
      </c>
      <c r="C221" s="124">
        <v>0</v>
      </c>
      <c r="D221" s="124">
        <f>C221</f>
        <v>0</v>
      </c>
      <c r="E221" s="124">
        <f>D221</f>
        <v>0</v>
      </c>
    </row>
    <row r="222" spans="1:5" hidden="1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27">
        <v>2</v>
      </c>
      <c r="B223" s="126" t="s">
        <v>856</v>
      </c>
      <c r="C223" s="125">
        <f>C225+C226+C227+C224</f>
        <v>0</v>
      </c>
      <c r="D223" s="125">
        <f>D225+D226+D227+D224</f>
        <v>0</v>
      </c>
      <c r="E223" s="125">
        <f>E225+E226+E227+E224</f>
        <v>0</v>
      </c>
    </row>
    <row r="224" spans="1:5" hidden="1" outlineLevel="3">
      <c r="A224" s="89"/>
      <c r="B224" s="88" t="s">
        <v>855</v>
      </c>
      <c r="C224" s="124">
        <v>0</v>
      </c>
      <c r="D224" s="124">
        <f>C224</f>
        <v>0</v>
      </c>
      <c r="E224" s="124">
        <f>D224</f>
        <v>0</v>
      </c>
    </row>
    <row r="225" spans="1:5" hidden="1" outlineLevel="3">
      <c r="A225" s="89"/>
      <c r="B225" s="88" t="s">
        <v>833</v>
      </c>
      <c r="C225" s="124"/>
      <c r="D225" s="124">
        <f t="shared" ref="D225:E227" si="17">C225</f>
        <v>0</v>
      </c>
      <c r="E225" s="124">
        <f t="shared" si="17"/>
        <v>0</v>
      </c>
    </row>
    <row r="226" spans="1:5" hidden="1" outlineLevel="3">
      <c r="A226" s="89"/>
      <c r="B226" s="88" t="s">
        <v>832</v>
      </c>
      <c r="C226" s="124"/>
      <c r="D226" s="124">
        <f t="shared" si="17"/>
        <v>0</v>
      </c>
      <c r="E226" s="124">
        <f t="shared" si="17"/>
        <v>0</v>
      </c>
    </row>
    <row r="227" spans="1:5" hidden="1" outlineLevel="3">
      <c r="A227" s="89"/>
      <c r="B227" s="88" t="s">
        <v>831</v>
      </c>
      <c r="C227" s="124"/>
      <c r="D227" s="124">
        <f t="shared" si="17"/>
        <v>0</v>
      </c>
      <c r="E227" s="124">
        <f t="shared" si="17"/>
        <v>0</v>
      </c>
    </row>
    <row r="228" spans="1:5" hidden="1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27">
        <v>2</v>
      </c>
      <c r="B229" s="126" t="s">
        <v>856</v>
      </c>
      <c r="C229" s="125">
        <f>C231+C232+C230</f>
        <v>0</v>
      </c>
      <c r="D229" s="125">
        <f>D231+D232+D230</f>
        <v>0</v>
      </c>
      <c r="E229" s="125">
        <f>E231+E232+E230</f>
        <v>0</v>
      </c>
    </row>
    <row r="230" spans="1:5" hidden="1" outlineLevel="3">
      <c r="A230" s="89"/>
      <c r="B230" s="88" t="s">
        <v>855</v>
      </c>
      <c r="C230" s="124">
        <v>0</v>
      </c>
      <c r="D230" s="124">
        <f>C230</f>
        <v>0</v>
      </c>
      <c r="E230" s="124">
        <f>D230</f>
        <v>0</v>
      </c>
    </row>
    <row r="231" spans="1:5" hidden="1" outlineLevel="3">
      <c r="A231" s="89"/>
      <c r="B231" s="88" t="s">
        <v>829</v>
      </c>
      <c r="C231" s="124">
        <v>0</v>
      </c>
      <c r="D231" s="124">
        <f t="shared" ref="D231:E232" si="18">C231</f>
        <v>0</v>
      </c>
      <c r="E231" s="124">
        <f t="shared" si="18"/>
        <v>0</v>
      </c>
    </row>
    <row r="232" spans="1:5" hidden="1" outlineLevel="3">
      <c r="A232" s="89"/>
      <c r="B232" s="88" t="s">
        <v>819</v>
      </c>
      <c r="C232" s="124"/>
      <c r="D232" s="124">
        <f t="shared" si="18"/>
        <v>0</v>
      </c>
      <c r="E232" s="124">
        <f t="shared" si="18"/>
        <v>0</v>
      </c>
    </row>
    <row r="233" spans="1:5" hidden="1" outlineLevel="2">
      <c r="A233" s="127">
        <v>3</v>
      </c>
      <c r="B233" s="126" t="s">
        <v>857</v>
      </c>
      <c r="C233" s="125">
        <f>C234</f>
        <v>0</v>
      </c>
      <c r="D233" s="125">
        <f>D234</f>
        <v>0</v>
      </c>
      <c r="E233" s="125">
        <f>E234</f>
        <v>0</v>
      </c>
    </row>
    <row r="234" spans="1:5" hidden="1" outlineLevel="3">
      <c r="A234" s="89"/>
      <c r="B234" s="88" t="s">
        <v>855</v>
      </c>
      <c r="C234" s="124">
        <v>0</v>
      </c>
      <c r="D234" s="124">
        <f>C234</f>
        <v>0</v>
      </c>
      <c r="E234" s="124">
        <f>D234</f>
        <v>0</v>
      </c>
    </row>
    <row r="235" spans="1:5" hidden="1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27">
        <v>3</v>
      </c>
      <c r="B236" s="126" t="s">
        <v>857</v>
      </c>
      <c r="C236" s="125">
        <f>C237</f>
        <v>0</v>
      </c>
      <c r="D236" s="125">
        <f>D237</f>
        <v>0</v>
      </c>
      <c r="E236" s="125">
        <f>E237</f>
        <v>0</v>
      </c>
    </row>
    <row r="237" spans="1:5" hidden="1" outlineLevel="3">
      <c r="A237" s="89"/>
      <c r="B237" s="88" t="s">
        <v>855</v>
      </c>
      <c r="C237" s="124">
        <v>0</v>
      </c>
      <c r="D237" s="124">
        <f>C237</f>
        <v>0</v>
      </c>
      <c r="E237" s="124">
        <f>D237</f>
        <v>0</v>
      </c>
    </row>
    <row r="238" spans="1:5" hidden="1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27">
        <v>2</v>
      </c>
      <c r="B239" s="126" t="s">
        <v>856</v>
      </c>
      <c r="C239" s="125">
        <f>C241+C242+C240</f>
        <v>0</v>
      </c>
      <c r="D239" s="125">
        <f>D241+D242+D240</f>
        <v>0</v>
      </c>
      <c r="E239" s="125">
        <f>E241+E242+E240</f>
        <v>0</v>
      </c>
    </row>
    <row r="240" spans="1:5" hidden="1" outlineLevel="3">
      <c r="A240" s="89"/>
      <c r="B240" s="88" t="s">
        <v>855</v>
      </c>
      <c r="C240" s="124">
        <v>0</v>
      </c>
      <c r="D240" s="124">
        <f>C240</f>
        <v>0</v>
      </c>
      <c r="E240" s="124">
        <f>D240</f>
        <v>0</v>
      </c>
    </row>
    <row r="241" spans="1:10" hidden="1" outlineLevel="3">
      <c r="A241" s="89"/>
      <c r="B241" s="88" t="s">
        <v>825</v>
      </c>
      <c r="C241" s="124"/>
      <c r="D241" s="124">
        <f t="shared" ref="D241:E242" si="19">C241</f>
        <v>0</v>
      </c>
      <c r="E241" s="124">
        <f t="shared" si="19"/>
        <v>0</v>
      </c>
    </row>
    <row r="242" spans="1:10" hidden="1" outlineLevel="3">
      <c r="A242" s="89"/>
      <c r="B242" s="88" t="s">
        <v>824</v>
      </c>
      <c r="C242" s="124"/>
      <c r="D242" s="124">
        <f t="shared" si="19"/>
        <v>0</v>
      </c>
      <c r="E242" s="124">
        <f t="shared" si="19"/>
        <v>0</v>
      </c>
    </row>
    <row r="243" spans="1:10" hidden="1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27">
        <v>2</v>
      </c>
      <c r="B244" s="126" t="s">
        <v>856</v>
      </c>
      <c r="C244" s="125">
        <f>C246+C247+C248+C249+C245</f>
        <v>0</v>
      </c>
      <c r="D244" s="125">
        <f>D246+D247+D248+D249+D245</f>
        <v>0</v>
      </c>
      <c r="E244" s="125">
        <f>E246+E247+E248+E249+E245</f>
        <v>0</v>
      </c>
    </row>
    <row r="245" spans="1:10" hidden="1" outlineLevel="3">
      <c r="A245" s="89"/>
      <c r="B245" s="88" t="s">
        <v>855</v>
      </c>
      <c r="C245" s="124">
        <v>0</v>
      </c>
      <c r="D245" s="124">
        <f>C245</f>
        <v>0</v>
      </c>
      <c r="E245" s="124">
        <f>D245</f>
        <v>0</v>
      </c>
    </row>
    <row r="246" spans="1:10" hidden="1" outlineLevel="3">
      <c r="A246" s="89"/>
      <c r="B246" s="88" t="s">
        <v>821</v>
      </c>
      <c r="C246" s="124"/>
      <c r="D246" s="124">
        <f t="shared" ref="D246:E249" si="20">C246</f>
        <v>0</v>
      </c>
      <c r="E246" s="124">
        <f t="shared" si="20"/>
        <v>0</v>
      </c>
    </row>
    <row r="247" spans="1:10" hidden="1" outlineLevel="3">
      <c r="A247" s="89"/>
      <c r="B247" s="88" t="s">
        <v>820</v>
      </c>
      <c r="C247" s="124"/>
      <c r="D247" s="124">
        <f t="shared" si="20"/>
        <v>0</v>
      </c>
      <c r="E247" s="124">
        <f t="shared" si="20"/>
        <v>0</v>
      </c>
    </row>
    <row r="248" spans="1:10" hidden="1" outlineLevel="3">
      <c r="A248" s="89"/>
      <c r="B248" s="88" t="s">
        <v>819</v>
      </c>
      <c r="C248" s="124"/>
      <c r="D248" s="124">
        <f t="shared" si="20"/>
        <v>0</v>
      </c>
      <c r="E248" s="124">
        <f t="shared" si="20"/>
        <v>0</v>
      </c>
    </row>
    <row r="249" spans="1:10" hidden="1" outlineLevel="3">
      <c r="A249" s="89"/>
      <c r="B249" s="88" t="s">
        <v>818</v>
      </c>
      <c r="C249" s="124"/>
      <c r="D249" s="124">
        <f t="shared" si="20"/>
        <v>0</v>
      </c>
      <c r="E249" s="124">
        <f t="shared" si="20"/>
        <v>0</v>
      </c>
    </row>
    <row r="250" spans="1:10" hidden="1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89"/>
      <c r="B251" s="88" t="s">
        <v>855</v>
      </c>
      <c r="C251" s="124">
        <v>0</v>
      </c>
      <c r="D251" s="124">
        <f>C251</f>
        <v>0</v>
      </c>
      <c r="E251" s="124">
        <f>D251</f>
        <v>0</v>
      </c>
    </row>
    <row r="252" spans="1:10" hidden="1" outlineLevel="3">
      <c r="A252" s="89"/>
      <c r="B252" s="88" t="s">
        <v>854</v>
      </c>
      <c r="C252" s="124">
        <v>0</v>
      </c>
      <c r="D252" s="124">
        <f>C252</f>
        <v>0</v>
      </c>
      <c r="E252" s="124">
        <f>D252</f>
        <v>0</v>
      </c>
    </row>
    <row r="253" spans="1:10" collapsed="1"/>
    <row r="256" spans="1:10" ht="18.75">
      <c r="A256" s="175" t="s">
        <v>67</v>
      </c>
      <c r="B256" s="175"/>
      <c r="C256" s="175"/>
      <c r="D256" s="156" t="s">
        <v>853</v>
      </c>
      <c r="E256" s="156" t="s">
        <v>852</v>
      </c>
      <c r="G256" s="47" t="s">
        <v>589</v>
      </c>
      <c r="H256" s="48">
        <f>C257+C559</f>
        <v>718000</v>
      </c>
      <c r="I256" s="49"/>
      <c r="J256" s="50" t="b">
        <f>AND(H256=I256)</f>
        <v>0</v>
      </c>
    </row>
    <row r="257" spans="1:10">
      <c r="A257" s="167" t="s">
        <v>60</v>
      </c>
      <c r="B257" s="168"/>
      <c r="C257" s="37">
        <f>C258+C550</f>
        <v>555190</v>
      </c>
      <c r="D257" s="37">
        <f>D258+D550</f>
        <v>373752</v>
      </c>
      <c r="E257" s="37">
        <f>E258+E550</f>
        <v>373752</v>
      </c>
      <c r="G257" s="39" t="s">
        <v>60</v>
      </c>
      <c r="H257" s="41">
        <f>C257</f>
        <v>555190</v>
      </c>
      <c r="I257" s="42"/>
      <c r="J257" s="40" t="b">
        <f>AND(H257=I257)</f>
        <v>0</v>
      </c>
    </row>
    <row r="258" spans="1:10">
      <c r="A258" s="163" t="s">
        <v>266</v>
      </c>
      <c r="B258" s="164"/>
      <c r="C258" s="36">
        <f>C259+C339+C483+C547</f>
        <v>536190</v>
      </c>
      <c r="D258" s="36">
        <f>D259+D339+D483+D547</f>
        <v>354752</v>
      </c>
      <c r="E258" s="36">
        <f>E259+E339+E483+E547</f>
        <v>354752</v>
      </c>
      <c r="G258" s="39" t="s">
        <v>57</v>
      </c>
      <c r="H258" s="41">
        <f t="shared" ref="H258:H321" si="21">C258</f>
        <v>536190</v>
      </c>
      <c r="I258" s="42"/>
      <c r="J258" s="40" t="b">
        <f>AND(H258=I258)</f>
        <v>0</v>
      </c>
    </row>
    <row r="259" spans="1:10">
      <c r="A259" s="161" t="s">
        <v>267</v>
      </c>
      <c r="B259" s="162"/>
      <c r="C259" s="33">
        <f>C260+C263+C314</f>
        <v>296950</v>
      </c>
      <c r="D259" s="33">
        <f>D260+D263+D314</f>
        <v>115512</v>
      </c>
      <c r="E259" s="33">
        <f>E260+E263+E314</f>
        <v>115512</v>
      </c>
      <c r="G259" s="39" t="s">
        <v>590</v>
      </c>
      <c r="H259" s="41">
        <f t="shared" si="21"/>
        <v>296950</v>
      </c>
      <c r="I259" s="42"/>
      <c r="J259" s="40" t="b">
        <f>AND(H259=I259)</f>
        <v>0</v>
      </c>
    </row>
    <row r="260" spans="1:10" hidden="1" outlineLevel="1">
      <c r="A260" s="165" t="s">
        <v>268</v>
      </c>
      <c r="B260" s="166"/>
      <c r="C260" s="32">
        <f>SUM(C261:C262)</f>
        <v>2512</v>
      </c>
      <c r="D260" s="32">
        <f>SUM(D261:D262)</f>
        <v>2512</v>
      </c>
      <c r="E260" s="32">
        <f>SUM(E261:E262)</f>
        <v>2512</v>
      </c>
      <c r="H260" s="41">
        <f t="shared" si="21"/>
        <v>2512</v>
      </c>
    </row>
    <row r="261" spans="1:10" hidden="1" outlineLevel="2">
      <c r="A261" s="7">
        <v>1100</v>
      </c>
      <c r="B261" s="4" t="s">
        <v>32</v>
      </c>
      <c r="C261" s="5">
        <v>1000</v>
      </c>
      <c r="D261" s="5">
        <f>C261</f>
        <v>1000</v>
      </c>
      <c r="E261" s="5">
        <f>D261</f>
        <v>1000</v>
      </c>
      <c r="H261" s="41">
        <f t="shared" si="21"/>
        <v>1000</v>
      </c>
    </row>
    <row r="262" spans="1:10" hidden="1" outlineLevel="2">
      <c r="A262" s="6">
        <v>1100</v>
      </c>
      <c r="B262" s="4" t="s">
        <v>33</v>
      </c>
      <c r="C262" s="5">
        <v>1512</v>
      </c>
      <c r="D262" s="5">
        <f>C262</f>
        <v>1512</v>
      </c>
      <c r="E262" s="5">
        <f>D262</f>
        <v>1512</v>
      </c>
      <c r="H262" s="41">
        <f t="shared" si="21"/>
        <v>1512</v>
      </c>
    </row>
    <row r="263" spans="1:10" hidden="1" outlineLevel="1">
      <c r="A263" s="165" t="s">
        <v>269</v>
      </c>
      <c r="B263" s="166"/>
      <c r="C263" s="32">
        <f>C264+C265+C289+C296+C298+C302+C305+C308+C313</f>
        <v>294438</v>
      </c>
      <c r="D263" s="32">
        <f>D264+D265+D289+D296+D298+D302+D305+D308+D313</f>
        <v>113000</v>
      </c>
      <c r="E263" s="32">
        <f>E264+E265+E289+E296+E298+E302+E305+E308+E313</f>
        <v>113000</v>
      </c>
      <c r="H263" s="41">
        <f t="shared" si="21"/>
        <v>294438</v>
      </c>
    </row>
    <row r="264" spans="1:10" hidden="1" outlineLevel="2">
      <c r="A264" s="6">
        <v>1101</v>
      </c>
      <c r="B264" s="4" t="s">
        <v>34</v>
      </c>
      <c r="C264" s="5">
        <v>113000</v>
      </c>
      <c r="D264" s="5">
        <f>C264</f>
        <v>113000</v>
      </c>
      <c r="E264" s="5">
        <f>D264</f>
        <v>113000</v>
      </c>
      <c r="H264" s="41">
        <f t="shared" si="21"/>
        <v>113000</v>
      </c>
    </row>
    <row r="265" spans="1:10" hidden="1" outlineLevel="2">
      <c r="A265" s="6">
        <v>1101</v>
      </c>
      <c r="B265" s="4" t="s">
        <v>35</v>
      </c>
      <c r="C265" s="5">
        <v>117560</v>
      </c>
      <c r="D265" s="5">
        <f>SUM(D266:D288)</f>
        <v>0</v>
      </c>
      <c r="E265" s="5">
        <f>SUM(E266:E288)</f>
        <v>0</v>
      </c>
      <c r="H265" s="41">
        <f t="shared" si="21"/>
        <v>117560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5728</v>
      </c>
      <c r="D289" s="5">
        <f>SUM(D290:D295)</f>
        <v>0</v>
      </c>
      <c r="E289" s="5">
        <f>SUM(E290:E295)</f>
        <v>0</v>
      </c>
      <c r="H289" s="41">
        <f t="shared" si="21"/>
        <v>5728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1000</v>
      </c>
      <c r="D296" s="5">
        <f>SUM(D297)</f>
        <v>0</v>
      </c>
      <c r="E296" s="5">
        <f>SUM(E297)</f>
        <v>0</v>
      </c>
      <c r="H296" s="41">
        <f t="shared" si="21"/>
        <v>1000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9900</v>
      </c>
      <c r="D298" s="5">
        <f>SUM(D299:D301)</f>
        <v>0</v>
      </c>
      <c r="E298" s="5">
        <f>SUM(E299:E301)</f>
        <v>0</v>
      </c>
      <c r="H298" s="41">
        <f t="shared" si="21"/>
        <v>9900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1000</v>
      </c>
      <c r="D302" s="5">
        <f>SUM(D303:D304)</f>
        <v>0</v>
      </c>
      <c r="E302" s="5">
        <f>SUM(E303:E304)</f>
        <v>0</v>
      </c>
      <c r="H302" s="41">
        <f t="shared" si="21"/>
        <v>1000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4750</v>
      </c>
      <c r="D305" s="5">
        <f>SUM(D306:D307)</f>
        <v>0</v>
      </c>
      <c r="E305" s="5">
        <f>SUM(E306:E307)</f>
        <v>0</v>
      </c>
      <c r="H305" s="41">
        <f t="shared" si="21"/>
        <v>4750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41500</v>
      </c>
      <c r="D308" s="5">
        <f>SUM(D309:D312)</f>
        <v>0</v>
      </c>
      <c r="E308" s="5">
        <f>SUM(E309:E312)</f>
        <v>0</v>
      </c>
      <c r="H308" s="41">
        <f t="shared" si="21"/>
        <v>41500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65" t="s">
        <v>601</v>
      </c>
      <c r="B314" s="16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61" t="s">
        <v>270</v>
      </c>
      <c r="B339" s="162"/>
      <c r="C339" s="33">
        <f>C340+C444+C482</f>
        <v>199370</v>
      </c>
      <c r="D339" s="33">
        <f>D340+D444+D482</f>
        <v>199370</v>
      </c>
      <c r="E339" s="33">
        <f>E340+E444+E482</f>
        <v>199370</v>
      </c>
      <c r="G339" s="39" t="s">
        <v>591</v>
      </c>
      <c r="H339" s="41">
        <f t="shared" si="28"/>
        <v>199370</v>
      </c>
      <c r="I339" s="42"/>
      <c r="J339" s="40" t="b">
        <f>AND(H339=I339)</f>
        <v>0</v>
      </c>
    </row>
    <row r="340" spans="1:10" hidden="1" outlineLevel="1">
      <c r="A340" s="165" t="s">
        <v>271</v>
      </c>
      <c r="B340" s="166"/>
      <c r="C340" s="32">
        <f>C341+C342+C343+C344+C347+C348+C353+C356+C357+C362+C367+C368+C371+C372+C373+C376+C377+C378+C382+C388+C391+C392+C395+C398+C399+C404+C407+C408+C409+C412+C415+C416+C419+C420+C421+C422+C429+C443</f>
        <v>175770</v>
      </c>
      <c r="D340" s="32">
        <f>D341+D342+D343+D344+D347+D348+D353+D356+D357+D362+D367+BH290668+D371+D372+D373+D376+D377+D378+D382+D388+D391+D392+D395+D398+D399+D404+D407+D408+D409+D412+D415+D416+D419+D420+D421+D422+D429+D443</f>
        <v>175770</v>
      </c>
      <c r="E340" s="32">
        <f>E341+E342+E343+E344+E347+E348+E353+E356+E357+E362+E367+BI290668+E371+E372+E373+E376+E377+E378+E382+E388+E391+E392+E395+E398+E399+E404+E407+E408+E409+E412+E415+E416+E419+E420+E421+E422+E429+E443</f>
        <v>175770</v>
      </c>
      <c r="H340" s="41">
        <f t="shared" si="28"/>
        <v>175770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4500</v>
      </c>
      <c r="D342" s="5">
        <f t="shared" ref="D342:E343" si="31">C342</f>
        <v>4500</v>
      </c>
      <c r="E342" s="5">
        <f t="shared" si="31"/>
        <v>4500</v>
      </c>
      <c r="H342" s="41">
        <f t="shared" si="28"/>
        <v>4500</v>
      </c>
    </row>
    <row r="343" spans="1:10" hidden="1" outlineLevel="2">
      <c r="A343" s="6">
        <v>2201</v>
      </c>
      <c r="B343" s="4" t="s">
        <v>41</v>
      </c>
      <c r="C343" s="5">
        <v>66000</v>
      </c>
      <c r="D343" s="5">
        <f t="shared" si="31"/>
        <v>66000</v>
      </c>
      <c r="E343" s="5">
        <f t="shared" si="31"/>
        <v>66000</v>
      </c>
      <c r="H343" s="41">
        <f t="shared" si="28"/>
        <v>66000</v>
      </c>
    </row>
    <row r="344" spans="1:10" hidden="1" outlineLevel="2">
      <c r="A344" s="6">
        <v>2201</v>
      </c>
      <c r="B344" s="4" t="s">
        <v>273</v>
      </c>
      <c r="C344" s="5">
        <f>SUM(C345:C346)</f>
        <v>9500</v>
      </c>
      <c r="D344" s="5">
        <f>SUM(D345:D346)</f>
        <v>9500</v>
      </c>
      <c r="E344" s="5">
        <f>SUM(E345:E346)</f>
        <v>9500</v>
      </c>
      <c r="H344" s="41">
        <f t="shared" si="28"/>
        <v>9500</v>
      </c>
    </row>
    <row r="345" spans="1:10" hidden="1" outlineLevel="3">
      <c r="A345" s="29"/>
      <c r="B345" s="28" t="s">
        <v>274</v>
      </c>
      <c r="C345" s="30">
        <v>5500</v>
      </c>
      <c r="D345" s="30">
        <f t="shared" ref="D345:E347" si="32">C345</f>
        <v>5500</v>
      </c>
      <c r="E345" s="30">
        <f t="shared" si="32"/>
        <v>5500</v>
      </c>
      <c r="H345" s="41">
        <f t="shared" si="28"/>
        <v>5500</v>
      </c>
    </row>
    <row r="346" spans="1:10" hidden="1" outlineLevel="3">
      <c r="A346" s="29"/>
      <c r="B346" s="28" t="s">
        <v>275</v>
      </c>
      <c r="C346" s="30">
        <v>4000</v>
      </c>
      <c r="D346" s="30">
        <f t="shared" si="32"/>
        <v>4000</v>
      </c>
      <c r="E346" s="30">
        <f t="shared" si="32"/>
        <v>4000</v>
      </c>
      <c r="H346" s="41">
        <f t="shared" si="28"/>
        <v>4000</v>
      </c>
    </row>
    <row r="347" spans="1:10" hidden="1" outlineLevel="2">
      <c r="A347" s="6">
        <v>2201</v>
      </c>
      <c r="B347" s="4" t="s">
        <v>276</v>
      </c>
      <c r="C347" s="5">
        <v>3000</v>
      </c>
      <c r="D347" s="5">
        <f t="shared" si="32"/>
        <v>3000</v>
      </c>
      <c r="E347" s="5">
        <f t="shared" si="32"/>
        <v>3000</v>
      </c>
      <c r="H347" s="41">
        <f t="shared" si="28"/>
        <v>3000</v>
      </c>
    </row>
    <row r="348" spans="1:10" hidden="1" outlineLevel="2">
      <c r="A348" s="6">
        <v>2201</v>
      </c>
      <c r="B348" s="4" t="s">
        <v>277</v>
      </c>
      <c r="C348" s="5">
        <f>SUM(C349:C352)</f>
        <v>31100</v>
      </c>
      <c r="D348" s="5">
        <f>SUM(D349:D352)</f>
        <v>31100</v>
      </c>
      <c r="E348" s="5">
        <f>SUM(E349:E352)</f>
        <v>31100</v>
      </c>
      <c r="H348" s="41">
        <f t="shared" si="28"/>
        <v>31100</v>
      </c>
    </row>
    <row r="349" spans="1:10" hidden="1" outlineLevel="3">
      <c r="A349" s="29"/>
      <c r="B349" s="28" t="s">
        <v>278</v>
      </c>
      <c r="C349" s="30">
        <v>27000</v>
      </c>
      <c r="D349" s="30">
        <f>C349</f>
        <v>27000</v>
      </c>
      <c r="E349" s="30">
        <f>D349</f>
        <v>27000</v>
      </c>
      <c r="H349" s="41">
        <f t="shared" si="28"/>
        <v>27000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4000</v>
      </c>
      <c r="D351" s="30">
        <f t="shared" si="33"/>
        <v>4000</v>
      </c>
      <c r="E351" s="30">
        <f t="shared" si="33"/>
        <v>4000</v>
      </c>
      <c r="H351" s="41">
        <f t="shared" si="28"/>
        <v>4000</v>
      </c>
    </row>
    <row r="352" spans="1:10" hidden="1" outlineLevel="3">
      <c r="A352" s="29"/>
      <c r="B352" s="28" t="s">
        <v>281</v>
      </c>
      <c r="C352" s="30">
        <v>100</v>
      </c>
      <c r="D352" s="30">
        <f t="shared" si="33"/>
        <v>100</v>
      </c>
      <c r="E352" s="30">
        <f t="shared" si="33"/>
        <v>100</v>
      </c>
      <c r="H352" s="41">
        <f t="shared" si="28"/>
        <v>100</v>
      </c>
    </row>
    <row r="353" spans="1:8" hidden="1" outlineLevel="2">
      <c r="A353" s="6">
        <v>2201</v>
      </c>
      <c r="B353" s="4" t="s">
        <v>282</v>
      </c>
      <c r="C353" s="5">
        <f>SUM(C354:C355)</f>
        <v>250</v>
      </c>
      <c r="D353" s="5">
        <f>SUM(D354:D355)</f>
        <v>250</v>
      </c>
      <c r="E353" s="5">
        <f>SUM(E354:E355)</f>
        <v>250</v>
      </c>
      <c r="H353" s="41">
        <f t="shared" si="28"/>
        <v>250</v>
      </c>
    </row>
    <row r="354" spans="1:8" hidden="1" outlineLevel="3">
      <c r="A354" s="29"/>
      <c r="B354" s="28" t="s">
        <v>42</v>
      </c>
      <c r="C354" s="30">
        <v>200</v>
      </c>
      <c r="D354" s="30">
        <f t="shared" ref="D354:E356" si="34">C354</f>
        <v>200</v>
      </c>
      <c r="E354" s="30">
        <f t="shared" si="34"/>
        <v>200</v>
      </c>
      <c r="H354" s="41">
        <f t="shared" si="28"/>
        <v>200</v>
      </c>
    </row>
    <row r="355" spans="1:8" hidden="1" outlineLevel="3">
      <c r="A355" s="29"/>
      <c r="B355" s="28" t="s">
        <v>283</v>
      </c>
      <c r="C355" s="30">
        <v>50</v>
      </c>
      <c r="D355" s="30">
        <f t="shared" si="34"/>
        <v>50</v>
      </c>
      <c r="E355" s="30">
        <f t="shared" si="34"/>
        <v>50</v>
      </c>
      <c r="H355" s="41">
        <f t="shared" si="28"/>
        <v>50</v>
      </c>
    </row>
    <row r="356" spans="1:8" hidden="1" outlineLevel="2">
      <c r="A356" s="6">
        <v>2201</v>
      </c>
      <c r="B356" s="4" t="s">
        <v>284</v>
      </c>
      <c r="C356" s="5">
        <v>1100</v>
      </c>
      <c r="D356" s="5">
        <f t="shared" si="34"/>
        <v>1100</v>
      </c>
      <c r="E356" s="5">
        <f t="shared" si="34"/>
        <v>1100</v>
      </c>
      <c r="H356" s="41">
        <f t="shared" si="28"/>
        <v>1100</v>
      </c>
    </row>
    <row r="357" spans="1:8" hidden="1" outlineLevel="2">
      <c r="A357" s="6">
        <v>2201</v>
      </c>
      <c r="B357" s="4" t="s">
        <v>285</v>
      </c>
      <c r="C357" s="5">
        <f>SUM(C358:C361)</f>
        <v>7800</v>
      </c>
      <c r="D357" s="5">
        <f>SUM(D358:D361)</f>
        <v>7800</v>
      </c>
      <c r="E357" s="5">
        <f>SUM(E358:E361)</f>
        <v>7800</v>
      </c>
      <c r="H357" s="41">
        <f t="shared" si="28"/>
        <v>7800</v>
      </c>
    </row>
    <row r="358" spans="1:8" hidden="1" outlineLevel="3">
      <c r="A358" s="29"/>
      <c r="B358" s="28" t="s">
        <v>286</v>
      </c>
      <c r="C358" s="30">
        <v>2000</v>
      </c>
      <c r="D358" s="30">
        <f>C358</f>
        <v>2000</v>
      </c>
      <c r="E358" s="30">
        <f>D358</f>
        <v>2000</v>
      </c>
      <c r="H358" s="41">
        <f t="shared" si="28"/>
        <v>2000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800</v>
      </c>
      <c r="D360" s="30">
        <f t="shared" si="35"/>
        <v>800</v>
      </c>
      <c r="E360" s="30">
        <f t="shared" si="35"/>
        <v>800</v>
      </c>
      <c r="H360" s="41">
        <f t="shared" si="28"/>
        <v>800</v>
      </c>
    </row>
    <row r="361" spans="1:8" hidden="1" outlineLevel="3">
      <c r="A361" s="29"/>
      <c r="B361" s="28" t="s">
        <v>289</v>
      </c>
      <c r="C361" s="30">
        <v>5000</v>
      </c>
      <c r="D361" s="30">
        <f t="shared" si="35"/>
        <v>5000</v>
      </c>
      <c r="E361" s="30">
        <f t="shared" si="35"/>
        <v>5000</v>
      </c>
      <c r="H361" s="41">
        <f t="shared" si="28"/>
        <v>5000</v>
      </c>
    </row>
    <row r="362" spans="1:8" hidden="1" outlineLevel="2">
      <c r="A362" s="6">
        <v>2201</v>
      </c>
      <c r="B362" s="4" t="s">
        <v>290</v>
      </c>
      <c r="C362" s="5">
        <f>SUM(C363:C366)</f>
        <v>20700</v>
      </c>
      <c r="D362" s="5">
        <f>SUM(D363:D366)</f>
        <v>20700</v>
      </c>
      <c r="E362" s="5">
        <f>SUM(E363:E366)</f>
        <v>20700</v>
      </c>
      <c r="H362" s="41">
        <f t="shared" si="28"/>
        <v>20700</v>
      </c>
    </row>
    <row r="363" spans="1:8" hidden="1" outlineLevel="3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  <c r="H363" s="41">
        <f t="shared" si="28"/>
        <v>5000</v>
      </c>
    </row>
    <row r="364" spans="1:8" hidden="1" outlineLevel="3">
      <c r="A364" s="29"/>
      <c r="B364" s="28" t="s">
        <v>292</v>
      </c>
      <c r="C364" s="30">
        <v>15000</v>
      </c>
      <c r="D364" s="30">
        <f t="shared" ref="D364:E366" si="36">C364</f>
        <v>15000</v>
      </c>
      <c r="E364" s="30">
        <f t="shared" si="36"/>
        <v>15000</v>
      </c>
      <c r="H364" s="41">
        <f t="shared" si="28"/>
        <v>15000</v>
      </c>
    </row>
    <row r="365" spans="1:8" hidden="1" outlineLevel="3">
      <c r="A365" s="29"/>
      <c r="B365" s="28" t="s">
        <v>293</v>
      </c>
      <c r="C365" s="30">
        <v>500</v>
      </c>
      <c r="D365" s="30">
        <f t="shared" si="36"/>
        <v>500</v>
      </c>
      <c r="E365" s="30">
        <f t="shared" si="36"/>
        <v>500</v>
      </c>
      <c r="H365" s="41">
        <f t="shared" si="28"/>
        <v>500</v>
      </c>
    </row>
    <row r="366" spans="1:8" hidden="1" outlineLevel="3">
      <c r="A366" s="29"/>
      <c r="B366" s="28" t="s">
        <v>294</v>
      </c>
      <c r="C366" s="30">
        <v>200</v>
      </c>
      <c r="D366" s="30">
        <f t="shared" si="36"/>
        <v>200</v>
      </c>
      <c r="E366" s="30">
        <f t="shared" si="36"/>
        <v>200</v>
      </c>
      <c r="H366" s="41">
        <f t="shared" si="28"/>
        <v>200</v>
      </c>
    </row>
    <row r="367" spans="1:8" hidden="1" outlineLevel="2">
      <c r="A367" s="6">
        <v>2201</v>
      </c>
      <c r="B367" s="4" t="s">
        <v>43</v>
      </c>
      <c r="C367" s="5">
        <v>1500</v>
      </c>
      <c r="D367" s="5">
        <f>C367</f>
        <v>1500</v>
      </c>
      <c r="E367" s="5">
        <f>D367</f>
        <v>1500</v>
      </c>
      <c r="H367" s="41">
        <f t="shared" si="28"/>
        <v>1500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2500</v>
      </c>
      <c r="D371" s="5">
        <f t="shared" si="37"/>
        <v>2500</v>
      </c>
      <c r="E371" s="5">
        <f t="shared" si="37"/>
        <v>2500</v>
      </c>
      <c r="H371" s="41">
        <f t="shared" si="28"/>
        <v>2500</v>
      </c>
    </row>
    <row r="372" spans="1:8" hidden="1" outlineLevel="2">
      <c r="A372" s="6">
        <v>2201</v>
      </c>
      <c r="B372" s="4" t="s">
        <v>45</v>
      </c>
      <c r="C372" s="5">
        <v>3000</v>
      </c>
      <c r="D372" s="5">
        <f t="shared" si="37"/>
        <v>3000</v>
      </c>
      <c r="E372" s="5">
        <f t="shared" si="37"/>
        <v>3000</v>
      </c>
      <c r="H372" s="41">
        <f t="shared" si="28"/>
        <v>3000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  <c r="H373" s="41">
        <f t="shared" si="28"/>
        <v>500</v>
      </c>
    </row>
    <row r="374" spans="1:8" hidden="1" outlineLevel="3">
      <c r="A374" s="29"/>
      <c r="B374" s="28" t="s">
        <v>299</v>
      </c>
      <c r="C374" s="30">
        <v>300</v>
      </c>
      <c r="D374" s="30">
        <f t="shared" ref="D374:E377" si="38">C374</f>
        <v>300</v>
      </c>
      <c r="E374" s="30">
        <f t="shared" si="38"/>
        <v>300</v>
      </c>
      <c r="H374" s="41">
        <f t="shared" si="28"/>
        <v>300</v>
      </c>
    </row>
    <row r="375" spans="1:8" hidden="1" outlineLevel="3">
      <c r="A375" s="29"/>
      <c r="B375" s="28" t="s">
        <v>300</v>
      </c>
      <c r="C375" s="30">
        <v>200</v>
      </c>
      <c r="D375" s="30">
        <f t="shared" si="38"/>
        <v>200</v>
      </c>
      <c r="E375" s="30">
        <f t="shared" si="38"/>
        <v>200</v>
      </c>
      <c r="H375" s="41">
        <f t="shared" si="28"/>
        <v>200</v>
      </c>
    </row>
    <row r="376" spans="1:8" hidden="1" outlineLevel="2">
      <c r="A376" s="6">
        <v>2201</v>
      </c>
      <c r="B376" s="4" t="s">
        <v>301</v>
      </c>
      <c r="C376" s="5">
        <v>150</v>
      </c>
      <c r="D376" s="5">
        <f t="shared" si="38"/>
        <v>150</v>
      </c>
      <c r="E376" s="5">
        <f t="shared" si="38"/>
        <v>150</v>
      </c>
      <c r="H376" s="41">
        <f t="shared" si="28"/>
        <v>150</v>
      </c>
    </row>
    <row r="377" spans="1:8" hidden="1" outlineLevel="2" collapsed="1">
      <c r="A377" s="6">
        <v>2201</v>
      </c>
      <c r="B377" s="4" t="s">
        <v>302</v>
      </c>
      <c r="C377" s="5">
        <v>1100</v>
      </c>
      <c r="D377" s="5">
        <f t="shared" si="38"/>
        <v>1100</v>
      </c>
      <c r="E377" s="5">
        <f t="shared" si="38"/>
        <v>1100</v>
      </c>
      <c r="H377" s="41">
        <f t="shared" si="28"/>
        <v>1100</v>
      </c>
    </row>
    <row r="378" spans="1:8" hidden="1" outlineLevel="2">
      <c r="A378" s="6">
        <v>2201</v>
      </c>
      <c r="B378" s="4" t="s">
        <v>303</v>
      </c>
      <c r="C378" s="5">
        <f>SUM(C379:C381)</f>
        <v>5500</v>
      </c>
      <c r="D378" s="5">
        <f>SUM(D379:D381)</f>
        <v>5500</v>
      </c>
      <c r="E378" s="5">
        <f>SUM(E379:E381)</f>
        <v>5500</v>
      </c>
      <c r="H378" s="41">
        <f t="shared" si="28"/>
        <v>5500</v>
      </c>
    </row>
    <row r="379" spans="1:8" hidden="1" outlineLevel="3">
      <c r="A379" s="29"/>
      <c r="B379" s="28" t="s">
        <v>46</v>
      </c>
      <c r="C379" s="30">
        <v>5000</v>
      </c>
      <c r="D379" s="30">
        <f>C379</f>
        <v>5000</v>
      </c>
      <c r="E379" s="30">
        <f>D379</f>
        <v>5000</v>
      </c>
      <c r="H379" s="41">
        <f t="shared" si="28"/>
        <v>5000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hidden="1" outlineLevel="2">
      <c r="A382" s="6">
        <v>2201</v>
      </c>
      <c r="B382" s="4" t="s">
        <v>114</v>
      </c>
      <c r="C382" s="5">
        <f>SUM(C383:C387)</f>
        <v>4820</v>
      </c>
      <c r="D382" s="5">
        <f>SUM(D383:D387)</f>
        <v>4820</v>
      </c>
      <c r="E382" s="5">
        <f>SUM(E383:E387)</f>
        <v>4820</v>
      </c>
      <c r="H382" s="41">
        <f t="shared" si="28"/>
        <v>4820</v>
      </c>
    </row>
    <row r="383" spans="1:8" hidden="1" outlineLevel="3">
      <c r="A383" s="29"/>
      <c r="B383" s="28" t="s">
        <v>304</v>
      </c>
      <c r="C383" s="30">
        <v>500</v>
      </c>
      <c r="D383" s="30">
        <f>C383</f>
        <v>500</v>
      </c>
      <c r="E383" s="30">
        <f>D383</f>
        <v>500</v>
      </c>
      <c r="H383" s="41">
        <f t="shared" si="28"/>
        <v>500</v>
      </c>
    </row>
    <row r="384" spans="1:8" hidden="1" outlineLevel="3">
      <c r="A384" s="29"/>
      <c r="B384" s="28" t="s">
        <v>305</v>
      </c>
      <c r="C384" s="30">
        <v>420</v>
      </c>
      <c r="D384" s="30">
        <f t="shared" ref="D384:E387" si="40">C384</f>
        <v>420</v>
      </c>
      <c r="E384" s="30">
        <f t="shared" si="40"/>
        <v>420</v>
      </c>
      <c r="H384" s="41">
        <f t="shared" si="28"/>
        <v>420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3500</v>
      </c>
      <c r="D386" s="30">
        <f t="shared" si="40"/>
        <v>3500</v>
      </c>
      <c r="E386" s="30">
        <f t="shared" si="40"/>
        <v>3500</v>
      </c>
      <c r="H386" s="41">
        <f t="shared" ref="H386:H449" si="41">C386</f>
        <v>3500</v>
      </c>
    </row>
    <row r="387" spans="1:8" hidden="1" outlineLevel="3">
      <c r="A387" s="29"/>
      <c r="B387" s="28" t="s">
        <v>308</v>
      </c>
      <c r="C387" s="30">
        <v>400</v>
      </c>
      <c r="D387" s="30">
        <f t="shared" si="40"/>
        <v>400</v>
      </c>
      <c r="E387" s="30">
        <f t="shared" si="40"/>
        <v>400</v>
      </c>
      <c r="H387" s="41">
        <f t="shared" si="41"/>
        <v>400</v>
      </c>
    </row>
    <row r="388" spans="1:8" hidden="1" outlineLevel="2">
      <c r="A388" s="6">
        <v>2201</v>
      </c>
      <c r="B388" s="4" t="s">
        <v>309</v>
      </c>
      <c r="C388" s="5">
        <f>SUM(C389:C390)</f>
        <v>1200</v>
      </c>
      <c r="D388" s="5">
        <f>SUM(D389:D390)</f>
        <v>1200</v>
      </c>
      <c r="E388" s="5">
        <f>SUM(E389:E390)</f>
        <v>1200</v>
      </c>
      <c r="H388" s="41">
        <f t="shared" si="41"/>
        <v>1200</v>
      </c>
    </row>
    <row r="389" spans="1:8" hidden="1" outlineLevel="3">
      <c r="A389" s="29"/>
      <c r="B389" s="28" t="s">
        <v>48</v>
      </c>
      <c r="C389" s="30">
        <v>1200</v>
      </c>
      <c r="D389" s="30">
        <f t="shared" ref="D389:E391" si="42">C389</f>
        <v>1200</v>
      </c>
      <c r="E389" s="30">
        <f t="shared" si="42"/>
        <v>1200</v>
      </c>
      <c r="H389" s="41">
        <f t="shared" si="41"/>
        <v>1200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3500</v>
      </c>
      <c r="D392" s="5">
        <f>SUM(D393:D394)</f>
        <v>3500</v>
      </c>
      <c r="E392" s="5">
        <f>SUM(E393:E394)</f>
        <v>3500</v>
      </c>
      <c r="H392" s="41">
        <f t="shared" si="41"/>
        <v>3500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3500</v>
      </c>
      <c r="D394" s="30">
        <f>C394</f>
        <v>3500</v>
      </c>
      <c r="E394" s="30">
        <f>D394</f>
        <v>3500</v>
      </c>
      <c r="H394" s="41">
        <f t="shared" si="41"/>
        <v>3500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200</v>
      </c>
      <c r="D404" s="5">
        <f>SUM(D405:D406)</f>
        <v>200</v>
      </c>
      <c r="E404" s="5">
        <f>SUM(E405:E406)</f>
        <v>200</v>
      </c>
      <c r="H404" s="41">
        <f t="shared" si="41"/>
        <v>200</v>
      </c>
    </row>
    <row r="405" spans="1:8" hidden="1" outlineLevel="3">
      <c r="A405" s="29"/>
      <c r="B405" s="28" t="s">
        <v>323</v>
      </c>
      <c r="C405" s="30">
        <v>100</v>
      </c>
      <c r="D405" s="30">
        <f t="shared" ref="D405:E408" si="45">C405</f>
        <v>100</v>
      </c>
      <c r="E405" s="30">
        <f t="shared" si="45"/>
        <v>100</v>
      </c>
      <c r="H405" s="41">
        <f t="shared" si="41"/>
        <v>100</v>
      </c>
    </row>
    <row r="406" spans="1:8" hidden="1" outlineLevel="3">
      <c r="A406" s="29"/>
      <c r="B406" s="28" t="s">
        <v>324</v>
      </c>
      <c r="C406" s="30">
        <v>100</v>
      </c>
      <c r="D406" s="30">
        <f t="shared" si="45"/>
        <v>100</v>
      </c>
      <c r="E406" s="30">
        <f t="shared" si="45"/>
        <v>100</v>
      </c>
      <c r="H406" s="41">
        <f t="shared" si="41"/>
        <v>100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2500</v>
      </c>
      <c r="D409" s="5">
        <f>SUM(D410:D411)</f>
        <v>2500</v>
      </c>
      <c r="E409" s="5">
        <f>SUM(E410:E411)</f>
        <v>2500</v>
      </c>
      <c r="H409" s="41">
        <f t="shared" si="41"/>
        <v>2500</v>
      </c>
    </row>
    <row r="410" spans="1:8" hidden="1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  <c r="H410" s="41">
        <f t="shared" si="41"/>
        <v>2000</v>
      </c>
    </row>
    <row r="411" spans="1:8" hidden="1" outlineLevel="3">
      <c r="A411" s="29"/>
      <c r="B411" s="28" t="s">
        <v>50</v>
      </c>
      <c r="C411" s="30">
        <v>500</v>
      </c>
      <c r="D411" s="30">
        <f>C411</f>
        <v>500</v>
      </c>
      <c r="E411" s="30">
        <f>D411</f>
        <v>500</v>
      </c>
      <c r="H411" s="41">
        <f t="shared" si="41"/>
        <v>500</v>
      </c>
    </row>
    <row r="412" spans="1:8" hidden="1" outlineLevel="2">
      <c r="A412" s="6">
        <v>2201</v>
      </c>
      <c r="B412" s="4" t="s">
        <v>117</v>
      </c>
      <c r="C412" s="5">
        <f>SUM(C413:C414)</f>
        <v>1200</v>
      </c>
      <c r="D412" s="5">
        <f>SUM(D413:D414)</f>
        <v>1200</v>
      </c>
      <c r="E412" s="5">
        <f>SUM(E413:E414)</f>
        <v>1200</v>
      </c>
      <c r="H412" s="41">
        <f t="shared" si="41"/>
        <v>1200</v>
      </c>
    </row>
    <row r="413" spans="1:8" hidden="1" outlineLevel="3" collapsed="1">
      <c r="A413" s="29"/>
      <c r="B413" s="28" t="s">
        <v>328</v>
      </c>
      <c r="C413" s="30">
        <v>1200</v>
      </c>
      <c r="D413" s="30">
        <f t="shared" ref="D413:E415" si="46">C413</f>
        <v>1200</v>
      </c>
      <c r="E413" s="30">
        <f t="shared" si="46"/>
        <v>1200</v>
      </c>
      <c r="H413" s="41">
        <f t="shared" si="41"/>
        <v>1200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90</v>
      </c>
      <c r="D422" s="5">
        <f>SUM(D423:D428)</f>
        <v>90</v>
      </c>
      <c r="E422" s="5">
        <f>SUM(E423:E428)</f>
        <v>90</v>
      </c>
      <c r="H422" s="41">
        <f t="shared" si="41"/>
        <v>90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>
        <v>90</v>
      </c>
      <c r="D427" s="30">
        <f t="shared" si="48"/>
        <v>90</v>
      </c>
      <c r="E427" s="30">
        <f t="shared" si="48"/>
        <v>90</v>
      </c>
      <c r="H427" s="41">
        <f t="shared" si="41"/>
        <v>90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3060</v>
      </c>
      <c r="D429" s="5">
        <f>SUM(D430:D442)</f>
        <v>3060</v>
      </c>
      <c r="E429" s="5">
        <f>SUM(E430:E442)</f>
        <v>3060</v>
      </c>
      <c r="H429" s="41">
        <f t="shared" si="41"/>
        <v>3060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360</v>
      </c>
      <c r="D431" s="30">
        <f t="shared" ref="D431:E442" si="49">C431</f>
        <v>360</v>
      </c>
      <c r="E431" s="30">
        <f t="shared" si="49"/>
        <v>360</v>
      </c>
      <c r="H431" s="41">
        <f t="shared" si="41"/>
        <v>360</v>
      </c>
    </row>
    <row r="432" spans="1:8" hidden="1" outlineLevel="3">
      <c r="A432" s="29"/>
      <c r="B432" s="28" t="s">
        <v>345</v>
      </c>
      <c r="C432" s="30">
        <v>1900</v>
      </c>
      <c r="D432" s="30">
        <f t="shared" si="49"/>
        <v>1900</v>
      </c>
      <c r="E432" s="30">
        <f t="shared" si="49"/>
        <v>1900</v>
      </c>
      <c r="H432" s="41">
        <f t="shared" si="41"/>
        <v>1900</v>
      </c>
    </row>
    <row r="433" spans="1:8" hidden="1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hidden="1" outlineLevel="3">
      <c r="A434" s="29"/>
      <c r="B434" s="28" t="s">
        <v>347</v>
      </c>
      <c r="C434" s="30">
        <v>100</v>
      </c>
      <c r="D434" s="30">
        <f t="shared" si="49"/>
        <v>100</v>
      </c>
      <c r="E434" s="30">
        <f t="shared" si="49"/>
        <v>100</v>
      </c>
      <c r="H434" s="41">
        <f t="shared" si="41"/>
        <v>100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>
        <v>200</v>
      </c>
      <c r="D439" s="30">
        <f t="shared" si="49"/>
        <v>200</v>
      </c>
      <c r="E439" s="30">
        <f t="shared" si="49"/>
        <v>200</v>
      </c>
      <c r="H439" s="41">
        <f t="shared" si="41"/>
        <v>200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hidden="1" outlineLevel="3">
      <c r="A442" s="29"/>
      <c r="B442" s="28" t="s">
        <v>355</v>
      </c>
      <c r="C442" s="30">
        <v>500</v>
      </c>
      <c r="D442" s="30">
        <f t="shared" si="49"/>
        <v>500</v>
      </c>
      <c r="E442" s="30">
        <f t="shared" si="49"/>
        <v>500</v>
      </c>
      <c r="H442" s="41">
        <f t="shared" si="41"/>
        <v>500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65" t="s">
        <v>357</v>
      </c>
      <c r="B444" s="166"/>
      <c r="C444" s="32">
        <f>C445+C454+C455+C459+C462+C463+C468+C474+C477+C480+C481+C450</f>
        <v>23600</v>
      </c>
      <c r="D444" s="32">
        <f>D445+D454+D455+D459+D462+D463+D468+D474+D477+D480+D481+D450</f>
        <v>23600</v>
      </c>
      <c r="E444" s="32">
        <f>E445+E454+E455+E459+E462+E463+E468+E474+E477+E480+E481+E450</f>
        <v>23600</v>
      </c>
      <c r="H444" s="41">
        <f t="shared" si="41"/>
        <v>23600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4900</v>
      </c>
      <c r="D445" s="5">
        <f>SUM(D446:D449)</f>
        <v>4900</v>
      </c>
      <c r="E445" s="5">
        <f>SUM(E446:E449)</f>
        <v>4900</v>
      </c>
      <c r="H445" s="41">
        <f t="shared" si="41"/>
        <v>4900</v>
      </c>
    </row>
    <row r="446" spans="1:8" ht="15" hidden="1" customHeight="1" outlineLevel="3">
      <c r="A446" s="28"/>
      <c r="B446" s="28" t="s">
        <v>359</v>
      </c>
      <c r="C446" s="30">
        <v>1200</v>
      </c>
      <c r="D446" s="30">
        <f>C446</f>
        <v>1200</v>
      </c>
      <c r="E446" s="30">
        <f>D446</f>
        <v>1200</v>
      </c>
      <c r="H446" s="41">
        <f t="shared" si="41"/>
        <v>1200</v>
      </c>
    </row>
    <row r="447" spans="1:8" ht="15" hidden="1" customHeight="1" outlineLevel="3">
      <c r="A447" s="28"/>
      <c r="B447" s="28" t="s">
        <v>360</v>
      </c>
      <c r="C447" s="30">
        <v>200</v>
      </c>
      <c r="D447" s="30">
        <f t="shared" ref="D447:E449" si="50">C447</f>
        <v>200</v>
      </c>
      <c r="E447" s="30">
        <f t="shared" si="50"/>
        <v>200</v>
      </c>
      <c r="H447" s="41">
        <f t="shared" si="41"/>
        <v>200</v>
      </c>
    </row>
    <row r="448" spans="1:8" ht="15" hidden="1" customHeight="1" outlineLevel="3">
      <c r="A448" s="28"/>
      <c r="B448" s="28" t="s">
        <v>361</v>
      </c>
      <c r="C448" s="30">
        <v>500</v>
      </c>
      <c r="D448" s="30">
        <f t="shared" si="50"/>
        <v>500</v>
      </c>
      <c r="E448" s="30">
        <f t="shared" si="50"/>
        <v>500</v>
      </c>
      <c r="H448" s="41">
        <f t="shared" si="41"/>
        <v>500</v>
      </c>
    </row>
    <row r="449" spans="1:8" ht="15" hidden="1" customHeight="1" outlineLevel="3">
      <c r="A449" s="28"/>
      <c r="B449" s="28" t="s">
        <v>362</v>
      </c>
      <c r="C449" s="30">
        <v>3000</v>
      </c>
      <c r="D449" s="30">
        <f t="shared" si="50"/>
        <v>3000</v>
      </c>
      <c r="E449" s="30">
        <f t="shared" si="50"/>
        <v>3000</v>
      </c>
      <c r="H449" s="41">
        <f t="shared" si="41"/>
        <v>3000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6000</v>
      </c>
      <c r="D454" s="5">
        <f>C454</f>
        <v>6000</v>
      </c>
      <c r="E454" s="5">
        <f>D454</f>
        <v>6000</v>
      </c>
      <c r="H454" s="41">
        <f t="shared" si="51"/>
        <v>6000</v>
      </c>
    </row>
    <row r="455" spans="1:8" hidden="1" outlineLevel="2">
      <c r="A455" s="6">
        <v>2202</v>
      </c>
      <c r="B455" s="4" t="s">
        <v>120</v>
      </c>
      <c r="C455" s="5">
        <f>SUM(C456:C458)</f>
        <v>4000</v>
      </c>
      <c r="D455" s="5">
        <f>SUM(D456:D458)</f>
        <v>4000</v>
      </c>
      <c r="E455" s="5">
        <f>SUM(E456:E458)</f>
        <v>4000</v>
      </c>
      <c r="H455" s="41">
        <f t="shared" si="51"/>
        <v>4000</v>
      </c>
    </row>
    <row r="456" spans="1:8" ht="15" hidden="1" customHeight="1" outlineLevel="3">
      <c r="A456" s="28"/>
      <c r="B456" s="28" t="s">
        <v>367</v>
      </c>
      <c r="C456" s="30">
        <v>4000</v>
      </c>
      <c r="D456" s="30">
        <f>C456</f>
        <v>4000</v>
      </c>
      <c r="E456" s="30">
        <f>D456</f>
        <v>4000</v>
      </c>
      <c r="H456" s="41">
        <f t="shared" si="51"/>
        <v>4000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300</v>
      </c>
      <c r="D459" s="5">
        <f>SUM(D460:D461)</f>
        <v>300</v>
      </c>
      <c r="E459" s="5">
        <f>SUM(E460:E461)</f>
        <v>300</v>
      </c>
      <c r="H459" s="41">
        <f t="shared" si="51"/>
        <v>300</v>
      </c>
    </row>
    <row r="460" spans="1:8" ht="15" hidden="1" customHeight="1" outlineLevel="3">
      <c r="A460" s="28"/>
      <c r="B460" s="28" t="s">
        <v>369</v>
      </c>
      <c r="C460" s="30">
        <v>200</v>
      </c>
      <c r="D460" s="30">
        <f t="shared" ref="D460:E462" si="54">C460</f>
        <v>200</v>
      </c>
      <c r="E460" s="30">
        <f t="shared" si="54"/>
        <v>200</v>
      </c>
      <c r="H460" s="41">
        <f t="shared" si="51"/>
        <v>200</v>
      </c>
    </row>
    <row r="461" spans="1:8" ht="15" hidden="1" customHeight="1" outlineLevel="3">
      <c r="A461" s="28"/>
      <c r="B461" s="28" t="s">
        <v>370</v>
      </c>
      <c r="C461" s="30">
        <v>100</v>
      </c>
      <c r="D461" s="30">
        <f t="shared" si="54"/>
        <v>100</v>
      </c>
      <c r="E461" s="30">
        <f t="shared" si="54"/>
        <v>100</v>
      </c>
      <c r="H461" s="41">
        <f t="shared" si="51"/>
        <v>100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400</v>
      </c>
      <c r="D463" s="5">
        <f>SUM(D464:D467)</f>
        <v>400</v>
      </c>
      <c r="E463" s="5">
        <f>SUM(E464:E467)</f>
        <v>400</v>
      </c>
      <c r="H463" s="41">
        <f t="shared" si="51"/>
        <v>400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400</v>
      </c>
      <c r="D465" s="30">
        <f t="shared" ref="D465:E467" si="55">C465</f>
        <v>400</v>
      </c>
      <c r="E465" s="30">
        <f t="shared" si="55"/>
        <v>400</v>
      </c>
      <c r="H465" s="41">
        <f t="shared" si="51"/>
        <v>400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5000</v>
      </c>
      <c r="D474" s="5">
        <f>SUM(D475:D476)</f>
        <v>5000</v>
      </c>
      <c r="E474" s="5">
        <f>SUM(E475:E476)</f>
        <v>5000</v>
      </c>
      <c r="H474" s="41">
        <f t="shared" si="51"/>
        <v>5000</v>
      </c>
    </row>
    <row r="475" spans="1:8" ht="15" hidden="1" customHeight="1" outlineLevel="3">
      <c r="A475" s="28"/>
      <c r="B475" s="28" t="s">
        <v>383</v>
      </c>
      <c r="C475" s="30">
        <v>5000</v>
      </c>
      <c r="D475" s="30">
        <f>C475</f>
        <v>5000</v>
      </c>
      <c r="E475" s="30">
        <f>D475</f>
        <v>5000</v>
      </c>
      <c r="H475" s="41">
        <f t="shared" si="51"/>
        <v>5000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3000</v>
      </c>
      <c r="D480" s="5">
        <f t="shared" si="57"/>
        <v>3000</v>
      </c>
      <c r="E480" s="5">
        <f t="shared" si="57"/>
        <v>3000</v>
      </c>
      <c r="H480" s="41">
        <f t="shared" si="51"/>
        <v>3000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65" t="s">
        <v>388</v>
      </c>
      <c r="B482" s="166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71" t="s">
        <v>389</v>
      </c>
      <c r="B483" s="172"/>
      <c r="C483" s="35">
        <f>C484+C504+C509+C522+C528+C538</f>
        <v>34870</v>
      </c>
      <c r="D483" s="35">
        <f>D484+D504+D509+D522+D528+D538</f>
        <v>34870</v>
      </c>
      <c r="E483" s="35">
        <f>E484+E504+E509+E522+E528+E538</f>
        <v>34870</v>
      </c>
      <c r="G483" s="39" t="s">
        <v>592</v>
      </c>
      <c r="H483" s="41">
        <f t="shared" si="51"/>
        <v>34870</v>
      </c>
      <c r="I483" s="42"/>
      <c r="J483" s="40" t="b">
        <f>AND(H483=I483)</f>
        <v>0</v>
      </c>
    </row>
    <row r="484" spans="1:10" hidden="1" outlineLevel="1">
      <c r="A484" s="165" t="s">
        <v>390</v>
      </c>
      <c r="B484" s="166"/>
      <c r="C484" s="32">
        <f>C485+C486+C490+C491+C494+C497+C500+C501+C502+C503</f>
        <v>15720</v>
      </c>
      <c r="D484" s="32">
        <f>D485+D486+D490+D491+D494+D497+D500+D501+D502+D503</f>
        <v>15720</v>
      </c>
      <c r="E484" s="32">
        <f>E485+E486+E490+E491+E494+E497+E500+E501+E502+E503</f>
        <v>15720</v>
      </c>
      <c r="H484" s="41">
        <f t="shared" si="51"/>
        <v>15720</v>
      </c>
    </row>
    <row r="485" spans="1:10" hidden="1" outlineLevel="2">
      <c r="A485" s="6">
        <v>3302</v>
      </c>
      <c r="B485" s="4" t="s">
        <v>391</v>
      </c>
      <c r="C485" s="5">
        <v>8000</v>
      </c>
      <c r="D485" s="5">
        <f>C485</f>
        <v>8000</v>
      </c>
      <c r="E485" s="5">
        <f>D485</f>
        <v>8000</v>
      </c>
      <c r="H485" s="41">
        <f t="shared" si="51"/>
        <v>8000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1300</v>
      </c>
      <c r="D494" s="5">
        <f>SUM(D495:D496)</f>
        <v>1300</v>
      </c>
      <c r="E494" s="5">
        <f>SUM(E495:E496)</f>
        <v>1300</v>
      </c>
      <c r="H494" s="41">
        <f t="shared" si="51"/>
        <v>1300</v>
      </c>
    </row>
    <row r="495" spans="1:10" ht="15" hidden="1" customHeight="1" outlineLevel="3">
      <c r="A495" s="28"/>
      <c r="B495" s="28" t="s">
        <v>401</v>
      </c>
      <c r="C495" s="30">
        <v>1200</v>
      </c>
      <c r="D495" s="30">
        <f>C495</f>
        <v>1200</v>
      </c>
      <c r="E495" s="30">
        <f>D495</f>
        <v>1200</v>
      </c>
      <c r="H495" s="41">
        <f t="shared" si="51"/>
        <v>1200</v>
      </c>
    </row>
    <row r="496" spans="1:10" ht="15" hidden="1" customHeight="1" outlineLevel="3">
      <c r="A496" s="28"/>
      <c r="B496" s="28" t="s">
        <v>402</v>
      </c>
      <c r="C496" s="30">
        <v>100</v>
      </c>
      <c r="D496" s="30">
        <f>C496</f>
        <v>100</v>
      </c>
      <c r="E496" s="30">
        <f>D496</f>
        <v>100</v>
      </c>
      <c r="H496" s="41">
        <f t="shared" si="51"/>
        <v>100</v>
      </c>
    </row>
    <row r="497" spans="1:12" hidden="1" outlineLevel="2">
      <c r="A497" s="6">
        <v>3302</v>
      </c>
      <c r="B497" s="4" t="s">
        <v>403</v>
      </c>
      <c r="C497" s="5">
        <f>SUM(C498:C499)</f>
        <v>2200</v>
      </c>
      <c r="D497" s="5">
        <f>SUM(D498:D499)</f>
        <v>2200</v>
      </c>
      <c r="E497" s="5">
        <f>SUM(E498:E499)</f>
        <v>2200</v>
      </c>
      <c r="H497" s="41">
        <f t="shared" si="51"/>
        <v>2200</v>
      </c>
    </row>
    <row r="498" spans="1:12" ht="15" hidden="1" customHeight="1" outlineLevel="3">
      <c r="A498" s="28"/>
      <c r="B498" s="28" t="s">
        <v>404</v>
      </c>
      <c r="C498" s="30">
        <v>1700</v>
      </c>
      <c r="D498" s="30">
        <f t="shared" ref="D498:E503" si="59">C498</f>
        <v>1700</v>
      </c>
      <c r="E498" s="30">
        <f t="shared" si="59"/>
        <v>1700</v>
      </c>
      <c r="H498" s="41">
        <f t="shared" si="51"/>
        <v>1700</v>
      </c>
    </row>
    <row r="499" spans="1:12" ht="15" hidden="1" customHeight="1" outlineLevel="3">
      <c r="A499" s="28"/>
      <c r="B499" s="28" t="s">
        <v>405</v>
      </c>
      <c r="C499" s="30">
        <v>500</v>
      </c>
      <c r="D499" s="30">
        <f t="shared" si="59"/>
        <v>500</v>
      </c>
      <c r="E499" s="30">
        <f t="shared" si="59"/>
        <v>500</v>
      </c>
      <c r="H499" s="41">
        <f t="shared" si="51"/>
        <v>500</v>
      </c>
    </row>
    <row r="500" spans="1:12" hidden="1" outlineLevel="2">
      <c r="A500" s="6">
        <v>3302</v>
      </c>
      <c r="B500" s="4" t="s">
        <v>406</v>
      </c>
      <c r="C500" s="5">
        <v>4000</v>
      </c>
      <c r="D500" s="5">
        <f t="shared" si="59"/>
        <v>4000</v>
      </c>
      <c r="E500" s="5">
        <f t="shared" si="59"/>
        <v>4000</v>
      </c>
      <c r="H500" s="41">
        <f t="shared" si="51"/>
        <v>4000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>
        <v>220</v>
      </c>
      <c r="D502" s="5">
        <f t="shared" si="59"/>
        <v>220</v>
      </c>
      <c r="E502" s="5">
        <f t="shared" si="59"/>
        <v>220</v>
      </c>
      <c r="H502" s="41">
        <f t="shared" si="51"/>
        <v>220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65" t="s">
        <v>410</v>
      </c>
      <c r="B504" s="166"/>
      <c r="C504" s="32">
        <f>SUM(C505:C508)</f>
        <v>1900</v>
      </c>
      <c r="D504" s="32">
        <f>SUM(D505:D508)</f>
        <v>1900</v>
      </c>
      <c r="E504" s="32">
        <f>SUM(E505:E508)</f>
        <v>1900</v>
      </c>
      <c r="H504" s="41">
        <f t="shared" si="51"/>
        <v>1900</v>
      </c>
    </row>
    <row r="505" spans="1:12" hidden="1" outlineLevel="2" collapsed="1">
      <c r="A505" s="6">
        <v>3303</v>
      </c>
      <c r="B505" s="4" t="s">
        <v>411</v>
      </c>
      <c r="C505" s="5">
        <v>900</v>
      </c>
      <c r="D505" s="5">
        <f>C505</f>
        <v>900</v>
      </c>
      <c r="E505" s="5">
        <f>D505</f>
        <v>900</v>
      </c>
      <c r="H505" s="41">
        <f t="shared" si="51"/>
        <v>900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1000</v>
      </c>
      <c r="D507" s="5">
        <f t="shared" si="60"/>
        <v>1000</v>
      </c>
      <c r="E507" s="5">
        <f t="shared" si="60"/>
        <v>1000</v>
      </c>
      <c r="H507" s="41">
        <f t="shared" si="51"/>
        <v>1000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65" t="s">
        <v>414</v>
      </c>
      <c r="B509" s="166"/>
      <c r="C509" s="32">
        <f>C510+C511+C512+C513+C517+C518+C519+C520+C521</f>
        <v>14250</v>
      </c>
      <c r="D509" s="32">
        <f>D510+D511+D512+D513+D517+D518+D519+D520+D521</f>
        <v>14250</v>
      </c>
      <c r="E509" s="32">
        <f>E510+E511+E512+E513+E517+E518+E519+E520+E521</f>
        <v>14250</v>
      </c>
      <c r="F509" s="51"/>
      <c r="H509" s="41">
        <f t="shared" si="51"/>
        <v>14250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800</v>
      </c>
      <c r="D517" s="5">
        <f t="shared" si="62"/>
        <v>800</v>
      </c>
      <c r="E517" s="5">
        <f t="shared" si="62"/>
        <v>800</v>
      </c>
      <c r="H517" s="41">
        <f t="shared" si="63"/>
        <v>800</v>
      </c>
    </row>
    <row r="518" spans="1:8" hidden="1" outlineLevel="2">
      <c r="A518" s="6">
        <v>3305</v>
      </c>
      <c r="B518" s="4" t="s">
        <v>423</v>
      </c>
      <c r="C518" s="5">
        <v>500</v>
      </c>
      <c r="D518" s="5">
        <f t="shared" si="62"/>
        <v>500</v>
      </c>
      <c r="E518" s="5">
        <f t="shared" si="62"/>
        <v>500</v>
      </c>
      <c r="H518" s="41">
        <f t="shared" si="63"/>
        <v>500</v>
      </c>
    </row>
    <row r="519" spans="1:8" hidden="1" outlineLevel="2">
      <c r="A519" s="6">
        <v>3305</v>
      </c>
      <c r="B519" s="4" t="s">
        <v>424</v>
      </c>
      <c r="C519" s="5">
        <v>1000</v>
      </c>
      <c r="D519" s="5">
        <f t="shared" si="62"/>
        <v>1000</v>
      </c>
      <c r="E519" s="5">
        <f t="shared" si="62"/>
        <v>1000</v>
      </c>
      <c r="H519" s="41">
        <f t="shared" si="63"/>
        <v>1000</v>
      </c>
    </row>
    <row r="520" spans="1:8" hidden="1" outlineLevel="2">
      <c r="A520" s="6">
        <v>3305</v>
      </c>
      <c r="B520" s="4" t="s">
        <v>425</v>
      </c>
      <c r="C520" s="5">
        <v>11000</v>
      </c>
      <c r="D520" s="5">
        <f t="shared" si="62"/>
        <v>11000</v>
      </c>
      <c r="E520" s="5">
        <f t="shared" si="62"/>
        <v>11000</v>
      </c>
      <c r="H520" s="41">
        <f t="shared" si="63"/>
        <v>11000</v>
      </c>
    </row>
    <row r="521" spans="1:8" hidden="1" outlineLevel="2">
      <c r="A521" s="6">
        <v>3305</v>
      </c>
      <c r="B521" s="4" t="s">
        <v>409</v>
      </c>
      <c r="C521" s="5">
        <v>950</v>
      </c>
      <c r="D521" s="5">
        <f t="shared" si="62"/>
        <v>950</v>
      </c>
      <c r="E521" s="5">
        <f t="shared" si="62"/>
        <v>950</v>
      </c>
      <c r="H521" s="41">
        <f t="shared" si="63"/>
        <v>950</v>
      </c>
    </row>
    <row r="522" spans="1:8" hidden="1" outlineLevel="1">
      <c r="A522" s="165" t="s">
        <v>426</v>
      </c>
      <c r="B522" s="16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65" t="s">
        <v>432</v>
      </c>
      <c r="B528" s="16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65" t="s">
        <v>441</v>
      </c>
      <c r="B538" s="166"/>
      <c r="C538" s="32">
        <f>SUM(C539:C544)</f>
        <v>3000</v>
      </c>
      <c r="D538" s="32">
        <f>SUM(D539:D544)</f>
        <v>3000</v>
      </c>
      <c r="E538" s="32">
        <f>SUM(E539:E544)</f>
        <v>3000</v>
      </c>
      <c r="H538" s="41">
        <f t="shared" si="63"/>
        <v>3000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3000</v>
      </c>
      <c r="D540" s="5">
        <f t="shared" ref="D540:E543" si="66">C540</f>
        <v>3000</v>
      </c>
      <c r="E540" s="5">
        <f t="shared" si="66"/>
        <v>3000</v>
      </c>
      <c r="H540" s="41">
        <f t="shared" si="63"/>
        <v>3000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69" t="s">
        <v>449</v>
      </c>
      <c r="B547" s="170"/>
      <c r="C547" s="35">
        <f>C548+C549</f>
        <v>5000</v>
      </c>
      <c r="D547" s="35">
        <f>D548+D549</f>
        <v>5000</v>
      </c>
      <c r="E547" s="35">
        <f>E548+E549</f>
        <v>5000</v>
      </c>
      <c r="G547" s="39" t="s">
        <v>593</v>
      </c>
      <c r="H547" s="41">
        <f t="shared" si="63"/>
        <v>5000</v>
      </c>
      <c r="I547" s="42"/>
      <c r="J547" s="40" t="b">
        <f>AND(H547=I547)</f>
        <v>0</v>
      </c>
    </row>
    <row r="548" spans="1:10" hidden="1" outlineLevel="1">
      <c r="A548" s="165" t="s">
        <v>450</v>
      </c>
      <c r="B548" s="166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65" t="s">
        <v>451</v>
      </c>
      <c r="B549" s="166"/>
      <c r="C549" s="32">
        <v>5000</v>
      </c>
      <c r="D549" s="32">
        <f>C549</f>
        <v>5000</v>
      </c>
      <c r="E549" s="32">
        <f>D549</f>
        <v>5000</v>
      </c>
      <c r="H549" s="41">
        <f t="shared" si="63"/>
        <v>5000</v>
      </c>
    </row>
    <row r="550" spans="1:10" collapsed="1">
      <c r="A550" s="163" t="s">
        <v>455</v>
      </c>
      <c r="B550" s="164"/>
      <c r="C550" s="36">
        <f>C551</f>
        <v>19000</v>
      </c>
      <c r="D550" s="36">
        <f>D551</f>
        <v>19000</v>
      </c>
      <c r="E550" s="36">
        <f>E551</f>
        <v>19000</v>
      </c>
      <c r="G550" s="39" t="s">
        <v>59</v>
      </c>
      <c r="H550" s="41">
        <f t="shared" si="63"/>
        <v>19000</v>
      </c>
      <c r="I550" s="42"/>
      <c r="J550" s="40" t="b">
        <f>AND(H550=I550)</f>
        <v>0</v>
      </c>
    </row>
    <row r="551" spans="1:10">
      <c r="A551" s="161" t="s">
        <v>456</v>
      </c>
      <c r="B551" s="162"/>
      <c r="C551" s="33">
        <f>C552+C556</f>
        <v>19000</v>
      </c>
      <c r="D551" s="33">
        <f>D552+D556</f>
        <v>19000</v>
      </c>
      <c r="E551" s="33">
        <f>E552+E556</f>
        <v>19000</v>
      </c>
      <c r="G551" s="39" t="s">
        <v>594</v>
      </c>
      <c r="H551" s="41">
        <f t="shared" si="63"/>
        <v>19000</v>
      </c>
      <c r="I551" s="42"/>
      <c r="J551" s="40" t="b">
        <f>AND(H551=I551)</f>
        <v>0</v>
      </c>
    </row>
    <row r="552" spans="1:10" hidden="1" outlineLevel="1">
      <c r="A552" s="165" t="s">
        <v>457</v>
      </c>
      <c r="B552" s="166"/>
      <c r="C552" s="32">
        <f>SUM(C553:C555)</f>
        <v>19000</v>
      </c>
      <c r="D552" s="32">
        <f>SUM(D553:D555)</f>
        <v>19000</v>
      </c>
      <c r="E552" s="32">
        <f>SUM(E553:E555)</f>
        <v>19000</v>
      </c>
      <c r="H552" s="41">
        <f t="shared" si="63"/>
        <v>19000</v>
      </c>
    </row>
    <row r="553" spans="1:10" hidden="1" outlineLevel="2" collapsed="1">
      <c r="A553" s="6">
        <v>5500</v>
      </c>
      <c r="B553" s="4" t="s">
        <v>458</v>
      </c>
      <c r="C553" s="5">
        <v>19000</v>
      </c>
      <c r="D553" s="5">
        <f t="shared" ref="D553:E555" si="67">C553</f>
        <v>19000</v>
      </c>
      <c r="E553" s="5">
        <f t="shared" si="67"/>
        <v>19000</v>
      </c>
      <c r="H553" s="41">
        <f t="shared" si="63"/>
        <v>19000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65" t="s">
        <v>461</v>
      </c>
      <c r="B556" s="16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67" t="s">
        <v>62</v>
      </c>
      <c r="B559" s="168"/>
      <c r="C559" s="37">
        <f>C560+C716+C725</f>
        <v>162810</v>
      </c>
      <c r="D559" s="37">
        <f>D560+D716+D725</f>
        <v>162810</v>
      </c>
      <c r="E559" s="37">
        <f>E560+E716+E725</f>
        <v>231310</v>
      </c>
      <c r="G559" s="39" t="s">
        <v>62</v>
      </c>
      <c r="H559" s="41">
        <f t="shared" si="63"/>
        <v>162810</v>
      </c>
      <c r="I559" s="42"/>
      <c r="J559" s="40" t="b">
        <f>AND(H559=I559)</f>
        <v>0</v>
      </c>
    </row>
    <row r="560" spans="1:10">
      <c r="A560" s="163" t="s">
        <v>464</v>
      </c>
      <c r="B560" s="164"/>
      <c r="C560" s="36">
        <f>C561+C638+C642+C645</f>
        <v>122210</v>
      </c>
      <c r="D560" s="36">
        <f>D561+D638+D642+D645</f>
        <v>122210</v>
      </c>
      <c r="E560" s="36">
        <f>E561+E638+E642+E645</f>
        <v>190710</v>
      </c>
      <c r="G560" s="39" t="s">
        <v>61</v>
      </c>
      <c r="H560" s="41">
        <f t="shared" si="63"/>
        <v>122210</v>
      </c>
      <c r="I560" s="42"/>
      <c r="J560" s="40" t="b">
        <f>AND(H560=I560)</f>
        <v>0</v>
      </c>
    </row>
    <row r="561" spans="1:10">
      <c r="A561" s="161" t="s">
        <v>465</v>
      </c>
      <c r="B561" s="162"/>
      <c r="C561" s="38">
        <f>C562+C567+C568+C569+C576+C577+C581+C584+C585+C586+C587+C592+C595+C599+C603+C610+C616+C628</f>
        <v>16000</v>
      </c>
      <c r="D561" s="38">
        <f>D562+D567+D568+D569+D576+D577+D581+D584+D585+D586+D587+D592+D595+D599+D603+D610+D616+D628</f>
        <v>16000</v>
      </c>
      <c r="E561" s="38">
        <f>E562+E567+E568+E569+E576+E577+E581+E584+E585+E586+E587+E592+E595+E599+E603+E610+E616+E628</f>
        <v>84500</v>
      </c>
      <c r="G561" s="39" t="s">
        <v>595</v>
      </c>
      <c r="H561" s="41">
        <f t="shared" si="63"/>
        <v>16000</v>
      </c>
      <c r="I561" s="42"/>
      <c r="J561" s="40" t="b">
        <f>AND(H561=I561)</f>
        <v>0</v>
      </c>
    </row>
    <row r="562" spans="1:10" hidden="1" outlineLevel="1">
      <c r="A562" s="165" t="s">
        <v>466</v>
      </c>
      <c r="B562" s="166"/>
      <c r="C562" s="32">
        <f>SUM(C563:C566)</f>
        <v>15000</v>
      </c>
      <c r="D562" s="32">
        <f>SUM(D563:D566)</f>
        <v>15000</v>
      </c>
      <c r="E562" s="32">
        <f>SUM(E563:E566)</f>
        <v>15000</v>
      </c>
      <c r="H562" s="41">
        <f t="shared" si="63"/>
        <v>15000</v>
      </c>
    </row>
    <row r="563" spans="1:10" hidden="1" outlineLevel="2">
      <c r="A563" s="7">
        <v>6600</v>
      </c>
      <c r="B563" s="4" t="s">
        <v>468</v>
      </c>
      <c r="C563" s="5">
        <v>15000</v>
      </c>
      <c r="D563" s="5">
        <f>C563</f>
        <v>15000</v>
      </c>
      <c r="E563" s="5">
        <f>D563</f>
        <v>15000</v>
      </c>
      <c r="H563" s="41">
        <f t="shared" si="63"/>
        <v>15000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hidden="1" outlineLevel="1">
      <c r="A567" s="165" t="s">
        <v>467</v>
      </c>
      <c r="B567" s="166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65" t="s">
        <v>472</v>
      </c>
      <c r="B568" s="166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65" t="s">
        <v>473</v>
      </c>
      <c r="B569" s="166"/>
      <c r="C569" s="32">
        <f>SUM(C570:C575)</f>
        <v>0</v>
      </c>
      <c r="D569" s="32">
        <f>SUM(D570:D575)</f>
        <v>0</v>
      </c>
      <c r="E569" s="32">
        <f>SUM(E570:E575)</f>
        <v>68500</v>
      </c>
      <c r="H569" s="41">
        <f t="shared" si="63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v>68500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65" t="s">
        <v>480</v>
      </c>
      <c r="B576" s="166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65" t="s">
        <v>481</v>
      </c>
      <c r="B577" s="166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65" t="s">
        <v>485</v>
      </c>
      <c r="B581" s="166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65" t="s">
        <v>488</v>
      </c>
      <c r="B584" s="166"/>
      <c r="C584" s="32">
        <v>1000</v>
      </c>
      <c r="D584" s="32">
        <f t="shared" si="72"/>
        <v>1000</v>
      </c>
      <c r="E584" s="32">
        <f t="shared" si="72"/>
        <v>1000</v>
      </c>
      <c r="H584" s="41">
        <f t="shared" si="71"/>
        <v>1000</v>
      </c>
    </row>
    <row r="585" spans="1:8" hidden="1" outlineLevel="1" collapsed="1">
      <c r="A585" s="165" t="s">
        <v>489</v>
      </c>
      <c r="B585" s="166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65" t="s">
        <v>490</v>
      </c>
      <c r="B586" s="166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65" t="s">
        <v>491</v>
      </c>
      <c r="B587" s="166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65" t="s">
        <v>498</v>
      </c>
      <c r="B592" s="16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65" t="s">
        <v>502</v>
      </c>
      <c r="B595" s="166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65" t="s">
        <v>503</v>
      </c>
      <c r="B599" s="166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65" t="s">
        <v>506</v>
      </c>
      <c r="B603" s="166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65" t="s">
        <v>513</v>
      </c>
      <c r="B610" s="166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65" t="s">
        <v>519</v>
      </c>
      <c r="B616" s="166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65" t="s">
        <v>531</v>
      </c>
      <c r="B628" s="166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61" t="s">
        <v>541</v>
      </c>
      <c r="B638" s="162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65" t="s">
        <v>542</v>
      </c>
      <c r="B639" s="166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65" t="s">
        <v>543</v>
      </c>
      <c r="B640" s="166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65" t="s">
        <v>544</v>
      </c>
      <c r="B641" s="166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61" t="s">
        <v>545</v>
      </c>
      <c r="B642" s="162"/>
      <c r="C642" s="38">
        <f>C643+C644</f>
        <v>106210</v>
      </c>
      <c r="D642" s="38">
        <f>D643+D644</f>
        <v>106210</v>
      </c>
      <c r="E642" s="38">
        <f>E643+E644</f>
        <v>106210</v>
      </c>
      <c r="G642" s="39" t="s">
        <v>597</v>
      </c>
      <c r="H642" s="41">
        <f t="shared" ref="H642:H705" si="81">C642</f>
        <v>106210</v>
      </c>
      <c r="I642" s="42"/>
      <c r="J642" s="40" t="b">
        <f>AND(H642=I642)</f>
        <v>0</v>
      </c>
    </row>
    <row r="643" spans="1:10" hidden="1" outlineLevel="1">
      <c r="A643" s="165" t="s">
        <v>546</v>
      </c>
      <c r="B643" s="166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65" t="s">
        <v>547</v>
      </c>
      <c r="B644" s="166"/>
      <c r="C644" s="32">
        <v>106210</v>
      </c>
      <c r="D644" s="32">
        <f>C644</f>
        <v>106210</v>
      </c>
      <c r="E644" s="32">
        <f>D644</f>
        <v>106210</v>
      </c>
      <c r="H644" s="41">
        <f t="shared" si="81"/>
        <v>106210</v>
      </c>
    </row>
    <row r="645" spans="1:10" collapsed="1">
      <c r="A645" s="161" t="s">
        <v>548</v>
      </c>
      <c r="B645" s="162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65" t="s">
        <v>549</v>
      </c>
      <c r="B646" s="16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65" t="s">
        <v>550</v>
      </c>
      <c r="B651" s="166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65" t="s">
        <v>551</v>
      </c>
      <c r="B652" s="166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65" t="s">
        <v>552</v>
      </c>
      <c r="B653" s="16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65" t="s">
        <v>553</v>
      </c>
      <c r="B660" s="166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65" t="s">
        <v>554</v>
      </c>
      <c r="B661" s="16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65" t="s">
        <v>555</v>
      </c>
      <c r="B665" s="16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65" t="s">
        <v>556</v>
      </c>
      <c r="B668" s="166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65" t="s">
        <v>557</v>
      </c>
      <c r="B669" s="166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65" t="s">
        <v>558</v>
      </c>
      <c r="B670" s="166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65" t="s">
        <v>559</v>
      </c>
      <c r="B671" s="16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65" t="s">
        <v>560</v>
      </c>
      <c r="B676" s="16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65" t="s">
        <v>561</v>
      </c>
      <c r="B679" s="16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65" t="s">
        <v>562</v>
      </c>
      <c r="B683" s="16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65" t="s">
        <v>563</v>
      </c>
      <c r="B687" s="16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65" t="s">
        <v>564</v>
      </c>
      <c r="B694" s="16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65" t="s">
        <v>565</v>
      </c>
      <c r="B700" s="16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65" t="s">
        <v>566</v>
      </c>
      <c r="B712" s="166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65" t="s">
        <v>567</v>
      </c>
      <c r="B713" s="166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65" t="s">
        <v>568</v>
      </c>
      <c r="B714" s="166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65" t="s">
        <v>569</v>
      </c>
      <c r="B715" s="166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63" t="s">
        <v>570</v>
      </c>
      <c r="B716" s="164"/>
      <c r="C716" s="36">
        <f>C717</f>
        <v>40600</v>
      </c>
      <c r="D716" s="36">
        <f>D717</f>
        <v>40600</v>
      </c>
      <c r="E716" s="36">
        <f>E717</f>
        <v>40600</v>
      </c>
      <c r="G716" s="39" t="s">
        <v>66</v>
      </c>
      <c r="H716" s="41">
        <f t="shared" si="92"/>
        <v>40600</v>
      </c>
      <c r="I716" s="42"/>
      <c r="J716" s="40" t="b">
        <f>AND(H716=I716)</f>
        <v>0</v>
      </c>
    </row>
    <row r="717" spans="1:10">
      <c r="A717" s="161" t="s">
        <v>571</v>
      </c>
      <c r="B717" s="162"/>
      <c r="C717" s="33">
        <f>C718+C722</f>
        <v>40600</v>
      </c>
      <c r="D717" s="33">
        <f>D718+D722</f>
        <v>40600</v>
      </c>
      <c r="E717" s="33">
        <f>E718+E722</f>
        <v>40600</v>
      </c>
      <c r="G717" s="39" t="s">
        <v>599</v>
      </c>
      <c r="H717" s="41">
        <f t="shared" si="92"/>
        <v>40600</v>
      </c>
      <c r="I717" s="42"/>
      <c r="J717" s="40" t="b">
        <f>AND(H717=I717)</f>
        <v>0</v>
      </c>
    </row>
    <row r="718" spans="1:10" hidden="1" outlineLevel="1" collapsed="1">
      <c r="A718" s="159" t="s">
        <v>851</v>
      </c>
      <c r="B718" s="160"/>
      <c r="C718" s="31">
        <f>SUM(C719:C721)</f>
        <v>40600</v>
      </c>
      <c r="D718" s="31">
        <f>SUM(D719:D721)</f>
        <v>40600</v>
      </c>
      <c r="E718" s="31">
        <f>SUM(E719:E721)</f>
        <v>40600</v>
      </c>
      <c r="H718" s="41">
        <f t="shared" si="92"/>
        <v>40600</v>
      </c>
    </row>
    <row r="719" spans="1:10" ht="15" hidden="1" customHeight="1" outlineLevel="2">
      <c r="A719" s="6">
        <v>10950</v>
      </c>
      <c r="B719" s="4" t="s">
        <v>572</v>
      </c>
      <c r="C719" s="5">
        <v>40600</v>
      </c>
      <c r="D719" s="5">
        <f>C719</f>
        <v>40600</v>
      </c>
      <c r="E719" s="5">
        <f>D719</f>
        <v>40600</v>
      </c>
      <c r="H719" s="41">
        <f t="shared" si="92"/>
        <v>40600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59" t="s">
        <v>850</v>
      </c>
      <c r="B722" s="160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63" t="s">
        <v>577</v>
      </c>
      <c r="B725" s="164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1" t="s">
        <v>588</v>
      </c>
      <c r="B726" s="162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59" t="s">
        <v>849</v>
      </c>
      <c r="B727" s="160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59" t="s">
        <v>848</v>
      </c>
      <c r="B730" s="160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59" t="s">
        <v>846</v>
      </c>
      <c r="B733" s="160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59" t="s">
        <v>843</v>
      </c>
      <c r="B739" s="160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59" t="s">
        <v>842</v>
      </c>
      <c r="B741" s="160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59" t="s">
        <v>841</v>
      </c>
      <c r="B743" s="160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59" t="s">
        <v>836</v>
      </c>
      <c r="B750" s="160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0" customFormat="1" hidden="1" outlineLevel="3">
      <c r="A752" s="123"/>
      <c r="B752" s="122" t="s">
        <v>835</v>
      </c>
      <c r="C752" s="121"/>
      <c r="D752" s="121">
        <f t="shared" ref="D752:E754" si="98">C752</f>
        <v>0</v>
      </c>
      <c r="E752" s="121">
        <f t="shared" si="98"/>
        <v>0</v>
      </c>
    </row>
    <row r="753" spans="1:5" s="120" customFormat="1" hidden="1" outlineLevel="3">
      <c r="A753" s="123"/>
      <c r="B753" s="122" t="s">
        <v>821</v>
      </c>
      <c r="C753" s="121"/>
      <c r="D753" s="121">
        <f t="shared" si="98"/>
        <v>0</v>
      </c>
      <c r="E753" s="121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59" t="s">
        <v>834</v>
      </c>
      <c r="B755" s="160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59" t="s">
        <v>830</v>
      </c>
      <c r="B760" s="160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59" t="s">
        <v>828</v>
      </c>
      <c r="B765" s="160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59" t="s">
        <v>826</v>
      </c>
      <c r="B767" s="160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59" t="s">
        <v>823</v>
      </c>
      <c r="B771" s="160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59" t="s">
        <v>817</v>
      </c>
      <c r="B777" s="160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abSelected="1" topLeftCell="C253" zoomScale="130" zoomScaleNormal="130" workbookViewId="0">
      <selection activeCell="C12" sqref="C12"/>
    </sheetView>
  </sheetViews>
  <sheetFormatPr defaultColWidth="9.140625" defaultRowHeight="15" outlineLevelRow="3"/>
  <cols>
    <col min="1" max="1" width="7" bestFit="1" customWidth="1"/>
    <col min="2" max="2" width="67.140625" customWidth="1"/>
    <col min="3" max="3" width="23.42578125" customWidth="1"/>
    <col min="4" max="4" width="25.7109375" customWidth="1"/>
    <col min="5" max="5" width="25.140625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5" t="s">
        <v>30</v>
      </c>
      <c r="B1" s="175"/>
      <c r="C1" s="175"/>
      <c r="D1" s="156" t="s">
        <v>853</v>
      </c>
      <c r="E1" s="156" t="s">
        <v>852</v>
      </c>
      <c r="G1" s="43" t="s">
        <v>31</v>
      </c>
      <c r="H1" s="44">
        <f>C2+C114</f>
        <v>780000</v>
      </c>
      <c r="I1" s="45"/>
      <c r="J1" s="46" t="b">
        <f>AND(H1=I1)</f>
        <v>0</v>
      </c>
    </row>
    <row r="2" spans="1:14">
      <c r="A2" s="183" t="s">
        <v>60</v>
      </c>
      <c r="B2" s="183"/>
      <c r="C2" s="26">
        <f>C3+C67</f>
        <v>780000</v>
      </c>
      <c r="D2" s="26">
        <f>D3+D67</f>
        <v>780000</v>
      </c>
      <c r="E2" s="26">
        <f>E3+E67</f>
        <v>780000</v>
      </c>
      <c r="G2" s="39" t="s">
        <v>60</v>
      </c>
      <c r="H2" s="41">
        <f>C2</f>
        <v>780000</v>
      </c>
      <c r="I2" s="42"/>
      <c r="J2" s="40" t="b">
        <f>AND(H2=I2)</f>
        <v>0</v>
      </c>
    </row>
    <row r="3" spans="1:14">
      <c r="A3" s="180" t="s">
        <v>578</v>
      </c>
      <c r="B3" s="180"/>
      <c r="C3" s="23">
        <f>C4+C11+C38+C61</f>
        <v>496400</v>
      </c>
      <c r="D3" s="23">
        <f>D4+D11+D38+D61</f>
        <v>496400</v>
      </c>
      <c r="E3" s="23">
        <f>E4+E11+E38+E61</f>
        <v>496400</v>
      </c>
      <c r="G3" s="39" t="s">
        <v>57</v>
      </c>
      <c r="H3" s="41">
        <f t="shared" ref="H3:H66" si="0">C3</f>
        <v>496400</v>
      </c>
      <c r="I3" s="42"/>
      <c r="J3" s="40" t="b">
        <f>AND(H3=I3)</f>
        <v>0</v>
      </c>
    </row>
    <row r="4" spans="1:14" ht="15" customHeight="1">
      <c r="A4" s="176" t="s">
        <v>124</v>
      </c>
      <c r="B4" s="177"/>
      <c r="C4" s="21">
        <f>SUM(C5:C10)</f>
        <v>290000</v>
      </c>
      <c r="D4" s="21">
        <f>SUM(D5:D10)</f>
        <v>290000</v>
      </c>
      <c r="E4" s="21">
        <f>SUM(E5:E10)</f>
        <v>290000</v>
      </c>
      <c r="F4" s="17"/>
      <c r="G4" s="39" t="s">
        <v>53</v>
      </c>
      <c r="H4" s="41">
        <f t="shared" si="0"/>
        <v>290000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42000</v>
      </c>
      <c r="D5" s="2">
        <f>C5</f>
        <v>42000</v>
      </c>
      <c r="E5" s="2">
        <f>D5</f>
        <v>42000</v>
      </c>
      <c r="F5" s="17"/>
      <c r="G5" s="17"/>
      <c r="H5" s="41">
        <f t="shared" si="0"/>
        <v>42000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2000</v>
      </c>
      <c r="D6" s="2">
        <f t="shared" ref="D6:E10" si="1">C6</f>
        <v>2000</v>
      </c>
      <c r="E6" s="2">
        <f t="shared" si="1"/>
        <v>2000</v>
      </c>
      <c r="F6" s="17"/>
      <c r="G6" s="17"/>
      <c r="H6" s="41">
        <f t="shared" si="0"/>
        <v>2000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225000</v>
      </c>
      <c r="D7" s="2">
        <f t="shared" si="1"/>
        <v>225000</v>
      </c>
      <c r="E7" s="2">
        <f t="shared" si="1"/>
        <v>225000</v>
      </c>
      <c r="F7" s="17"/>
      <c r="G7" s="17"/>
      <c r="H7" s="41">
        <f t="shared" si="0"/>
        <v>225000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20000</v>
      </c>
      <c r="D8" s="2">
        <f t="shared" si="1"/>
        <v>20000</v>
      </c>
      <c r="E8" s="2">
        <f t="shared" si="1"/>
        <v>20000</v>
      </c>
      <c r="F8" s="17"/>
      <c r="G8" s="17"/>
      <c r="H8" s="41">
        <f t="shared" si="0"/>
        <v>20000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 collapsed="1">
      <c r="A11" s="176" t="s">
        <v>125</v>
      </c>
      <c r="B11" s="177"/>
      <c r="C11" s="21">
        <f>SUM(C12:C37)</f>
        <v>13200</v>
      </c>
      <c r="D11" s="21">
        <f>SUM(D12:D37)</f>
        <v>13200</v>
      </c>
      <c r="E11" s="21">
        <f>SUM(E12:E37)</f>
        <v>13200</v>
      </c>
      <c r="F11" s="17"/>
      <c r="G11" s="39" t="s">
        <v>54</v>
      </c>
      <c r="H11" s="41">
        <f t="shared" si="0"/>
        <v>13200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>
        <v>200</v>
      </c>
      <c r="D16" s="2">
        <f t="shared" si="2"/>
        <v>200</v>
      </c>
      <c r="E16" s="2">
        <f t="shared" si="2"/>
        <v>200</v>
      </c>
      <c r="H16" s="41">
        <f t="shared" si="0"/>
        <v>200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>
        <v>3000</v>
      </c>
      <c r="D21" s="2">
        <f t="shared" si="2"/>
        <v>3000</v>
      </c>
      <c r="E21" s="2">
        <f t="shared" si="2"/>
        <v>3000</v>
      </c>
      <c r="H21" s="41">
        <f t="shared" si="0"/>
        <v>3000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4000</v>
      </c>
      <c r="D32" s="2">
        <f t="shared" si="3"/>
        <v>4000</v>
      </c>
      <c r="E32" s="2">
        <f t="shared" si="3"/>
        <v>4000</v>
      </c>
      <c r="H32" s="41">
        <f t="shared" si="0"/>
        <v>4000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3000</v>
      </c>
      <c r="D34" s="2">
        <f t="shared" si="3"/>
        <v>3000</v>
      </c>
      <c r="E34" s="2">
        <f t="shared" si="3"/>
        <v>3000</v>
      </c>
      <c r="H34" s="41">
        <f t="shared" si="0"/>
        <v>3000</v>
      </c>
    </row>
    <row r="35" spans="1:10" hidden="1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hidden="1" outlineLevel="1">
      <c r="A36" s="3">
        <v>2406</v>
      </c>
      <c r="B36" s="1" t="s">
        <v>9</v>
      </c>
      <c r="C36" s="2">
        <v>1000</v>
      </c>
      <c r="D36" s="2">
        <f t="shared" si="3"/>
        <v>1000</v>
      </c>
      <c r="E36" s="2">
        <f t="shared" si="3"/>
        <v>1000</v>
      </c>
      <c r="H36" s="41">
        <f t="shared" si="0"/>
        <v>1000</v>
      </c>
    </row>
    <row r="37" spans="1:10" hidden="1" outlineLevel="1">
      <c r="A37" s="3">
        <v>2499</v>
      </c>
      <c r="B37" s="1" t="s">
        <v>10</v>
      </c>
      <c r="C37" s="15">
        <v>1500</v>
      </c>
      <c r="D37" s="2">
        <f t="shared" si="3"/>
        <v>1500</v>
      </c>
      <c r="E37" s="2">
        <f t="shared" si="3"/>
        <v>1500</v>
      </c>
      <c r="H37" s="41">
        <f t="shared" si="0"/>
        <v>1500</v>
      </c>
    </row>
    <row r="38" spans="1:10" collapsed="1">
      <c r="A38" s="176" t="s">
        <v>145</v>
      </c>
      <c r="B38" s="177"/>
      <c r="C38" s="21">
        <f>SUM(C39:C60)</f>
        <v>192500</v>
      </c>
      <c r="D38" s="21">
        <f>SUM(D39:D60)</f>
        <v>192500</v>
      </c>
      <c r="E38" s="21">
        <f>SUM(E39:E60)</f>
        <v>192500</v>
      </c>
      <c r="G38" s="39" t="s">
        <v>55</v>
      </c>
      <c r="H38" s="41">
        <f t="shared" si="0"/>
        <v>192500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3000</v>
      </c>
      <c r="D39" s="2">
        <f>C39</f>
        <v>3000</v>
      </c>
      <c r="E39" s="2">
        <f>D39</f>
        <v>3000</v>
      </c>
      <c r="H39" s="41">
        <f t="shared" si="0"/>
        <v>3000</v>
      </c>
    </row>
    <row r="40" spans="1:10" hidden="1" outlineLevel="1">
      <c r="A40" s="20">
        <v>3102</v>
      </c>
      <c r="B40" s="20" t="s">
        <v>12</v>
      </c>
      <c r="C40" s="2">
        <v>1500</v>
      </c>
      <c r="D40" s="2">
        <f t="shared" ref="D40:E55" si="4">C40</f>
        <v>1500</v>
      </c>
      <c r="E40" s="2">
        <f t="shared" si="4"/>
        <v>1500</v>
      </c>
      <c r="H40" s="41">
        <f t="shared" si="0"/>
        <v>1500</v>
      </c>
    </row>
    <row r="41" spans="1:10" hidden="1" outlineLevel="1">
      <c r="A41" s="20">
        <v>3103</v>
      </c>
      <c r="B41" s="20" t="s">
        <v>13</v>
      </c>
      <c r="C41" s="2">
        <v>2000</v>
      </c>
      <c r="D41" s="2">
        <f t="shared" si="4"/>
        <v>2000</v>
      </c>
      <c r="E41" s="2">
        <f t="shared" si="4"/>
        <v>2000</v>
      </c>
      <c r="H41" s="41">
        <f t="shared" si="0"/>
        <v>2000</v>
      </c>
    </row>
    <row r="42" spans="1:10" hidden="1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500</v>
      </c>
      <c r="D44" s="2">
        <f t="shared" si="4"/>
        <v>500</v>
      </c>
      <c r="E44" s="2">
        <f t="shared" si="4"/>
        <v>500</v>
      </c>
      <c r="H44" s="41">
        <f t="shared" si="0"/>
        <v>500</v>
      </c>
    </row>
    <row r="45" spans="1:10" hidden="1" outlineLevel="1">
      <c r="A45" s="20">
        <v>3203</v>
      </c>
      <c r="B45" s="20" t="s">
        <v>16</v>
      </c>
      <c r="C45" s="2">
        <v>500</v>
      </c>
      <c r="D45" s="2">
        <f t="shared" si="4"/>
        <v>500</v>
      </c>
      <c r="E45" s="2">
        <f t="shared" si="4"/>
        <v>500</v>
      </c>
      <c r="H45" s="41">
        <f t="shared" si="0"/>
        <v>500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5000</v>
      </c>
      <c r="D48" s="2">
        <f t="shared" si="4"/>
        <v>5000</v>
      </c>
      <c r="E48" s="2">
        <f t="shared" si="4"/>
        <v>5000</v>
      </c>
      <c r="H48" s="41">
        <f t="shared" si="0"/>
        <v>5000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150</v>
      </c>
      <c r="D50" s="2">
        <f t="shared" si="4"/>
        <v>150</v>
      </c>
      <c r="E50" s="2">
        <f t="shared" si="4"/>
        <v>150</v>
      </c>
      <c r="H50" s="41">
        <f t="shared" si="0"/>
        <v>150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>
        <v>100</v>
      </c>
      <c r="D52" s="2">
        <f t="shared" si="4"/>
        <v>100</v>
      </c>
      <c r="E52" s="2">
        <f t="shared" si="4"/>
        <v>100</v>
      </c>
      <c r="H52" s="41">
        <f t="shared" si="0"/>
        <v>100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0" hidden="1" outlineLevel="1">
      <c r="A55" s="20">
        <v>3303</v>
      </c>
      <c r="B55" s="20" t="s">
        <v>153</v>
      </c>
      <c r="C55" s="2">
        <v>170000</v>
      </c>
      <c r="D55" s="2">
        <f t="shared" si="4"/>
        <v>170000</v>
      </c>
      <c r="E55" s="2">
        <f t="shared" si="4"/>
        <v>170000</v>
      </c>
      <c r="H55" s="41">
        <f t="shared" si="0"/>
        <v>170000</v>
      </c>
    </row>
    <row r="56" spans="1:10" hidden="1" outlineLevel="1">
      <c r="A56" s="20">
        <v>3303</v>
      </c>
      <c r="B56" s="20" t="s">
        <v>154</v>
      </c>
      <c r="C56" s="2">
        <v>5000</v>
      </c>
      <c r="D56" s="2">
        <f t="shared" ref="D56:E60" si="5">C56</f>
        <v>5000</v>
      </c>
      <c r="E56" s="2">
        <f t="shared" si="5"/>
        <v>5000</v>
      </c>
      <c r="H56" s="41">
        <f t="shared" si="0"/>
        <v>5000</v>
      </c>
    </row>
    <row r="57" spans="1:10" hidden="1" outlineLevel="1">
      <c r="A57" s="20">
        <v>3304</v>
      </c>
      <c r="B57" s="20" t="s">
        <v>155</v>
      </c>
      <c r="C57" s="2">
        <v>2000</v>
      </c>
      <c r="D57" s="2">
        <f t="shared" si="5"/>
        <v>2000</v>
      </c>
      <c r="E57" s="2">
        <f t="shared" si="5"/>
        <v>2000</v>
      </c>
      <c r="H57" s="41">
        <f t="shared" si="0"/>
        <v>2000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750</v>
      </c>
      <c r="D60" s="2">
        <f t="shared" si="5"/>
        <v>750</v>
      </c>
      <c r="E60" s="2">
        <f t="shared" si="5"/>
        <v>750</v>
      </c>
      <c r="H60" s="41">
        <f t="shared" si="0"/>
        <v>750</v>
      </c>
    </row>
    <row r="61" spans="1:10" collapsed="1">
      <c r="A61" s="176" t="s">
        <v>158</v>
      </c>
      <c r="B61" s="177"/>
      <c r="C61" s="22">
        <f>SUM(C62:C66)</f>
        <v>700</v>
      </c>
      <c r="D61" s="22">
        <f>SUM(D62:D66)</f>
        <v>700</v>
      </c>
      <c r="E61" s="22">
        <f>SUM(E62:E66)</f>
        <v>700</v>
      </c>
      <c r="G61" s="39" t="s">
        <v>105</v>
      </c>
      <c r="H61" s="41">
        <f t="shared" si="0"/>
        <v>700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>
        <v>500</v>
      </c>
      <c r="D64" s="2">
        <f t="shared" si="6"/>
        <v>500</v>
      </c>
      <c r="E64" s="2">
        <f t="shared" si="6"/>
        <v>500</v>
      </c>
      <c r="H64" s="41">
        <f t="shared" si="0"/>
        <v>500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>
        <v>200</v>
      </c>
      <c r="D66" s="2">
        <f t="shared" si="6"/>
        <v>200</v>
      </c>
      <c r="E66" s="2">
        <f t="shared" si="6"/>
        <v>200</v>
      </c>
      <c r="H66" s="41">
        <f t="shared" si="0"/>
        <v>200</v>
      </c>
    </row>
    <row r="67" spans="1:10" collapsed="1">
      <c r="A67" s="180" t="s">
        <v>579</v>
      </c>
      <c r="B67" s="180"/>
      <c r="C67" s="25">
        <f>C97+C68</f>
        <v>283600</v>
      </c>
      <c r="D67" s="25">
        <f>D97+D68</f>
        <v>283600</v>
      </c>
      <c r="E67" s="25">
        <f>E97+E68</f>
        <v>283600</v>
      </c>
      <c r="G67" s="39" t="s">
        <v>59</v>
      </c>
      <c r="H67" s="41">
        <f t="shared" ref="H67:H130" si="7">C67</f>
        <v>283600</v>
      </c>
      <c r="I67" s="42"/>
      <c r="J67" s="40" t="b">
        <f>AND(H67=I67)</f>
        <v>0</v>
      </c>
    </row>
    <row r="68" spans="1:10">
      <c r="A68" s="176" t="s">
        <v>163</v>
      </c>
      <c r="B68" s="177"/>
      <c r="C68" s="21">
        <f>SUM(C69:C96)</f>
        <v>8000</v>
      </c>
      <c r="D68" s="21">
        <f>SUM(D69:D96)</f>
        <v>8000</v>
      </c>
      <c r="E68" s="21">
        <f>SUM(E69:E96)</f>
        <v>8000</v>
      </c>
      <c r="G68" s="39" t="s">
        <v>56</v>
      </c>
      <c r="H68" s="41">
        <f t="shared" si="7"/>
        <v>8000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>
        <v>100</v>
      </c>
      <c r="D78" s="2">
        <f t="shared" si="8"/>
        <v>100</v>
      </c>
      <c r="E78" s="2">
        <f t="shared" si="8"/>
        <v>100</v>
      </c>
      <c r="H78" s="41">
        <f t="shared" si="7"/>
        <v>100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>
        <v>400</v>
      </c>
      <c r="D87" s="2">
        <f t="shared" si="9"/>
        <v>400</v>
      </c>
      <c r="E87" s="2">
        <f t="shared" si="9"/>
        <v>400</v>
      </c>
      <c r="H87" s="41">
        <f t="shared" si="7"/>
        <v>400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1500</v>
      </c>
      <c r="D91" s="2">
        <f t="shared" si="9"/>
        <v>1500</v>
      </c>
      <c r="E91" s="2">
        <f t="shared" si="9"/>
        <v>1500</v>
      </c>
      <c r="H91" s="41">
        <f t="shared" si="7"/>
        <v>1500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>
        <v>1000</v>
      </c>
      <c r="D93" s="2">
        <f t="shared" si="9"/>
        <v>1000</v>
      </c>
      <c r="E93" s="2">
        <f t="shared" si="9"/>
        <v>1000</v>
      </c>
      <c r="H93" s="41">
        <f t="shared" si="7"/>
        <v>1000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>
        <v>5000</v>
      </c>
      <c r="D96" s="2">
        <f t="shared" si="9"/>
        <v>5000</v>
      </c>
      <c r="E96" s="2">
        <f t="shared" si="9"/>
        <v>5000</v>
      </c>
      <c r="H96" s="41">
        <f t="shared" si="7"/>
        <v>5000</v>
      </c>
    </row>
    <row r="97" spans="1:10" collapsed="1">
      <c r="A97" s="19" t="s">
        <v>184</v>
      </c>
      <c r="B97" s="24"/>
      <c r="C97" s="21">
        <f>SUM(C98:C113)</f>
        <v>275600</v>
      </c>
      <c r="D97" s="21">
        <f>SUM(D98:D113)</f>
        <v>275600</v>
      </c>
      <c r="E97" s="21">
        <f>SUM(E98:E113)</f>
        <v>275600</v>
      </c>
      <c r="G97" s="39" t="s">
        <v>58</v>
      </c>
      <c r="H97" s="41">
        <f t="shared" si="7"/>
        <v>275600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260000</v>
      </c>
      <c r="D98" s="2">
        <f>C98</f>
        <v>260000</v>
      </c>
      <c r="E98" s="2">
        <f>D98</f>
        <v>260000</v>
      </c>
      <c r="H98" s="41">
        <f t="shared" si="7"/>
        <v>260000</v>
      </c>
    </row>
    <row r="99" spans="1:10" ht="15" hidden="1" customHeight="1" outlineLevel="1">
      <c r="A99" s="3">
        <v>6002</v>
      </c>
      <c r="B99" s="1" t="s">
        <v>185</v>
      </c>
      <c r="C99" s="2">
        <v>5000</v>
      </c>
      <c r="D99" s="2">
        <f t="shared" ref="D99:E113" si="10">C99</f>
        <v>5000</v>
      </c>
      <c r="E99" s="2">
        <f t="shared" si="10"/>
        <v>5000</v>
      </c>
      <c r="H99" s="41">
        <f t="shared" si="7"/>
        <v>5000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700</v>
      </c>
      <c r="D103" s="2">
        <f t="shared" si="10"/>
        <v>700</v>
      </c>
      <c r="E103" s="2">
        <f t="shared" si="10"/>
        <v>700</v>
      </c>
      <c r="H103" s="41">
        <f t="shared" si="7"/>
        <v>700</v>
      </c>
    </row>
    <row r="104" spans="1:10" ht="15" hidden="1" customHeight="1" outlineLevel="1">
      <c r="A104" s="3">
        <v>6007</v>
      </c>
      <c r="B104" s="1" t="s">
        <v>27</v>
      </c>
      <c r="C104" s="2">
        <v>700</v>
      </c>
      <c r="D104" s="2">
        <f t="shared" si="10"/>
        <v>700</v>
      </c>
      <c r="E104" s="2">
        <f t="shared" si="10"/>
        <v>700</v>
      </c>
      <c r="H104" s="41">
        <f t="shared" si="7"/>
        <v>700</v>
      </c>
    </row>
    <row r="105" spans="1:10" hidden="1" outlineLevel="1">
      <c r="A105" s="3">
        <v>6008</v>
      </c>
      <c r="B105" s="1" t="s">
        <v>110</v>
      </c>
      <c r="C105" s="2">
        <v>600</v>
      </c>
      <c r="D105" s="2">
        <f t="shared" si="10"/>
        <v>600</v>
      </c>
      <c r="E105" s="2">
        <f t="shared" si="10"/>
        <v>600</v>
      </c>
      <c r="H105" s="41">
        <f t="shared" si="7"/>
        <v>600</v>
      </c>
    </row>
    <row r="106" spans="1:10" hidden="1" outlineLevel="1">
      <c r="A106" s="3">
        <v>6009</v>
      </c>
      <c r="B106" s="1" t="s">
        <v>28</v>
      </c>
      <c r="C106" s="2">
        <v>800</v>
      </c>
      <c r="D106" s="2">
        <f t="shared" si="10"/>
        <v>800</v>
      </c>
      <c r="E106" s="2">
        <f t="shared" si="10"/>
        <v>800</v>
      </c>
      <c r="H106" s="41">
        <f t="shared" si="7"/>
        <v>800</v>
      </c>
    </row>
    <row r="107" spans="1:10" hidden="1" outlineLevel="1">
      <c r="A107" s="3">
        <v>6010</v>
      </c>
      <c r="B107" s="1" t="s">
        <v>189</v>
      </c>
      <c r="C107" s="2">
        <v>200</v>
      </c>
      <c r="D107" s="2">
        <f t="shared" si="10"/>
        <v>200</v>
      </c>
      <c r="E107" s="2">
        <f t="shared" si="10"/>
        <v>200</v>
      </c>
      <c r="H107" s="41">
        <f t="shared" si="7"/>
        <v>200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1600</v>
      </c>
      <c r="D109" s="2">
        <f t="shared" si="10"/>
        <v>1600</v>
      </c>
      <c r="E109" s="2">
        <f t="shared" si="10"/>
        <v>1600</v>
      </c>
      <c r="H109" s="41">
        <f t="shared" si="7"/>
        <v>1600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6000</v>
      </c>
      <c r="D113" s="2">
        <f t="shared" si="10"/>
        <v>6000</v>
      </c>
      <c r="E113" s="2">
        <f t="shared" si="10"/>
        <v>6000</v>
      </c>
      <c r="H113" s="41">
        <f t="shared" si="7"/>
        <v>6000</v>
      </c>
    </row>
    <row r="114" spans="1:10" collapsed="1">
      <c r="A114" s="181" t="s">
        <v>62</v>
      </c>
      <c r="B114" s="18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78" t="s">
        <v>580</v>
      </c>
      <c r="B115" s="17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76" t="s">
        <v>195</v>
      </c>
      <c r="B116" s="17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hidden="1" customHeight="1" outlineLevel="2">
      <c r="A118" s="127"/>
      <c r="B118" s="126" t="s">
        <v>855</v>
      </c>
      <c r="C118" s="125"/>
      <c r="D118" s="125">
        <f>C118</f>
        <v>0</v>
      </c>
      <c r="E118" s="125">
        <f>D118</f>
        <v>0</v>
      </c>
      <c r="H118" s="41">
        <f t="shared" si="7"/>
        <v>0</v>
      </c>
    </row>
    <row r="119" spans="1:10" ht="15" hidden="1" customHeight="1" outlineLevel="2">
      <c r="A119" s="127"/>
      <c r="B119" s="126" t="s">
        <v>860</v>
      </c>
      <c r="C119" s="125"/>
      <c r="D119" s="125">
        <f>C119</f>
        <v>0</v>
      </c>
      <c r="E119" s="125">
        <f>D119</f>
        <v>0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27"/>
      <c r="B121" s="126" t="s">
        <v>855</v>
      </c>
      <c r="C121" s="125"/>
      <c r="D121" s="125">
        <f>C121</f>
        <v>0</v>
      </c>
      <c r="E121" s="125">
        <f>D121</f>
        <v>0</v>
      </c>
      <c r="H121" s="41">
        <f t="shared" si="7"/>
        <v>0</v>
      </c>
    </row>
    <row r="122" spans="1:10" ht="15" hidden="1" customHeight="1" outlineLevel="2">
      <c r="A122" s="127"/>
      <c r="B122" s="126" t="s">
        <v>860</v>
      </c>
      <c r="C122" s="125"/>
      <c r="D122" s="125">
        <f>C122</f>
        <v>0</v>
      </c>
      <c r="E122" s="125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27"/>
      <c r="B124" s="126" t="s">
        <v>855</v>
      </c>
      <c r="C124" s="125"/>
      <c r="D124" s="125">
        <f>C124</f>
        <v>0</v>
      </c>
      <c r="E124" s="125">
        <f>D124</f>
        <v>0</v>
      </c>
      <c r="H124" s="41">
        <f t="shared" si="7"/>
        <v>0</v>
      </c>
    </row>
    <row r="125" spans="1:10" ht="15" hidden="1" customHeight="1" outlineLevel="2">
      <c r="A125" s="127"/>
      <c r="B125" s="126" t="s">
        <v>860</v>
      </c>
      <c r="C125" s="125"/>
      <c r="D125" s="125">
        <f>C125</f>
        <v>0</v>
      </c>
      <c r="E125" s="125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27"/>
      <c r="B127" s="126" t="s">
        <v>855</v>
      </c>
      <c r="C127" s="125"/>
      <c r="D127" s="125">
        <f>C127</f>
        <v>0</v>
      </c>
      <c r="E127" s="125">
        <f>D127</f>
        <v>0</v>
      </c>
      <c r="H127" s="41">
        <f t="shared" si="7"/>
        <v>0</v>
      </c>
    </row>
    <row r="128" spans="1:10" ht="15" hidden="1" customHeight="1" outlineLevel="2">
      <c r="A128" s="127"/>
      <c r="B128" s="126" t="s">
        <v>860</v>
      </c>
      <c r="C128" s="125"/>
      <c r="D128" s="125">
        <f>C128</f>
        <v>0</v>
      </c>
      <c r="E128" s="125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27"/>
      <c r="B130" s="126" t="s">
        <v>855</v>
      </c>
      <c r="C130" s="125"/>
      <c r="D130" s="125">
        <f>C130</f>
        <v>0</v>
      </c>
      <c r="E130" s="125">
        <f>D130</f>
        <v>0</v>
      </c>
      <c r="H130" s="41">
        <f t="shared" si="7"/>
        <v>0</v>
      </c>
    </row>
    <row r="131" spans="1:10" ht="15" hidden="1" customHeight="1" outlineLevel="2">
      <c r="A131" s="127"/>
      <c r="B131" s="126" t="s">
        <v>860</v>
      </c>
      <c r="C131" s="125"/>
      <c r="D131" s="125">
        <f>C131</f>
        <v>0</v>
      </c>
      <c r="E131" s="125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27"/>
      <c r="B133" s="126" t="s">
        <v>855</v>
      </c>
      <c r="C133" s="125"/>
      <c r="D133" s="125">
        <f>C133</f>
        <v>0</v>
      </c>
      <c r="E133" s="125">
        <f>D133</f>
        <v>0</v>
      </c>
      <c r="H133" s="41">
        <f t="shared" si="11"/>
        <v>0</v>
      </c>
    </row>
    <row r="134" spans="1:10" ht="15" hidden="1" customHeight="1" outlineLevel="2">
      <c r="A134" s="127"/>
      <c r="B134" s="126" t="s">
        <v>860</v>
      </c>
      <c r="C134" s="125"/>
      <c r="D134" s="125">
        <f>C134</f>
        <v>0</v>
      </c>
      <c r="E134" s="125">
        <f>D134</f>
        <v>0</v>
      </c>
      <c r="H134" s="41">
        <f t="shared" si="11"/>
        <v>0</v>
      </c>
    </row>
    <row r="135" spans="1:10" collapsed="1">
      <c r="A135" s="176" t="s">
        <v>202</v>
      </c>
      <c r="B135" s="17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hidden="1" customHeight="1" outlineLevel="2">
      <c r="A137" s="127"/>
      <c r="B137" s="126" t="s">
        <v>855</v>
      </c>
      <c r="C137" s="125"/>
      <c r="D137" s="125">
        <f>C137</f>
        <v>0</v>
      </c>
      <c r="E137" s="125">
        <f>D137</f>
        <v>0</v>
      </c>
      <c r="H137" s="41">
        <f t="shared" si="11"/>
        <v>0</v>
      </c>
    </row>
    <row r="138" spans="1:10" ht="15" hidden="1" customHeight="1" outlineLevel="2">
      <c r="A138" s="127"/>
      <c r="B138" s="126" t="s">
        <v>862</v>
      </c>
      <c r="C138" s="125"/>
      <c r="D138" s="125">
        <f t="shared" ref="D138:E139" si="12">C138</f>
        <v>0</v>
      </c>
      <c r="E138" s="125">
        <f t="shared" si="12"/>
        <v>0</v>
      </c>
      <c r="H138" s="41">
        <f t="shared" si="11"/>
        <v>0</v>
      </c>
    </row>
    <row r="139" spans="1:10" ht="15" hidden="1" customHeight="1" outlineLevel="2">
      <c r="A139" s="127"/>
      <c r="B139" s="126" t="s">
        <v>861</v>
      </c>
      <c r="C139" s="125"/>
      <c r="D139" s="125">
        <f t="shared" si="12"/>
        <v>0</v>
      </c>
      <c r="E139" s="125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27"/>
      <c r="B141" s="126" t="s">
        <v>855</v>
      </c>
      <c r="C141" s="125"/>
      <c r="D141" s="125">
        <f>C141</f>
        <v>0</v>
      </c>
      <c r="E141" s="125">
        <f>D141</f>
        <v>0</v>
      </c>
      <c r="H141" s="41">
        <f t="shared" si="11"/>
        <v>0</v>
      </c>
    </row>
    <row r="142" spans="1:10" ht="15" hidden="1" customHeight="1" outlineLevel="2">
      <c r="A142" s="127"/>
      <c r="B142" s="126" t="s">
        <v>860</v>
      </c>
      <c r="C142" s="125"/>
      <c r="D142" s="125">
        <f>C142</f>
        <v>0</v>
      </c>
      <c r="E142" s="125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27"/>
      <c r="B144" s="126" t="s">
        <v>855</v>
      </c>
      <c r="C144" s="125"/>
      <c r="D144" s="125">
        <f>C144</f>
        <v>0</v>
      </c>
      <c r="E144" s="125">
        <f>D144</f>
        <v>0</v>
      </c>
      <c r="H144" s="41">
        <f t="shared" si="11"/>
        <v>0</v>
      </c>
    </row>
    <row r="145" spans="1:10" ht="15" hidden="1" customHeight="1" outlineLevel="2">
      <c r="A145" s="127"/>
      <c r="B145" s="126" t="s">
        <v>860</v>
      </c>
      <c r="C145" s="125"/>
      <c r="D145" s="125">
        <f>C145</f>
        <v>0</v>
      </c>
      <c r="E145" s="125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27"/>
      <c r="B147" s="126" t="s">
        <v>855</v>
      </c>
      <c r="C147" s="125"/>
      <c r="D147" s="125">
        <f>C147</f>
        <v>0</v>
      </c>
      <c r="E147" s="125">
        <f>D147</f>
        <v>0</v>
      </c>
      <c r="H147" s="41">
        <f t="shared" si="11"/>
        <v>0</v>
      </c>
    </row>
    <row r="148" spans="1:10" ht="15" hidden="1" customHeight="1" outlineLevel="2">
      <c r="A148" s="127"/>
      <c r="B148" s="126" t="s">
        <v>860</v>
      </c>
      <c r="C148" s="125"/>
      <c r="D148" s="125">
        <f>C148</f>
        <v>0</v>
      </c>
      <c r="E148" s="125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27"/>
      <c r="B150" s="126" t="s">
        <v>855</v>
      </c>
      <c r="C150" s="125"/>
      <c r="D150" s="125">
        <f>C150</f>
        <v>0</v>
      </c>
      <c r="E150" s="125">
        <f>D150</f>
        <v>0</v>
      </c>
      <c r="H150" s="41">
        <f t="shared" si="11"/>
        <v>0</v>
      </c>
    </row>
    <row r="151" spans="1:10" ht="15" hidden="1" customHeight="1" outlineLevel="2">
      <c r="A151" s="127"/>
      <c r="B151" s="126" t="s">
        <v>860</v>
      </c>
      <c r="C151" s="125"/>
      <c r="D151" s="125">
        <f>C151</f>
        <v>0</v>
      </c>
      <c r="E151" s="125">
        <f>D151</f>
        <v>0</v>
      </c>
      <c r="H151" s="41">
        <f t="shared" si="11"/>
        <v>0</v>
      </c>
    </row>
    <row r="152" spans="1:10" collapsed="1">
      <c r="A152" s="178" t="s">
        <v>581</v>
      </c>
      <c r="B152" s="17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76" t="s">
        <v>208</v>
      </c>
      <c r="B153" s="17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27"/>
      <c r="B155" s="126" t="s">
        <v>855</v>
      </c>
      <c r="C155" s="125"/>
      <c r="D155" s="125">
        <f>C155</f>
        <v>0</v>
      </c>
      <c r="E155" s="125">
        <f>D155</f>
        <v>0</v>
      </c>
      <c r="H155" s="41">
        <f t="shared" si="11"/>
        <v>0</v>
      </c>
    </row>
    <row r="156" spans="1:10" ht="15" hidden="1" customHeight="1" outlineLevel="2">
      <c r="A156" s="127"/>
      <c r="B156" s="126" t="s">
        <v>860</v>
      </c>
      <c r="C156" s="125"/>
      <c r="D156" s="125">
        <f>C156</f>
        <v>0</v>
      </c>
      <c r="E156" s="125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27"/>
      <c r="B158" s="126" t="s">
        <v>855</v>
      </c>
      <c r="C158" s="125"/>
      <c r="D158" s="125">
        <f>C158</f>
        <v>0</v>
      </c>
      <c r="E158" s="125">
        <f>D158</f>
        <v>0</v>
      </c>
      <c r="H158" s="41">
        <f t="shared" si="11"/>
        <v>0</v>
      </c>
    </row>
    <row r="159" spans="1:10" ht="15" hidden="1" customHeight="1" outlineLevel="2">
      <c r="A159" s="127"/>
      <c r="B159" s="126" t="s">
        <v>860</v>
      </c>
      <c r="C159" s="125"/>
      <c r="D159" s="125">
        <f>C159</f>
        <v>0</v>
      </c>
      <c r="E159" s="125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27"/>
      <c r="B161" s="126" t="s">
        <v>855</v>
      </c>
      <c r="C161" s="125"/>
      <c r="D161" s="125">
        <f>C161</f>
        <v>0</v>
      </c>
      <c r="E161" s="125">
        <f>D161</f>
        <v>0</v>
      </c>
      <c r="H161" s="41">
        <f t="shared" si="11"/>
        <v>0</v>
      </c>
    </row>
    <row r="162" spans="1:10" ht="15" hidden="1" customHeight="1" outlineLevel="2">
      <c r="A162" s="127"/>
      <c r="B162" s="126" t="s">
        <v>860</v>
      </c>
      <c r="C162" s="125"/>
      <c r="D162" s="125">
        <f>C162</f>
        <v>0</v>
      </c>
      <c r="E162" s="125">
        <f>D162</f>
        <v>0</v>
      </c>
      <c r="H162" s="41">
        <f t="shared" si="11"/>
        <v>0</v>
      </c>
    </row>
    <row r="163" spans="1:10" collapsed="1">
      <c r="A163" s="176" t="s">
        <v>212</v>
      </c>
      <c r="B163" s="17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27"/>
      <c r="B165" s="126" t="s">
        <v>855</v>
      </c>
      <c r="C165" s="125"/>
      <c r="D165" s="125">
        <f>C165</f>
        <v>0</v>
      </c>
      <c r="E165" s="125">
        <f>D165</f>
        <v>0</v>
      </c>
      <c r="H165" s="41">
        <f t="shared" si="11"/>
        <v>0</v>
      </c>
    </row>
    <row r="166" spans="1:10" ht="15" hidden="1" customHeight="1" outlineLevel="2">
      <c r="A166" s="127"/>
      <c r="B166" s="126" t="s">
        <v>860</v>
      </c>
      <c r="C166" s="125"/>
      <c r="D166" s="125">
        <f>C166</f>
        <v>0</v>
      </c>
      <c r="E166" s="125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27"/>
      <c r="B168" s="126" t="s">
        <v>855</v>
      </c>
      <c r="C168" s="125"/>
      <c r="D168" s="125">
        <f>C168</f>
        <v>0</v>
      </c>
      <c r="E168" s="125">
        <f>D168</f>
        <v>0</v>
      </c>
      <c r="H168" s="41">
        <f t="shared" si="11"/>
        <v>0</v>
      </c>
    </row>
    <row r="169" spans="1:10" ht="15" hidden="1" customHeight="1" outlineLevel="2">
      <c r="A169" s="127"/>
      <c r="B169" s="126" t="s">
        <v>860</v>
      </c>
      <c r="C169" s="125"/>
      <c r="D169" s="125">
        <f>C169</f>
        <v>0</v>
      </c>
      <c r="E169" s="125">
        <f>D169</f>
        <v>0</v>
      </c>
      <c r="H169" s="41">
        <f t="shared" si="11"/>
        <v>0</v>
      </c>
    </row>
    <row r="170" spans="1:10" collapsed="1">
      <c r="A170" s="176" t="s">
        <v>214</v>
      </c>
      <c r="B170" s="17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27"/>
      <c r="B172" s="126" t="s">
        <v>855</v>
      </c>
      <c r="C172" s="125"/>
      <c r="D172" s="125">
        <f>C172</f>
        <v>0</v>
      </c>
      <c r="E172" s="125">
        <f>D172</f>
        <v>0</v>
      </c>
      <c r="H172" s="41">
        <f t="shared" si="11"/>
        <v>0</v>
      </c>
    </row>
    <row r="173" spans="1:10" ht="15" hidden="1" customHeight="1" outlineLevel="2">
      <c r="A173" s="127"/>
      <c r="B173" s="126" t="s">
        <v>860</v>
      </c>
      <c r="C173" s="125"/>
      <c r="D173" s="125">
        <f>C173</f>
        <v>0</v>
      </c>
      <c r="E173" s="125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27"/>
      <c r="B175" s="126" t="s">
        <v>855</v>
      </c>
      <c r="C175" s="125"/>
      <c r="D175" s="125">
        <f>C175</f>
        <v>0</v>
      </c>
      <c r="E175" s="125">
        <f>D175</f>
        <v>0</v>
      </c>
      <c r="H175" s="41">
        <f t="shared" si="11"/>
        <v>0</v>
      </c>
    </row>
    <row r="176" spans="1:10" ht="15" hidden="1" customHeight="1" outlineLevel="2">
      <c r="A176" s="127"/>
      <c r="B176" s="126" t="s">
        <v>860</v>
      </c>
      <c r="C176" s="125"/>
      <c r="D176" s="125">
        <f>C176</f>
        <v>0</v>
      </c>
      <c r="E176" s="125">
        <f>D176</f>
        <v>0</v>
      </c>
      <c r="H176" s="41">
        <f t="shared" si="11"/>
        <v>0</v>
      </c>
    </row>
    <row r="177" spans="1:10" collapsed="1">
      <c r="A177" s="178" t="s">
        <v>582</v>
      </c>
      <c r="B177" s="17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6" t="s">
        <v>217</v>
      </c>
      <c r="B178" s="17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27">
        <v>3</v>
      </c>
      <c r="B180" s="126" t="s">
        <v>857</v>
      </c>
      <c r="C180" s="125">
        <f>C181</f>
        <v>0</v>
      </c>
      <c r="D180" s="125">
        <f>D181</f>
        <v>0</v>
      </c>
      <c r="E180" s="125">
        <f>E181</f>
        <v>0</v>
      </c>
    </row>
    <row r="181" spans="1:10" hidden="1" outlineLevel="2">
      <c r="A181" s="89"/>
      <c r="B181" s="88" t="s">
        <v>855</v>
      </c>
      <c r="C181" s="124"/>
      <c r="D181" s="124">
        <f>C181</f>
        <v>0</v>
      </c>
      <c r="E181" s="124">
        <f>D181</f>
        <v>0</v>
      </c>
    </row>
    <row r="182" spans="1:10" hidden="1" outlineLevel="2">
      <c r="A182" s="127">
        <v>4</v>
      </c>
      <c r="B182" s="126" t="s">
        <v>858</v>
      </c>
      <c r="C182" s="125">
        <f>C183</f>
        <v>0</v>
      </c>
      <c r="D182" s="125">
        <f>D183</f>
        <v>0</v>
      </c>
      <c r="E182" s="125">
        <f>E183</f>
        <v>0</v>
      </c>
    </row>
    <row r="183" spans="1:10" hidden="1" outlineLevel="2">
      <c r="A183" s="89"/>
      <c r="B183" s="88" t="s">
        <v>855</v>
      </c>
      <c r="C183" s="124"/>
      <c r="D183" s="124">
        <f>C183</f>
        <v>0</v>
      </c>
      <c r="E183" s="124">
        <f>D183</f>
        <v>0</v>
      </c>
    </row>
    <row r="184" spans="1:10" hidden="1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27">
        <v>2</v>
      </c>
      <c r="B185" s="126" t="s">
        <v>856</v>
      </c>
      <c r="C185" s="125">
        <f>C186+C187</f>
        <v>0</v>
      </c>
      <c r="D185" s="125">
        <f>D186+D187</f>
        <v>0</v>
      </c>
      <c r="E185" s="125">
        <f>E186+E187</f>
        <v>0</v>
      </c>
    </row>
    <row r="186" spans="1:10" hidden="1" outlineLevel="3">
      <c r="A186" s="89"/>
      <c r="B186" s="88" t="s">
        <v>855</v>
      </c>
      <c r="C186" s="124"/>
      <c r="D186" s="124">
        <f>C186</f>
        <v>0</v>
      </c>
      <c r="E186" s="124">
        <f>D186</f>
        <v>0</v>
      </c>
    </row>
    <row r="187" spans="1:10" hidden="1" outlineLevel="3">
      <c r="A187" s="89"/>
      <c r="B187" s="88" t="s">
        <v>847</v>
      </c>
      <c r="C187" s="124"/>
      <c r="D187" s="124">
        <f>C187</f>
        <v>0</v>
      </c>
      <c r="E187" s="124">
        <f>D187</f>
        <v>0</v>
      </c>
    </row>
    <row r="188" spans="1:10" hidden="1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27">
        <v>1</v>
      </c>
      <c r="B189" s="126" t="s">
        <v>859</v>
      </c>
      <c r="C189" s="125">
        <f>C190+C191+C192</f>
        <v>0</v>
      </c>
      <c r="D189" s="125">
        <f>D190+D191+D192</f>
        <v>0</v>
      </c>
      <c r="E189" s="125">
        <f>E190+E191+E192</f>
        <v>0</v>
      </c>
    </row>
    <row r="190" spans="1:10" hidden="1" outlineLevel="3">
      <c r="A190" s="89"/>
      <c r="B190" s="88" t="s">
        <v>855</v>
      </c>
      <c r="C190" s="124">
        <v>0</v>
      </c>
      <c r="D190" s="124">
        <f t="shared" ref="D190:E192" si="13">C190</f>
        <v>0</v>
      </c>
      <c r="E190" s="124">
        <f t="shared" si="13"/>
        <v>0</v>
      </c>
    </row>
    <row r="191" spans="1:10" hidden="1" outlineLevel="3">
      <c r="A191" s="89"/>
      <c r="B191" s="88" t="s">
        <v>845</v>
      </c>
      <c r="C191" s="124">
        <v>0</v>
      </c>
      <c r="D191" s="124">
        <f t="shared" si="13"/>
        <v>0</v>
      </c>
      <c r="E191" s="124">
        <f t="shared" si="13"/>
        <v>0</v>
      </c>
    </row>
    <row r="192" spans="1:10" hidden="1" outlineLevel="3">
      <c r="A192" s="89"/>
      <c r="B192" s="88" t="s">
        <v>844</v>
      </c>
      <c r="C192" s="124">
        <v>0</v>
      </c>
      <c r="D192" s="124">
        <f t="shared" si="13"/>
        <v>0</v>
      </c>
      <c r="E192" s="124">
        <f t="shared" si="13"/>
        <v>0</v>
      </c>
    </row>
    <row r="193" spans="1:5" hidden="1" outlineLevel="2">
      <c r="A193" s="127">
        <v>3</v>
      </c>
      <c r="B193" s="126" t="s">
        <v>857</v>
      </c>
      <c r="C193" s="125">
        <f>C194</f>
        <v>0</v>
      </c>
      <c r="D193" s="125">
        <f>D194</f>
        <v>0</v>
      </c>
      <c r="E193" s="125">
        <f>E194</f>
        <v>0</v>
      </c>
    </row>
    <row r="194" spans="1:5" hidden="1" outlineLevel="3">
      <c r="A194" s="89"/>
      <c r="B194" s="88" t="s">
        <v>855</v>
      </c>
      <c r="C194" s="124">
        <v>0</v>
      </c>
      <c r="D194" s="124">
        <f>C194</f>
        <v>0</v>
      </c>
      <c r="E194" s="124">
        <f>D194</f>
        <v>0</v>
      </c>
    </row>
    <row r="195" spans="1:5" hidden="1" outlineLevel="2">
      <c r="A195" s="127">
        <v>4</v>
      </c>
      <c r="B195" s="126" t="s">
        <v>858</v>
      </c>
      <c r="C195" s="125">
        <f>C196</f>
        <v>0</v>
      </c>
      <c r="D195" s="125">
        <f>D196</f>
        <v>0</v>
      </c>
      <c r="E195" s="125">
        <f>E196</f>
        <v>0</v>
      </c>
    </row>
    <row r="196" spans="1:5" hidden="1" outlineLevel="3">
      <c r="A196" s="89"/>
      <c r="B196" s="88" t="s">
        <v>855</v>
      </c>
      <c r="C196" s="124">
        <v>0</v>
      </c>
      <c r="D196" s="124">
        <f>C196</f>
        <v>0</v>
      </c>
      <c r="E196" s="124">
        <f>D196</f>
        <v>0</v>
      </c>
    </row>
    <row r="197" spans="1:5" hidden="1" outlineLevel="1">
      <c r="A197" s="173" t="s">
        <v>843</v>
      </c>
      <c r="B197" s="17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27">
        <v>4</v>
      </c>
      <c r="B198" s="126" t="s">
        <v>858</v>
      </c>
      <c r="C198" s="125">
        <f t="shared" si="14"/>
        <v>0</v>
      </c>
      <c r="D198" s="125">
        <f t="shared" si="14"/>
        <v>0</v>
      </c>
      <c r="E198" s="125">
        <f t="shared" si="14"/>
        <v>0</v>
      </c>
    </row>
    <row r="199" spans="1:5" hidden="1" outlineLevel="3">
      <c r="A199" s="89"/>
      <c r="B199" s="88" t="s">
        <v>855</v>
      </c>
      <c r="C199" s="124">
        <v>0</v>
      </c>
      <c r="D199" s="124">
        <f>C199</f>
        <v>0</v>
      </c>
      <c r="E199" s="124">
        <f>D199</f>
        <v>0</v>
      </c>
    </row>
    <row r="200" spans="1:5" hidden="1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27">
        <v>3</v>
      </c>
      <c r="B201" s="126" t="s">
        <v>857</v>
      </c>
      <c r="C201" s="125">
        <f>C202</f>
        <v>0</v>
      </c>
      <c r="D201" s="125">
        <f>D202</f>
        <v>0</v>
      </c>
      <c r="E201" s="125">
        <f>E202</f>
        <v>0</v>
      </c>
    </row>
    <row r="202" spans="1:5" hidden="1" outlineLevel="3">
      <c r="A202" s="89"/>
      <c r="B202" s="88" t="s">
        <v>855</v>
      </c>
      <c r="C202" s="124">
        <v>0</v>
      </c>
      <c r="D202" s="124">
        <f>C202</f>
        <v>0</v>
      </c>
      <c r="E202" s="124">
        <f>D202</f>
        <v>0</v>
      </c>
    </row>
    <row r="203" spans="1:5" hidden="1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27">
        <v>1</v>
      </c>
      <c r="B204" s="126" t="s">
        <v>859</v>
      </c>
      <c r="C204" s="125">
        <f>C205+C206</f>
        <v>0</v>
      </c>
      <c r="D204" s="125">
        <f>D205+D206</f>
        <v>0</v>
      </c>
      <c r="E204" s="125">
        <f>E205+E206</f>
        <v>0</v>
      </c>
    </row>
    <row r="205" spans="1:5" hidden="1" outlineLevel="3">
      <c r="A205" s="89"/>
      <c r="B205" s="88" t="s">
        <v>855</v>
      </c>
      <c r="C205" s="124">
        <v>0</v>
      </c>
      <c r="D205" s="124">
        <f>C205</f>
        <v>0</v>
      </c>
      <c r="E205" s="124">
        <f>D205</f>
        <v>0</v>
      </c>
    </row>
    <row r="206" spans="1:5" hidden="1" outlineLevel="3">
      <c r="A206" s="89"/>
      <c r="B206" s="88" t="s">
        <v>839</v>
      </c>
      <c r="C206" s="124">
        <v>0</v>
      </c>
      <c r="D206" s="124">
        <f>C206</f>
        <v>0</v>
      </c>
      <c r="E206" s="124">
        <f>D206</f>
        <v>0</v>
      </c>
    </row>
    <row r="207" spans="1:5" hidden="1" outlineLevel="2">
      <c r="A207" s="127">
        <v>2</v>
      </c>
      <c r="B207" s="126" t="s">
        <v>856</v>
      </c>
      <c r="C207" s="125">
        <f>C209+C208+C210</f>
        <v>0</v>
      </c>
      <c r="D207" s="125">
        <f>D209+D208+D210</f>
        <v>0</v>
      </c>
      <c r="E207" s="125">
        <f>E209+E208+E210</f>
        <v>0</v>
      </c>
    </row>
    <row r="208" spans="1:5" hidden="1" outlineLevel="3">
      <c r="A208" s="89"/>
      <c r="B208" s="88" t="s">
        <v>855</v>
      </c>
      <c r="C208" s="124">
        <v>0</v>
      </c>
      <c r="D208" s="124">
        <f t="shared" ref="D208:E210" si="15">C208</f>
        <v>0</v>
      </c>
      <c r="E208" s="124">
        <f t="shared" si="15"/>
        <v>0</v>
      </c>
    </row>
    <row r="209" spans="1:5" hidden="1" outlineLevel="3">
      <c r="A209" s="89"/>
      <c r="B209" s="88" t="s">
        <v>838</v>
      </c>
      <c r="C209" s="124"/>
      <c r="D209" s="124">
        <f t="shared" si="15"/>
        <v>0</v>
      </c>
      <c r="E209" s="124">
        <f t="shared" si="15"/>
        <v>0</v>
      </c>
    </row>
    <row r="210" spans="1:5" hidden="1" outlineLevel="3">
      <c r="A210" s="89"/>
      <c r="B210" s="88" t="s">
        <v>855</v>
      </c>
      <c r="C210" s="124">
        <v>0</v>
      </c>
      <c r="D210" s="124">
        <f t="shared" si="15"/>
        <v>0</v>
      </c>
      <c r="E210" s="124">
        <f t="shared" si="15"/>
        <v>0</v>
      </c>
    </row>
    <row r="211" spans="1:5" hidden="1" outlineLevel="2">
      <c r="A211" s="127">
        <v>3</v>
      </c>
      <c r="B211" s="126" t="s">
        <v>857</v>
      </c>
      <c r="C211" s="125">
        <f>C212</f>
        <v>0</v>
      </c>
      <c r="D211" s="125">
        <f>D212</f>
        <v>0</v>
      </c>
      <c r="E211" s="125">
        <f>E212</f>
        <v>0</v>
      </c>
    </row>
    <row r="212" spans="1:5" hidden="1" outlineLevel="3">
      <c r="A212" s="89"/>
      <c r="B212" s="88" t="s">
        <v>855</v>
      </c>
      <c r="C212" s="124">
        <v>0</v>
      </c>
      <c r="D212" s="124">
        <f>C212</f>
        <v>0</v>
      </c>
      <c r="E212" s="124">
        <f>D212</f>
        <v>0</v>
      </c>
    </row>
    <row r="213" spans="1:5" hidden="1" outlineLevel="2">
      <c r="A213" s="127">
        <v>4</v>
      </c>
      <c r="B213" s="126" t="s">
        <v>858</v>
      </c>
      <c r="C213" s="125">
        <f>C214</f>
        <v>0</v>
      </c>
      <c r="D213" s="125">
        <f>D214</f>
        <v>0</v>
      </c>
      <c r="E213" s="125">
        <f>E214</f>
        <v>0</v>
      </c>
    </row>
    <row r="214" spans="1:5" hidden="1" outlineLevel="3">
      <c r="A214" s="89"/>
      <c r="B214" s="88" t="s">
        <v>855</v>
      </c>
      <c r="C214" s="124">
        <v>0</v>
      </c>
      <c r="D214" s="124">
        <f>C214</f>
        <v>0</v>
      </c>
      <c r="E214" s="124">
        <f>D214</f>
        <v>0</v>
      </c>
    </row>
    <row r="215" spans="1:5" hidden="1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27">
        <v>2</v>
      </c>
      <c r="B216" s="126" t="s">
        <v>856</v>
      </c>
      <c r="C216" s="125">
        <f>C219+C218+C217</f>
        <v>0</v>
      </c>
      <c r="D216" s="125">
        <f>D219+D218+D217</f>
        <v>0</v>
      </c>
      <c r="E216" s="125">
        <f>E219+E218+E217</f>
        <v>0</v>
      </c>
    </row>
    <row r="217" spans="1:5" hidden="1" outlineLevel="3">
      <c r="A217" s="89"/>
      <c r="B217" s="88" t="s">
        <v>855</v>
      </c>
      <c r="C217" s="124">
        <v>0</v>
      </c>
      <c r="D217" s="124">
        <f t="shared" ref="D217:E219" si="16">C217</f>
        <v>0</v>
      </c>
      <c r="E217" s="124">
        <f t="shared" si="16"/>
        <v>0</v>
      </c>
    </row>
    <row r="218" spans="1:5" s="120" customFormat="1" hidden="1" outlineLevel="3">
      <c r="A218" s="130"/>
      <c r="B218" s="129" t="s">
        <v>835</v>
      </c>
      <c r="C218" s="128"/>
      <c r="D218" s="128">
        <f t="shared" si="16"/>
        <v>0</v>
      </c>
      <c r="E218" s="128">
        <f t="shared" si="16"/>
        <v>0</v>
      </c>
    </row>
    <row r="219" spans="1:5" s="120" customFormat="1" hidden="1" outlineLevel="3">
      <c r="A219" s="130"/>
      <c r="B219" s="129" t="s">
        <v>821</v>
      </c>
      <c r="C219" s="128"/>
      <c r="D219" s="128">
        <f t="shared" si="16"/>
        <v>0</v>
      </c>
      <c r="E219" s="128">
        <f t="shared" si="16"/>
        <v>0</v>
      </c>
    </row>
    <row r="220" spans="1:5" hidden="1" outlineLevel="2">
      <c r="A220" s="127">
        <v>3</v>
      </c>
      <c r="B220" s="126" t="s">
        <v>857</v>
      </c>
      <c r="C220" s="125">
        <f>C221</f>
        <v>0</v>
      </c>
      <c r="D220" s="125">
        <f>D221</f>
        <v>0</v>
      </c>
      <c r="E220" s="125">
        <f>E221</f>
        <v>0</v>
      </c>
    </row>
    <row r="221" spans="1:5" hidden="1" outlineLevel="3">
      <c r="A221" s="89"/>
      <c r="B221" s="88" t="s">
        <v>855</v>
      </c>
      <c r="C221" s="124">
        <v>0</v>
      </c>
      <c r="D221" s="124">
        <f>C221</f>
        <v>0</v>
      </c>
      <c r="E221" s="124">
        <f>D221</f>
        <v>0</v>
      </c>
    </row>
    <row r="222" spans="1:5" hidden="1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27">
        <v>2</v>
      </c>
      <c r="B223" s="126" t="s">
        <v>856</v>
      </c>
      <c r="C223" s="125">
        <f>C225+C226+C227+C224</f>
        <v>0</v>
      </c>
      <c r="D223" s="125">
        <f>D225+D226+D227+D224</f>
        <v>0</v>
      </c>
      <c r="E223" s="125">
        <f>E225+E226+E227+E224</f>
        <v>0</v>
      </c>
    </row>
    <row r="224" spans="1:5" hidden="1" outlineLevel="3">
      <c r="A224" s="89"/>
      <c r="B224" s="88" t="s">
        <v>855</v>
      </c>
      <c r="C224" s="124">
        <v>0</v>
      </c>
      <c r="D224" s="124">
        <f>C224</f>
        <v>0</v>
      </c>
      <c r="E224" s="124">
        <f>D224</f>
        <v>0</v>
      </c>
    </row>
    <row r="225" spans="1:5" hidden="1" outlineLevel="3">
      <c r="A225" s="89"/>
      <c r="B225" s="88" t="s">
        <v>833</v>
      </c>
      <c r="C225" s="124"/>
      <c r="D225" s="124">
        <f t="shared" ref="D225:E227" si="17">C225</f>
        <v>0</v>
      </c>
      <c r="E225" s="124">
        <f t="shared" si="17"/>
        <v>0</v>
      </c>
    </row>
    <row r="226" spans="1:5" hidden="1" outlineLevel="3">
      <c r="A226" s="89"/>
      <c r="B226" s="88" t="s">
        <v>832</v>
      </c>
      <c r="C226" s="124"/>
      <c r="D226" s="124">
        <f t="shared" si="17"/>
        <v>0</v>
      </c>
      <c r="E226" s="124">
        <f t="shared" si="17"/>
        <v>0</v>
      </c>
    </row>
    <row r="227" spans="1:5" hidden="1" outlineLevel="3">
      <c r="A227" s="89"/>
      <c r="B227" s="88" t="s">
        <v>831</v>
      </c>
      <c r="C227" s="124"/>
      <c r="D227" s="124">
        <f t="shared" si="17"/>
        <v>0</v>
      </c>
      <c r="E227" s="124">
        <f t="shared" si="17"/>
        <v>0</v>
      </c>
    </row>
    <row r="228" spans="1:5" hidden="1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27">
        <v>2</v>
      </c>
      <c r="B229" s="126" t="s">
        <v>856</v>
      </c>
      <c r="C229" s="125">
        <f>C231+C232+C230</f>
        <v>0</v>
      </c>
      <c r="D229" s="125">
        <f>D231+D232+D230</f>
        <v>0</v>
      </c>
      <c r="E229" s="125">
        <f>E231+E232+E230</f>
        <v>0</v>
      </c>
    </row>
    <row r="230" spans="1:5" hidden="1" outlineLevel="3">
      <c r="A230" s="89"/>
      <c r="B230" s="88" t="s">
        <v>855</v>
      </c>
      <c r="C230" s="124">
        <v>0</v>
      </c>
      <c r="D230" s="124">
        <f>C230</f>
        <v>0</v>
      </c>
      <c r="E230" s="124">
        <f>D230</f>
        <v>0</v>
      </c>
    </row>
    <row r="231" spans="1:5" hidden="1" outlineLevel="3">
      <c r="A231" s="89"/>
      <c r="B231" s="88" t="s">
        <v>829</v>
      </c>
      <c r="C231" s="124">
        <v>0</v>
      </c>
      <c r="D231" s="124">
        <f t="shared" ref="D231:E232" si="18">C231</f>
        <v>0</v>
      </c>
      <c r="E231" s="124">
        <f t="shared" si="18"/>
        <v>0</v>
      </c>
    </row>
    <row r="232" spans="1:5" hidden="1" outlineLevel="3">
      <c r="A232" s="89"/>
      <c r="B232" s="88" t="s">
        <v>819</v>
      </c>
      <c r="C232" s="124"/>
      <c r="D232" s="124">
        <f t="shared" si="18"/>
        <v>0</v>
      </c>
      <c r="E232" s="124">
        <f t="shared" si="18"/>
        <v>0</v>
      </c>
    </row>
    <row r="233" spans="1:5" hidden="1" outlineLevel="2">
      <c r="A233" s="127">
        <v>3</v>
      </c>
      <c r="B233" s="126" t="s">
        <v>857</v>
      </c>
      <c r="C233" s="125">
        <f>C234</f>
        <v>0</v>
      </c>
      <c r="D233" s="125">
        <f>D234</f>
        <v>0</v>
      </c>
      <c r="E233" s="125">
        <f>E234</f>
        <v>0</v>
      </c>
    </row>
    <row r="234" spans="1:5" hidden="1" outlineLevel="3">
      <c r="A234" s="89"/>
      <c r="B234" s="88" t="s">
        <v>855</v>
      </c>
      <c r="C234" s="124">
        <v>0</v>
      </c>
      <c r="D234" s="124">
        <f>C234</f>
        <v>0</v>
      </c>
      <c r="E234" s="124">
        <f>D234</f>
        <v>0</v>
      </c>
    </row>
    <row r="235" spans="1:5" hidden="1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27">
        <v>3</v>
      </c>
      <c r="B236" s="126" t="s">
        <v>857</v>
      </c>
      <c r="C236" s="125">
        <f>C237</f>
        <v>0</v>
      </c>
      <c r="D236" s="125">
        <f>D237</f>
        <v>0</v>
      </c>
      <c r="E236" s="125">
        <f>E237</f>
        <v>0</v>
      </c>
    </row>
    <row r="237" spans="1:5" hidden="1" outlineLevel="3">
      <c r="A237" s="89"/>
      <c r="B237" s="88" t="s">
        <v>855</v>
      </c>
      <c r="C237" s="124">
        <v>0</v>
      </c>
      <c r="D237" s="124">
        <f>C237</f>
        <v>0</v>
      </c>
      <c r="E237" s="124">
        <f>D237</f>
        <v>0</v>
      </c>
    </row>
    <row r="238" spans="1:5" hidden="1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27">
        <v>2</v>
      </c>
      <c r="B239" s="126" t="s">
        <v>856</v>
      </c>
      <c r="C239" s="125">
        <f>C241+C242+C240</f>
        <v>0</v>
      </c>
      <c r="D239" s="125">
        <f>D241+D242+D240</f>
        <v>0</v>
      </c>
      <c r="E239" s="125">
        <f>E241+E242+E240</f>
        <v>0</v>
      </c>
    </row>
    <row r="240" spans="1:5" hidden="1" outlineLevel="3">
      <c r="A240" s="89"/>
      <c r="B240" s="88" t="s">
        <v>855</v>
      </c>
      <c r="C240" s="124">
        <v>0</v>
      </c>
      <c r="D240" s="124">
        <f>C240</f>
        <v>0</v>
      </c>
      <c r="E240" s="124">
        <f>D240</f>
        <v>0</v>
      </c>
    </row>
    <row r="241" spans="1:10" hidden="1" outlineLevel="3">
      <c r="A241" s="89"/>
      <c r="B241" s="88" t="s">
        <v>825</v>
      </c>
      <c r="C241" s="124"/>
      <c r="D241" s="124">
        <f t="shared" ref="D241:E242" si="19">C241</f>
        <v>0</v>
      </c>
      <c r="E241" s="124">
        <f t="shared" si="19"/>
        <v>0</v>
      </c>
    </row>
    <row r="242" spans="1:10" hidden="1" outlineLevel="3">
      <c r="A242" s="89"/>
      <c r="B242" s="88" t="s">
        <v>824</v>
      </c>
      <c r="C242" s="124"/>
      <c r="D242" s="124">
        <f t="shared" si="19"/>
        <v>0</v>
      </c>
      <c r="E242" s="124">
        <f t="shared" si="19"/>
        <v>0</v>
      </c>
    </row>
    <row r="243" spans="1:10" hidden="1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27">
        <v>2</v>
      </c>
      <c r="B244" s="126" t="s">
        <v>856</v>
      </c>
      <c r="C244" s="125">
        <f>C246+C247+C248+C249+C245</f>
        <v>0</v>
      </c>
      <c r="D244" s="125">
        <f>D246+D247+D248+D249+D245</f>
        <v>0</v>
      </c>
      <c r="E244" s="125">
        <f>E246+E247+E248+E249+E245</f>
        <v>0</v>
      </c>
    </row>
    <row r="245" spans="1:10" hidden="1" outlineLevel="3">
      <c r="A245" s="89"/>
      <c r="B245" s="88" t="s">
        <v>855</v>
      </c>
      <c r="C245" s="124">
        <v>0</v>
      </c>
      <c r="D245" s="124">
        <f>C245</f>
        <v>0</v>
      </c>
      <c r="E245" s="124">
        <f>D245</f>
        <v>0</v>
      </c>
    </row>
    <row r="246" spans="1:10" hidden="1" outlineLevel="3">
      <c r="A246" s="89"/>
      <c r="B246" s="88" t="s">
        <v>821</v>
      </c>
      <c r="C246" s="124"/>
      <c r="D246" s="124">
        <f t="shared" ref="D246:E249" si="20">C246</f>
        <v>0</v>
      </c>
      <c r="E246" s="124">
        <f t="shared" si="20"/>
        <v>0</v>
      </c>
    </row>
    <row r="247" spans="1:10" hidden="1" outlineLevel="3">
      <c r="A247" s="89"/>
      <c r="B247" s="88" t="s">
        <v>820</v>
      </c>
      <c r="C247" s="124"/>
      <c r="D247" s="124">
        <f t="shared" si="20"/>
        <v>0</v>
      </c>
      <c r="E247" s="124">
        <f t="shared" si="20"/>
        <v>0</v>
      </c>
    </row>
    <row r="248" spans="1:10" hidden="1" outlineLevel="3">
      <c r="A248" s="89"/>
      <c r="B248" s="88" t="s">
        <v>819</v>
      </c>
      <c r="C248" s="124"/>
      <c r="D248" s="124">
        <f t="shared" si="20"/>
        <v>0</v>
      </c>
      <c r="E248" s="124">
        <f t="shared" si="20"/>
        <v>0</v>
      </c>
    </row>
    <row r="249" spans="1:10" hidden="1" outlineLevel="3">
      <c r="A249" s="89"/>
      <c r="B249" s="88" t="s">
        <v>818</v>
      </c>
      <c r="C249" s="124"/>
      <c r="D249" s="124">
        <f t="shared" si="20"/>
        <v>0</v>
      </c>
      <c r="E249" s="124">
        <f t="shared" si="20"/>
        <v>0</v>
      </c>
    </row>
    <row r="250" spans="1:10" hidden="1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89"/>
      <c r="B251" s="88" t="s">
        <v>855</v>
      </c>
      <c r="C251" s="124">
        <v>0</v>
      </c>
      <c r="D251" s="124">
        <f>C251</f>
        <v>0</v>
      </c>
      <c r="E251" s="124">
        <f>D251</f>
        <v>0</v>
      </c>
    </row>
    <row r="252" spans="1:10" hidden="1" outlineLevel="3">
      <c r="A252" s="89"/>
      <c r="B252" s="88" t="s">
        <v>854</v>
      </c>
      <c r="C252" s="124">
        <v>0</v>
      </c>
      <c r="D252" s="124">
        <f>C252</f>
        <v>0</v>
      </c>
      <c r="E252" s="124">
        <f>D252</f>
        <v>0</v>
      </c>
    </row>
    <row r="253" spans="1:10" collapsed="1"/>
    <row r="256" spans="1:10" ht="18.75">
      <c r="A256" s="175" t="s">
        <v>67</v>
      </c>
      <c r="B256" s="175"/>
      <c r="C256" s="175"/>
      <c r="D256" s="156" t="s">
        <v>853</v>
      </c>
      <c r="E256" s="156" t="s">
        <v>852</v>
      </c>
      <c r="G256" s="47" t="s">
        <v>589</v>
      </c>
      <c r="H256" s="48">
        <f>C257+C559</f>
        <v>780000</v>
      </c>
      <c r="I256" s="49"/>
      <c r="J256" s="50" t="b">
        <f>AND(H256=I256)</f>
        <v>0</v>
      </c>
    </row>
    <row r="257" spans="1:10">
      <c r="A257" s="167" t="s">
        <v>60</v>
      </c>
      <c r="B257" s="168"/>
      <c r="C257" s="37">
        <f>C258+C550</f>
        <v>640000</v>
      </c>
      <c r="D257" s="37">
        <f>D258+D550</f>
        <v>417562</v>
      </c>
      <c r="E257" s="37">
        <f>E258+E550</f>
        <v>417562</v>
      </c>
      <c r="G257" s="39" t="s">
        <v>60</v>
      </c>
      <c r="H257" s="41">
        <f>C257</f>
        <v>640000</v>
      </c>
      <c r="I257" s="42"/>
      <c r="J257" s="40" t="b">
        <f>AND(H257=I257)</f>
        <v>0</v>
      </c>
    </row>
    <row r="258" spans="1:10">
      <c r="A258" s="163" t="s">
        <v>266</v>
      </c>
      <c r="B258" s="164"/>
      <c r="C258" s="36">
        <f>C259+C339+C483+C547</f>
        <v>599500</v>
      </c>
      <c r="D258" s="36">
        <f>D259+D339+D483+D547</f>
        <v>377062</v>
      </c>
      <c r="E258" s="36">
        <f>E259+E339+E483+E547</f>
        <v>377062</v>
      </c>
      <c r="G258" s="39" t="s">
        <v>57</v>
      </c>
      <c r="H258" s="41">
        <f t="shared" ref="H258:H321" si="21">C258</f>
        <v>599500</v>
      </c>
      <c r="I258" s="42"/>
      <c r="J258" s="40" t="b">
        <f>AND(H258=I258)</f>
        <v>0</v>
      </c>
    </row>
    <row r="259" spans="1:10">
      <c r="A259" s="161" t="s">
        <v>267</v>
      </c>
      <c r="B259" s="162"/>
      <c r="C259" s="33">
        <f>C260+C263+C314</f>
        <v>337450</v>
      </c>
      <c r="D259" s="33">
        <f>D260+D263+D314</f>
        <v>115012</v>
      </c>
      <c r="E259" s="33">
        <f>E260+E263+E314</f>
        <v>115012</v>
      </c>
      <c r="G259" s="39" t="s">
        <v>590</v>
      </c>
      <c r="H259" s="41">
        <f t="shared" si="21"/>
        <v>337450</v>
      </c>
      <c r="I259" s="42"/>
      <c r="J259" s="40" t="b">
        <f>AND(H259=I259)</f>
        <v>0</v>
      </c>
    </row>
    <row r="260" spans="1:10" hidden="1" outlineLevel="1">
      <c r="A260" s="165" t="s">
        <v>268</v>
      </c>
      <c r="B260" s="166"/>
      <c r="C260" s="32">
        <f>SUM(C261:C262)</f>
        <v>2512</v>
      </c>
      <c r="D260" s="32">
        <f>SUM(D261:D262)</f>
        <v>2512</v>
      </c>
      <c r="E260" s="32">
        <f>SUM(E261:E262)</f>
        <v>2512</v>
      </c>
      <c r="H260" s="41">
        <f t="shared" si="21"/>
        <v>2512</v>
      </c>
    </row>
    <row r="261" spans="1:10" hidden="1" outlineLevel="2">
      <c r="A261" s="7">
        <v>1100</v>
      </c>
      <c r="B261" s="4" t="s">
        <v>32</v>
      </c>
      <c r="C261" s="5">
        <v>1000</v>
      </c>
      <c r="D261" s="5">
        <f>C261</f>
        <v>1000</v>
      </c>
      <c r="E261" s="5">
        <f>D261</f>
        <v>1000</v>
      </c>
      <c r="H261" s="41">
        <f t="shared" si="21"/>
        <v>1000</v>
      </c>
    </row>
    <row r="262" spans="1:10" hidden="1" outlineLevel="2">
      <c r="A262" s="6">
        <v>1100</v>
      </c>
      <c r="B262" s="4" t="s">
        <v>33</v>
      </c>
      <c r="C262" s="5">
        <v>1512</v>
      </c>
      <c r="D262" s="5">
        <f>C262</f>
        <v>1512</v>
      </c>
      <c r="E262" s="5">
        <f>D262</f>
        <v>1512</v>
      </c>
      <c r="H262" s="41">
        <f t="shared" si="21"/>
        <v>1512</v>
      </c>
    </row>
    <row r="263" spans="1:10" hidden="1" outlineLevel="1">
      <c r="A263" s="165" t="s">
        <v>269</v>
      </c>
      <c r="B263" s="166"/>
      <c r="C263" s="32">
        <f>C264+C265+C289+C296+C298+C302+C305+C308+C313</f>
        <v>334938</v>
      </c>
      <c r="D263" s="32">
        <f>D264+D265+D289+D296+D298+D302+D305+D308+D313</f>
        <v>112500</v>
      </c>
      <c r="E263" s="32">
        <f>E264+E265+E289+E296+E298+E302+E305+E308+E313</f>
        <v>112500</v>
      </c>
      <c r="H263" s="41">
        <f t="shared" si="21"/>
        <v>334938</v>
      </c>
    </row>
    <row r="264" spans="1:10" hidden="1" outlineLevel="2">
      <c r="A264" s="6">
        <v>1101</v>
      </c>
      <c r="B264" s="4" t="s">
        <v>34</v>
      </c>
      <c r="C264" s="5">
        <v>112500</v>
      </c>
      <c r="D264" s="5">
        <f>C264</f>
        <v>112500</v>
      </c>
      <c r="E264" s="5">
        <f>D264</f>
        <v>112500</v>
      </c>
      <c r="H264" s="41">
        <f t="shared" si="21"/>
        <v>112500</v>
      </c>
    </row>
    <row r="265" spans="1:10" hidden="1" outlineLevel="2">
      <c r="A265" s="6">
        <v>1101</v>
      </c>
      <c r="B265" s="4" t="s">
        <v>35</v>
      </c>
      <c r="C265" s="5">
        <v>150060</v>
      </c>
      <c r="D265" s="5">
        <f>SUM(D266:D288)</f>
        <v>0</v>
      </c>
      <c r="E265" s="5">
        <f>SUM(E266:E288)</f>
        <v>0</v>
      </c>
      <c r="H265" s="41">
        <f t="shared" si="21"/>
        <v>150060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5728</v>
      </c>
      <c r="D289" s="5">
        <f>SUM(D290:D295)</f>
        <v>0</v>
      </c>
      <c r="E289" s="5">
        <f>SUM(E290:E295)</f>
        <v>0</v>
      </c>
      <c r="H289" s="41">
        <f t="shared" si="21"/>
        <v>5728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1000</v>
      </c>
      <c r="D296" s="5">
        <f>SUM(D297)</f>
        <v>0</v>
      </c>
      <c r="E296" s="5">
        <f>SUM(E297)</f>
        <v>0</v>
      </c>
      <c r="H296" s="41">
        <f t="shared" si="21"/>
        <v>1000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9900</v>
      </c>
      <c r="D298" s="5">
        <f>SUM(D299:D301)</f>
        <v>0</v>
      </c>
      <c r="E298" s="5">
        <f>SUM(E299:E301)</f>
        <v>0</v>
      </c>
      <c r="H298" s="41">
        <f t="shared" si="21"/>
        <v>9900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1000</v>
      </c>
      <c r="D302" s="5">
        <f>SUM(D303:D304)</f>
        <v>0</v>
      </c>
      <c r="E302" s="5">
        <f>SUM(E303:E304)</f>
        <v>0</v>
      </c>
      <c r="H302" s="41">
        <f t="shared" si="21"/>
        <v>1000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4750</v>
      </c>
      <c r="D305" s="5">
        <f>SUM(D306:D307)</f>
        <v>0</v>
      </c>
      <c r="E305" s="5">
        <f>SUM(E306:E307)</f>
        <v>0</v>
      </c>
      <c r="H305" s="41">
        <f t="shared" si="21"/>
        <v>4750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50000</v>
      </c>
      <c r="D308" s="5">
        <f>SUM(D309:D312)</f>
        <v>0</v>
      </c>
      <c r="E308" s="5">
        <f>SUM(E309:E312)</f>
        <v>0</v>
      </c>
      <c r="H308" s="41">
        <f t="shared" si="21"/>
        <v>50000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65" t="s">
        <v>601</v>
      </c>
      <c r="B314" s="16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61" t="s">
        <v>270</v>
      </c>
      <c r="B339" s="162"/>
      <c r="C339" s="33">
        <f>C340+C444+C482</f>
        <v>220680</v>
      </c>
      <c r="D339" s="33">
        <f>D340+D444+D482</f>
        <v>220680</v>
      </c>
      <c r="E339" s="33">
        <f>E340+E444+E482</f>
        <v>220680</v>
      </c>
      <c r="G339" s="39" t="s">
        <v>591</v>
      </c>
      <c r="H339" s="41">
        <f t="shared" si="28"/>
        <v>220680</v>
      </c>
      <c r="I339" s="42"/>
      <c r="J339" s="40" t="b">
        <f>AND(H339=I339)</f>
        <v>0</v>
      </c>
    </row>
    <row r="340" spans="1:10" hidden="1" outlineLevel="1">
      <c r="A340" s="165" t="s">
        <v>271</v>
      </c>
      <c r="B340" s="166"/>
      <c r="C340" s="32">
        <f>C341+C342+C343+C344+C347+C348+C353+C356+C357+C362+C367+C368+C371+C372+C373+C376+C377+C378+C382+C388+C391+C392+C395+C398+C399+C404+C407+C408+C409+C412+C415+C416+C419+C420+C421+C422+C429+C443</f>
        <v>192770</v>
      </c>
      <c r="D340" s="32">
        <f>D341+D342+D343+D344+D347+D348+D353+D356+D357+D362+D367+BH290668+D371+D372+D373+D376+D377+D378+D382+D388+D391+D392+D395+D398+D399+D404+D407+D408+D409+D412+D415+D416+D419+D420+D421+D422+D429+D443</f>
        <v>192770</v>
      </c>
      <c r="E340" s="32">
        <f>E341+E342+E343+E344+E347+E348+E353+E356+E357+E362+E367+BI290668+E371+E372+E373+E376+E377+E378+E382+E388+E391+E392+E395+E398+E399+E404+E407+E408+E409+E412+E415+E416+E419+E420+E421+E422+E429+E443</f>
        <v>192770</v>
      </c>
      <c r="H340" s="41">
        <f t="shared" si="28"/>
        <v>192770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4500</v>
      </c>
      <c r="D342" s="5">
        <f t="shared" ref="D342:E343" si="31">C342</f>
        <v>4500</v>
      </c>
      <c r="E342" s="5">
        <f t="shared" si="31"/>
        <v>4500</v>
      </c>
      <c r="H342" s="41">
        <f t="shared" si="28"/>
        <v>4500</v>
      </c>
    </row>
    <row r="343" spans="1:10" hidden="1" outlineLevel="2">
      <c r="A343" s="6">
        <v>2201</v>
      </c>
      <c r="B343" s="4" t="s">
        <v>41</v>
      </c>
      <c r="C343" s="5">
        <v>73800</v>
      </c>
      <c r="D343" s="5">
        <f t="shared" si="31"/>
        <v>73800</v>
      </c>
      <c r="E343" s="5">
        <f t="shared" si="31"/>
        <v>73800</v>
      </c>
      <c r="H343" s="41">
        <f t="shared" si="28"/>
        <v>73800</v>
      </c>
    </row>
    <row r="344" spans="1:10" hidden="1" outlineLevel="2">
      <c r="A344" s="6">
        <v>2201</v>
      </c>
      <c r="B344" s="4" t="s">
        <v>273</v>
      </c>
      <c r="C344" s="5">
        <f>SUM(C345:C346)</f>
        <v>9500</v>
      </c>
      <c r="D344" s="5">
        <f>SUM(D345:D346)</f>
        <v>9500</v>
      </c>
      <c r="E344" s="5">
        <f>SUM(E345:E346)</f>
        <v>9500</v>
      </c>
      <c r="H344" s="41">
        <f t="shared" si="28"/>
        <v>9500</v>
      </c>
    </row>
    <row r="345" spans="1:10" hidden="1" outlineLevel="3">
      <c r="A345" s="29"/>
      <c r="B345" s="28" t="s">
        <v>274</v>
      </c>
      <c r="C345" s="30">
        <v>5500</v>
      </c>
      <c r="D345" s="30">
        <f t="shared" ref="D345:E347" si="32">C345</f>
        <v>5500</v>
      </c>
      <c r="E345" s="30">
        <f t="shared" si="32"/>
        <v>5500</v>
      </c>
      <c r="H345" s="41">
        <f t="shared" si="28"/>
        <v>5500</v>
      </c>
    </row>
    <row r="346" spans="1:10" hidden="1" outlineLevel="3">
      <c r="A346" s="29"/>
      <c r="B346" s="28" t="s">
        <v>275</v>
      </c>
      <c r="C346" s="30">
        <v>4000</v>
      </c>
      <c r="D346" s="30">
        <f t="shared" si="32"/>
        <v>4000</v>
      </c>
      <c r="E346" s="30">
        <f t="shared" si="32"/>
        <v>4000</v>
      </c>
      <c r="H346" s="41">
        <f t="shared" si="28"/>
        <v>4000</v>
      </c>
    </row>
    <row r="347" spans="1:10" hidden="1" outlineLevel="2">
      <c r="A347" s="6">
        <v>2201</v>
      </c>
      <c r="B347" s="4" t="s">
        <v>276</v>
      </c>
      <c r="C347" s="5">
        <v>3000</v>
      </c>
      <c r="D347" s="5">
        <f t="shared" si="32"/>
        <v>3000</v>
      </c>
      <c r="E347" s="5">
        <f t="shared" si="32"/>
        <v>3000</v>
      </c>
      <c r="H347" s="41">
        <f t="shared" si="28"/>
        <v>3000</v>
      </c>
    </row>
    <row r="348" spans="1:10" hidden="1" outlineLevel="2">
      <c r="A348" s="6">
        <v>2201</v>
      </c>
      <c r="B348" s="4" t="s">
        <v>277</v>
      </c>
      <c r="C348" s="5">
        <f>SUM(C349:C352)</f>
        <v>32100</v>
      </c>
      <c r="D348" s="5">
        <f>SUM(D349:D352)</f>
        <v>32100</v>
      </c>
      <c r="E348" s="5">
        <f>SUM(E349:E352)</f>
        <v>32100</v>
      </c>
      <c r="H348" s="41">
        <f t="shared" si="28"/>
        <v>32100</v>
      </c>
    </row>
    <row r="349" spans="1:10" hidden="1" outlineLevel="3">
      <c r="A349" s="29"/>
      <c r="B349" s="28" t="s">
        <v>278</v>
      </c>
      <c r="C349" s="30">
        <v>27000</v>
      </c>
      <c r="D349" s="30">
        <f>C349</f>
        <v>27000</v>
      </c>
      <c r="E349" s="30">
        <f>D349</f>
        <v>27000</v>
      </c>
      <c r="H349" s="41">
        <f t="shared" si="28"/>
        <v>27000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4000</v>
      </c>
      <c r="D351" s="30">
        <f t="shared" si="33"/>
        <v>4000</v>
      </c>
      <c r="E351" s="30">
        <f t="shared" si="33"/>
        <v>4000</v>
      </c>
      <c r="H351" s="41">
        <f t="shared" si="28"/>
        <v>4000</v>
      </c>
    </row>
    <row r="352" spans="1:10" hidden="1" outlineLevel="3">
      <c r="A352" s="29"/>
      <c r="B352" s="28" t="s">
        <v>281</v>
      </c>
      <c r="C352" s="30">
        <v>1100</v>
      </c>
      <c r="D352" s="30">
        <f t="shared" si="33"/>
        <v>1100</v>
      </c>
      <c r="E352" s="30">
        <f t="shared" si="33"/>
        <v>1100</v>
      </c>
      <c r="H352" s="41">
        <f t="shared" si="28"/>
        <v>1100</v>
      </c>
    </row>
    <row r="353" spans="1:8" hidden="1" outlineLevel="2">
      <c r="A353" s="6">
        <v>2201</v>
      </c>
      <c r="B353" s="4" t="s">
        <v>282</v>
      </c>
      <c r="C353" s="5">
        <f>SUM(C354:C355)</f>
        <v>250</v>
      </c>
      <c r="D353" s="5">
        <f>SUM(D354:D355)</f>
        <v>250</v>
      </c>
      <c r="E353" s="5">
        <f>SUM(E354:E355)</f>
        <v>250</v>
      </c>
      <c r="H353" s="41">
        <f t="shared" si="28"/>
        <v>250</v>
      </c>
    </row>
    <row r="354" spans="1:8" hidden="1" outlineLevel="3">
      <c r="A354" s="29"/>
      <c r="B354" s="28" t="s">
        <v>42</v>
      </c>
      <c r="C354" s="30">
        <v>200</v>
      </c>
      <c r="D354" s="30">
        <f t="shared" ref="D354:E356" si="34">C354</f>
        <v>200</v>
      </c>
      <c r="E354" s="30">
        <f t="shared" si="34"/>
        <v>200</v>
      </c>
      <c r="H354" s="41">
        <f t="shared" si="28"/>
        <v>200</v>
      </c>
    </row>
    <row r="355" spans="1:8" hidden="1" outlineLevel="3">
      <c r="A355" s="29"/>
      <c r="B355" s="28" t="s">
        <v>283</v>
      </c>
      <c r="C355" s="30">
        <v>50</v>
      </c>
      <c r="D355" s="30">
        <f t="shared" si="34"/>
        <v>50</v>
      </c>
      <c r="E355" s="30">
        <f t="shared" si="34"/>
        <v>50</v>
      </c>
      <c r="H355" s="41">
        <f t="shared" si="28"/>
        <v>50</v>
      </c>
    </row>
    <row r="356" spans="1:8" hidden="1" outlineLevel="2">
      <c r="A356" s="6">
        <v>2201</v>
      </c>
      <c r="B356" s="4" t="s">
        <v>284</v>
      </c>
      <c r="C356" s="5">
        <v>1100</v>
      </c>
      <c r="D356" s="5">
        <f t="shared" si="34"/>
        <v>1100</v>
      </c>
      <c r="E356" s="5">
        <f t="shared" si="34"/>
        <v>1100</v>
      </c>
      <c r="H356" s="41">
        <f t="shared" si="28"/>
        <v>1100</v>
      </c>
    </row>
    <row r="357" spans="1:8" hidden="1" outlineLevel="2">
      <c r="A357" s="6">
        <v>2201</v>
      </c>
      <c r="B357" s="4" t="s">
        <v>285</v>
      </c>
      <c r="C357" s="5">
        <f>SUM(C358:C361)</f>
        <v>8800</v>
      </c>
      <c r="D357" s="5">
        <f>SUM(D358:D361)</f>
        <v>8800</v>
      </c>
      <c r="E357" s="5">
        <f>SUM(E358:E361)</f>
        <v>8800</v>
      </c>
      <c r="H357" s="41">
        <f t="shared" si="28"/>
        <v>8800</v>
      </c>
    </row>
    <row r="358" spans="1:8" hidden="1" outlineLevel="3">
      <c r="A358" s="29"/>
      <c r="B358" s="28" t="s">
        <v>286</v>
      </c>
      <c r="C358" s="30">
        <v>2000</v>
      </c>
      <c r="D358" s="30">
        <f>C358</f>
        <v>2000</v>
      </c>
      <c r="E358" s="30">
        <f>D358</f>
        <v>2000</v>
      </c>
      <c r="H358" s="41">
        <f t="shared" si="28"/>
        <v>2000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800</v>
      </c>
      <c r="D360" s="30">
        <f t="shared" si="35"/>
        <v>800</v>
      </c>
      <c r="E360" s="30">
        <f t="shared" si="35"/>
        <v>800</v>
      </c>
      <c r="H360" s="41">
        <f t="shared" si="28"/>
        <v>800</v>
      </c>
    </row>
    <row r="361" spans="1:8" hidden="1" outlineLevel="3">
      <c r="A361" s="29"/>
      <c r="B361" s="28" t="s">
        <v>289</v>
      </c>
      <c r="C361" s="30">
        <v>6000</v>
      </c>
      <c r="D361" s="30">
        <f t="shared" si="35"/>
        <v>6000</v>
      </c>
      <c r="E361" s="30">
        <f t="shared" si="35"/>
        <v>6000</v>
      </c>
      <c r="H361" s="41">
        <f t="shared" si="28"/>
        <v>6000</v>
      </c>
    </row>
    <row r="362" spans="1:8" hidden="1" outlineLevel="2">
      <c r="A362" s="6">
        <v>2201</v>
      </c>
      <c r="B362" s="4" t="s">
        <v>290</v>
      </c>
      <c r="C362" s="5">
        <f>SUM(C363:C366)</f>
        <v>23700</v>
      </c>
      <c r="D362" s="5">
        <f>SUM(D363:D366)</f>
        <v>23700</v>
      </c>
      <c r="E362" s="5">
        <f>SUM(E363:E366)</f>
        <v>23700</v>
      </c>
      <c r="H362" s="41">
        <f t="shared" si="28"/>
        <v>23700</v>
      </c>
    </row>
    <row r="363" spans="1:8" hidden="1" outlineLevel="3">
      <c r="A363" s="29"/>
      <c r="B363" s="28" t="s">
        <v>291</v>
      </c>
      <c r="C363" s="30">
        <v>6000</v>
      </c>
      <c r="D363" s="30">
        <f>C363</f>
        <v>6000</v>
      </c>
      <c r="E363" s="30">
        <f>D363</f>
        <v>6000</v>
      </c>
      <c r="H363" s="41">
        <f t="shared" si="28"/>
        <v>6000</v>
      </c>
    </row>
    <row r="364" spans="1:8" hidden="1" outlineLevel="3">
      <c r="A364" s="29"/>
      <c r="B364" s="28" t="s">
        <v>292</v>
      </c>
      <c r="C364" s="30">
        <v>17000</v>
      </c>
      <c r="D364" s="30">
        <f t="shared" ref="D364:E366" si="36">C364</f>
        <v>17000</v>
      </c>
      <c r="E364" s="30">
        <f t="shared" si="36"/>
        <v>17000</v>
      </c>
      <c r="H364" s="41">
        <f t="shared" si="28"/>
        <v>17000</v>
      </c>
    </row>
    <row r="365" spans="1:8" hidden="1" outlineLevel="3">
      <c r="A365" s="29"/>
      <c r="B365" s="28" t="s">
        <v>293</v>
      </c>
      <c r="C365" s="30">
        <v>500</v>
      </c>
      <c r="D365" s="30">
        <f t="shared" si="36"/>
        <v>500</v>
      </c>
      <c r="E365" s="30">
        <f t="shared" si="36"/>
        <v>500</v>
      </c>
      <c r="H365" s="41">
        <f t="shared" si="28"/>
        <v>500</v>
      </c>
    </row>
    <row r="366" spans="1:8" hidden="1" outlineLevel="3">
      <c r="A366" s="29"/>
      <c r="B366" s="28" t="s">
        <v>294</v>
      </c>
      <c r="C366" s="30">
        <v>200</v>
      </c>
      <c r="D366" s="30">
        <f t="shared" si="36"/>
        <v>200</v>
      </c>
      <c r="E366" s="30">
        <f t="shared" si="36"/>
        <v>200</v>
      </c>
      <c r="H366" s="41">
        <f t="shared" si="28"/>
        <v>200</v>
      </c>
    </row>
    <row r="367" spans="1:8" hidden="1" outlineLevel="2">
      <c r="A367" s="6">
        <v>2201</v>
      </c>
      <c r="B367" s="4" t="s">
        <v>43</v>
      </c>
      <c r="C367" s="5">
        <v>1500</v>
      </c>
      <c r="D367" s="5">
        <f>C367</f>
        <v>1500</v>
      </c>
      <c r="E367" s="5">
        <f>D367</f>
        <v>1500</v>
      </c>
      <c r="H367" s="41">
        <f t="shared" si="28"/>
        <v>1500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2500</v>
      </c>
      <c r="D371" s="5">
        <f t="shared" si="37"/>
        <v>2500</v>
      </c>
      <c r="E371" s="5">
        <f t="shared" si="37"/>
        <v>2500</v>
      </c>
      <c r="H371" s="41">
        <f t="shared" si="28"/>
        <v>2500</v>
      </c>
    </row>
    <row r="372" spans="1:8" hidden="1" outlineLevel="2">
      <c r="A372" s="6">
        <v>2201</v>
      </c>
      <c r="B372" s="4" t="s">
        <v>45</v>
      </c>
      <c r="C372" s="5">
        <v>3000</v>
      </c>
      <c r="D372" s="5">
        <f t="shared" si="37"/>
        <v>3000</v>
      </c>
      <c r="E372" s="5">
        <f t="shared" si="37"/>
        <v>3000</v>
      </c>
      <c r="H372" s="41">
        <f t="shared" si="28"/>
        <v>3000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  <c r="H373" s="41">
        <f t="shared" si="28"/>
        <v>500</v>
      </c>
    </row>
    <row r="374" spans="1:8" hidden="1" outlineLevel="3">
      <c r="A374" s="29"/>
      <c r="B374" s="28" t="s">
        <v>299</v>
      </c>
      <c r="C374" s="30">
        <v>300</v>
      </c>
      <c r="D374" s="30">
        <f t="shared" ref="D374:E377" si="38">C374</f>
        <v>300</v>
      </c>
      <c r="E374" s="30">
        <f t="shared" si="38"/>
        <v>300</v>
      </c>
      <c r="H374" s="41">
        <f t="shared" si="28"/>
        <v>300</v>
      </c>
    </row>
    <row r="375" spans="1:8" hidden="1" outlineLevel="3">
      <c r="A375" s="29"/>
      <c r="B375" s="28" t="s">
        <v>300</v>
      </c>
      <c r="C375" s="30">
        <v>200</v>
      </c>
      <c r="D375" s="30">
        <f t="shared" si="38"/>
        <v>200</v>
      </c>
      <c r="E375" s="30">
        <f t="shared" si="38"/>
        <v>200</v>
      </c>
      <c r="H375" s="41">
        <f t="shared" si="28"/>
        <v>200</v>
      </c>
    </row>
    <row r="376" spans="1:8" hidden="1" outlineLevel="2">
      <c r="A376" s="6">
        <v>2201</v>
      </c>
      <c r="B376" s="4" t="s">
        <v>301</v>
      </c>
      <c r="C376" s="5">
        <v>150</v>
      </c>
      <c r="D376" s="5">
        <f t="shared" si="38"/>
        <v>150</v>
      </c>
      <c r="E376" s="5">
        <f t="shared" si="38"/>
        <v>150</v>
      </c>
      <c r="H376" s="41">
        <f t="shared" si="28"/>
        <v>150</v>
      </c>
    </row>
    <row r="377" spans="1:8" hidden="1" outlineLevel="2" collapsed="1">
      <c r="A377" s="6">
        <v>2201</v>
      </c>
      <c r="B377" s="4" t="s">
        <v>302</v>
      </c>
      <c r="C377" s="5">
        <v>1100</v>
      </c>
      <c r="D377" s="5">
        <f t="shared" si="38"/>
        <v>1100</v>
      </c>
      <c r="E377" s="5">
        <f t="shared" si="38"/>
        <v>1100</v>
      </c>
      <c r="H377" s="41">
        <f t="shared" si="28"/>
        <v>1100</v>
      </c>
    </row>
    <row r="378" spans="1:8" hidden="1" outlineLevel="2">
      <c r="A378" s="6">
        <v>2201</v>
      </c>
      <c r="B378" s="4" t="s">
        <v>303</v>
      </c>
      <c r="C378" s="5">
        <f>SUM(C379:C381)</f>
        <v>5500</v>
      </c>
      <c r="D378" s="5">
        <f>SUM(D379:D381)</f>
        <v>5500</v>
      </c>
      <c r="E378" s="5">
        <f>SUM(E379:E381)</f>
        <v>5500</v>
      </c>
      <c r="H378" s="41">
        <f t="shared" si="28"/>
        <v>5500</v>
      </c>
    </row>
    <row r="379" spans="1:8" hidden="1" outlineLevel="3">
      <c r="A379" s="29"/>
      <c r="B379" s="28" t="s">
        <v>46</v>
      </c>
      <c r="C379" s="30">
        <v>5000</v>
      </c>
      <c r="D379" s="30">
        <f>C379</f>
        <v>5000</v>
      </c>
      <c r="E379" s="30">
        <f>D379</f>
        <v>5000</v>
      </c>
      <c r="H379" s="41">
        <f t="shared" si="28"/>
        <v>5000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hidden="1" outlineLevel="2">
      <c r="A382" s="6">
        <v>2201</v>
      </c>
      <c r="B382" s="4" t="s">
        <v>114</v>
      </c>
      <c r="C382" s="5">
        <f>SUM(C383:C387)</f>
        <v>4820</v>
      </c>
      <c r="D382" s="5">
        <f>SUM(D383:D387)</f>
        <v>4820</v>
      </c>
      <c r="E382" s="5">
        <f>SUM(E383:E387)</f>
        <v>4820</v>
      </c>
      <c r="H382" s="41">
        <f t="shared" si="28"/>
        <v>4820</v>
      </c>
    </row>
    <row r="383" spans="1:8" hidden="1" outlineLevel="3">
      <c r="A383" s="29"/>
      <c r="B383" s="28" t="s">
        <v>304</v>
      </c>
      <c r="C383" s="30">
        <v>500</v>
      </c>
      <c r="D383" s="30">
        <f>C383</f>
        <v>500</v>
      </c>
      <c r="E383" s="30">
        <f>D383</f>
        <v>500</v>
      </c>
      <c r="H383" s="41">
        <f t="shared" si="28"/>
        <v>500</v>
      </c>
    </row>
    <row r="384" spans="1:8" hidden="1" outlineLevel="3">
      <c r="A384" s="29"/>
      <c r="B384" s="28" t="s">
        <v>305</v>
      </c>
      <c r="C384" s="30">
        <v>420</v>
      </c>
      <c r="D384" s="30">
        <f t="shared" ref="D384:E387" si="40">C384</f>
        <v>420</v>
      </c>
      <c r="E384" s="30">
        <f t="shared" si="40"/>
        <v>420</v>
      </c>
      <c r="H384" s="41">
        <f t="shared" si="28"/>
        <v>420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3500</v>
      </c>
      <c r="D386" s="30">
        <f t="shared" si="40"/>
        <v>3500</v>
      </c>
      <c r="E386" s="30">
        <f t="shared" si="40"/>
        <v>3500</v>
      </c>
      <c r="H386" s="41">
        <f t="shared" ref="H386:H449" si="41">C386</f>
        <v>3500</v>
      </c>
    </row>
    <row r="387" spans="1:8" hidden="1" outlineLevel="3">
      <c r="A387" s="29"/>
      <c r="B387" s="28" t="s">
        <v>308</v>
      </c>
      <c r="C387" s="30">
        <v>400</v>
      </c>
      <c r="D387" s="30">
        <f t="shared" si="40"/>
        <v>400</v>
      </c>
      <c r="E387" s="30">
        <f t="shared" si="40"/>
        <v>400</v>
      </c>
      <c r="H387" s="41">
        <f t="shared" si="41"/>
        <v>400</v>
      </c>
    </row>
    <row r="388" spans="1:8" hidden="1" outlineLevel="2">
      <c r="A388" s="6">
        <v>2201</v>
      </c>
      <c r="B388" s="4" t="s">
        <v>309</v>
      </c>
      <c r="C388" s="5">
        <f>SUM(C389:C390)</f>
        <v>1200</v>
      </c>
      <c r="D388" s="5">
        <f>SUM(D389:D390)</f>
        <v>1200</v>
      </c>
      <c r="E388" s="5">
        <f>SUM(E389:E390)</f>
        <v>1200</v>
      </c>
      <c r="H388" s="41">
        <f t="shared" si="41"/>
        <v>1200</v>
      </c>
    </row>
    <row r="389" spans="1:8" hidden="1" outlineLevel="3">
      <c r="A389" s="29"/>
      <c r="B389" s="28" t="s">
        <v>48</v>
      </c>
      <c r="C389" s="30">
        <v>1200</v>
      </c>
      <c r="D389" s="30">
        <f t="shared" ref="D389:E391" si="42">C389</f>
        <v>1200</v>
      </c>
      <c r="E389" s="30">
        <f t="shared" si="42"/>
        <v>1200</v>
      </c>
      <c r="H389" s="41">
        <f t="shared" si="41"/>
        <v>1200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3500</v>
      </c>
      <c r="D392" s="5">
        <f>SUM(D393:D394)</f>
        <v>3500</v>
      </c>
      <c r="E392" s="5">
        <f>SUM(E393:E394)</f>
        <v>3500</v>
      </c>
      <c r="H392" s="41">
        <f t="shared" si="41"/>
        <v>3500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3500</v>
      </c>
      <c r="D394" s="30">
        <f>C394</f>
        <v>3500</v>
      </c>
      <c r="E394" s="30">
        <f>D394</f>
        <v>3500</v>
      </c>
      <c r="H394" s="41">
        <f t="shared" si="41"/>
        <v>3500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4200</v>
      </c>
      <c r="D404" s="5">
        <f>SUM(D405:D406)</f>
        <v>4200</v>
      </c>
      <c r="E404" s="5">
        <f>SUM(E405:E406)</f>
        <v>4200</v>
      </c>
      <c r="H404" s="41">
        <f t="shared" si="41"/>
        <v>4200</v>
      </c>
    </row>
    <row r="405" spans="1:8" hidden="1" outlineLevel="3">
      <c r="A405" s="29"/>
      <c r="B405" s="28" t="s">
        <v>323</v>
      </c>
      <c r="C405" s="30">
        <v>3100</v>
      </c>
      <c r="D405" s="30">
        <f t="shared" ref="D405:E408" si="45">C405</f>
        <v>3100</v>
      </c>
      <c r="E405" s="30">
        <f t="shared" si="45"/>
        <v>3100</v>
      </c>
      <c r="H405" s="41">
        <f t="shared" si="41"/>
        <v>3100</v>
      </c>
    </row>
    <row r="406" spans="1:8" hidden="1" outlineLevel="3">
      <c r="A406" s="29"/>
      <c r="B406" s="28" t="s">
        <v>324</v>
      </c>
      <c r="C406" s="30">
        <v>1100</v>
      </c>
      <c r="D406" s="30">
        <f t="shared" si="45"/>
        <v>1100</v>
      </c>
      <c r="E406" s="30">
        <f t="shared" si="45"/>
        <v>1100</v>
      </c>
      <c r="H406" s="41">
        <f t="shared" si="41"/>
        <v>1100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2700</v>
      </c>
      <c r="D409" s="5">
        <f>SUM(D410:D411)</f>
        <v>2700</v>
      </c>
      <c r="E409" s="5">
        <f>SUM(E410:E411)</f>
        <v>2700</v>
      </c>
      <c r="H409" s="41">
        <f t="shared" si="41"/>
        <v>2700</v>
      </c>
    </row>
    <row r="410" spans="1:8" hidden="1" outlineLevel="3" collapsed="1">
      <c r="A410" s="29"/>
      <c r="B410" s="28" t="s">
        <v>49</v>
      </c>
      <c r="C410" s="30">
        <v>2200</v>
      </c>
      <c r="D410" s="30">
        <f>C410</f>
        <v>2200</v>
      </c>
      <c r="E410" s="30">
        <f>D410</f>
        <v>2200</v>
      </c>
      <c r="H410" s="41">
        <f t="shared" si="41"/>
        <v>2200</v>
      </c>
    </row>
    <row r="411" spans="1:8" hidden="1" outlineLevel="3">
      <c r="A411" s="29"/>
      <c r="B411" s="28" t="s">
        <v>50</v>
      </c>
      <c r="C411" s="30">
        <v>500</v>
      </c>
      <c r="D411" s="30">
        <f>C411</f>
        <v>500</v>
      </c>
      <c r="E411" s="30">
        <f>D411</f>
        <v>500</v>
      </c>
      <c r="H411" s="41">
        <f t="shared" si="41"/>
        <v>500</v>
      </c>
    </row>
    <row r="412" spans="1:8" hidden="1" outlineLevel="2">
      <c r="A412" s="6">
        <v>2201</v>
      </c>
      <c r="B412" s="4" t="s">
        <v>117</v>
      </c>
      <c r="C412" s="5">
        <f>SUM(C413:C414)</f>
        <v>1200</v>
      </c>
      <c r="D412" s="5">
        <f>SUM(D413:D414)</f>
        <v>1200</v>
      </c>
      <c r="E412" s="5">
        <f>SUM(E413:E414)</f>
        <v>1200</v>
      </c>
      <c r="H412" s="41">
        <f t="shared" si="41"/>
        <v>1200</v>
      </c>
    </row>
    <row r="413" spans="1:8" hidden="1" outlineLevel="3" collapsed="1">
      <c r="A413" s="29"/>
      <c r="B413" s="28" t="s">
        <v>328</v>
      </c>
      <c r="C413" s="30">
        <v>1200</v>
      </c>
      <c r="D413" s="30">
        <f t="shared" ref="D413:E415" si="46">C413</f>
        <v>1200</v>
      </c>
      <c r="E413" s="30">
        <f t="shared" si="46"/>
        <v>1200</v>
      </c>
      <c r="H413" s="41">
        <f t="shared" si="41"/>
        <v>1200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90</v>
      </c>
      <c r="D422" s="5">
        <f>SUM(D423:D428)</f>
        <v>90</v>
      </c>
      <c r="E422" s="5">
        <f>SUM(E423:E428)</f>
        <v>90</v>
      </c>
      <c r="H422" s="41">
        <f t="shared" si="41"/>
        <v>90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>
        <v>90</v>
      </c>
      <c r="D427" s="30">
        <f t="shared" si="48"/>
        <v>90</v>
      </c>
      <c r="E427" s="30">
        <f t="shared" si="48"/>
        <v>90</v>
      </c>
      <c r="H427" s="41">
        <f t="shared" si="41"/>
        <v>90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3060</v>
      </c>
      <c r="D429" s="5">
        <f>SUM(D430:D442)</f>
        <v>3060</v>
      </c>
      <c r="E429" s="5">
        <f>SUM(E430:E442)</f>
        <v>3060</v>
      </c>
      <c r="H429" s="41">
        <f t="shared" si="41"/>
        <v>3060</v>
      </c>
    </row>
    <row r="430" spans="1:8" hidden="1" outlineLevel="3">
      <c r="A430" s="29"/>
      <c r="B430" s="28" t="s">
        <v>343</v>
      </c>
      <c r="C430" s="30">
        <v>2000</v>
      </c>
      <c r="D430" s="30">
        <f>C430</f>
        <v>2000</v>
      </c>
      <c r="E430" s="30">
        <f>D430</f>
        <v>2000</v>
      </c>
      <c r="H430" s="41">
        <f t="shared" si="41"/>
        <v>2000</v>
      </c>
    </row>
    <row r="431" spans="1:8" hidden="1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hidden="1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hidden="1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hidden="1" outlineLevel="3">
      <c r="A442" s="29"/>
      <c r="B442" s="28" t="s">
        <v>355</v>
      </c>
      <c r="C442" s="30">
        <v>1060</v>
      </c>
      <c r="D442" s="30">
        <f t="shared" si="49"/>
        <v>1060</v>
      </c>
      <c r="E442" s="30">
        <f t="shared" si="49"/>
        <v>1060</v>
      </c>
      <c r="H442" s="41">
        <f t="shared" si="41"/>
        <v>1060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65" t="s">
        <v>357</v>
      </c>
      <c r="B444" s="166"/>
      <c r="C444" s="32">
        <f>C445+C454+C455+C459+C462+C463+C468+C474+C477+C480+C481+C450</f>
        <v>27910</v>
      </c>
      <c r="D444" s="32">
        <f>D445+D454+D455+D459+D462+D463+D468+D474+D477+D480+D481+D450</f>
        <v>27910</v>
      </c>
      <c r="E444" s="32">
        <f>E445+E454+E455+E459+E462+E463+E468+E474+E477+E480+E481+E450</f>
        <v>27910</v>
      </c>
      <c r="H444" s="41">
        <f t="shared" si="41"/>
        <v>27910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8210</v>
      </c>
      <c r="D445" s="5">
        <f>SUM(D446:D449)</f>
        <v>8210</v>
      </c>
      <c r="E445" s="5">
        <f>SUM(E446:E449)</f>
        <v>8210</v>
      </c>
      <c r="H445" s="41">
        <f t="shared" si="41"/>
        <v>8210</v>
      </c>
    </row>
    <row r="446" spans="1:8" ht="15" hidden="1" customHeight="1" outlineLevel="3">
      <c r="A446" s="28"/>
      <c r="B446" s="28" t="s">
        <v>359</v>
      </c>
      <c r="C446" s="30">
        <v>1200</v>
      </c>
      <c r="D446" s="30">
        <f>C446</f>
        <v>1200</v>
      </c>
      <c r="E446" s="30">
        <f>D446</f>
        <v>1200</v>
      </c>
      <c r="H446" s="41">
        <f t="shared" si="41"/>
        <v>1200</v>
      </c>
    </row>
    <row r="447" spans="1:8" ht="15" hidden="1" customHeight="1" outlineLevel="3">
      <c r="A447" s="28"/>
      <c r="B447" s="28" t="s">
        <v>360</v>
      </c>
      <c r="C447" s="30">
        <v>200</v>
      </c>
      <c r="D447" s="30">
        <f t="shared" ref="D447:E449" si="50">C447</f>
        <v>200</v>
      </c>
      <c r="E447" s="30">
        <f t="shared" si="50"/>
        <v>200</v>
      </c>
      <c r="H447" s="41">
        <f t="shared" si="41"/>
        <v>200</v>
      </c>
    </row>
    <row r="448" spans="1:8" ht="15" hidden="1" customHeight="1" outlineLevel="3">
      <c r="A448" s="28"/>
      <c r="B448" s="28" t="s">
        <v>361</v>
      </c>
      <c r="C448" s="30">
        <v>3810</v>
      </c>
      <c r="D448" s="30">
        <f t="shared" si="50"/>
        <v>3810</v>
      </c>
      <c r="E448" s="30">
        <f t="shared" si="50"/>
        <v>3810</v>
      </c>
      <c r="H448" s="41">
        <f t="shared" si="41"/>
        <v>3810</v>
      </c>
    </row>
    <row r="449" spans="1:8" ht="15" hidden="1" customHeight="1" outlineLevel="3">
      <c r="A449" s="28"/>
      <c r="B449" s="28" t="s">
        <v>362</v>
      </c>
      <c r="C449" s="30">
        <v>3000</v>
      </c>
      <c r="D449" s="30">
        <f t="shared" si="50"/>
        <v>3000</v>
      </c>
      <c r="E449" s="30">
        <f t="shared" si="50"/>
        <v>3000</v>
      </c>
      <c r="H449" s="41">
        <f t="shared" si="41"/>
        <v>3000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6000</v>
      </c>
      <c r="D454" s="5">
        <f>C454</f>
        <v>6000</v>
      </c>
      <c r="E454" s="5">
        <f>D454</f>
        <v>6000</v>
      </c>
      <c r="H454" s="41">
        <f t="shared" si="51"/>
        <v>6000</v>
      </c>
    </row>
    <row r="455" spans="1:8" hidden="1" outlineLevel="2">
      <c r="A455" s="6">
        <v>2202</v>
      </c>
      <c r="B455" s="4" t="s">
        <v>120</v>
      </c>
      <c r="C455" s="5">
        <f>SUM(C456:C458)</f>
        <v>5000</v>
      </c>
      <c r="D455" s="5">
        <f>SUM(D456:D458)</f>
        <v>5000</v>
      </c>
      <c r="E455" s="5">
        <f>SUM(E456:E458)</f>
        <v>5000</v>
      </c>
      <c r="H455" s="41">
        <f t="shared" si="51"/>
        <v>5000</v>
      </c>
    </row>
    <row r="456" spans="1:8" ht="15" hidden="1" customHeight="1" outlineLevel="3">
      <c r="A456" s="28"/>
      <c r="B456" s="28" t="s">
        <v>367</v>
      </c>
      <c r="C456" s="30">
        <v>5000</v>
      </c>
      <c r="D456" s="30">
        <f>C456</f>
        <v>5000</v>
      </c>
      <c r="E456" s="30">
        <f>D456</f>
        <v>5000</v>
      </c>
      <c r="H456" s="41">
        <f t="shared" si="51"/>
        <v>5000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300</v>
      </c>
      <c r="D459" s="5">
        <f>SUM(D460:D461)</f>
        <v>300</v>
      </c>
      <c r="E459" s="5">
        <f>SUM(E460:E461)</f>
        <v>300</v>
      </c>
      <c r="H459" s="41">
        <f t="shared" si="51"/>
        <v>300</v>
      </c>
    </row>
    <row r="460" spans="1:8" ht="15" hidden="1" customHeight="1" outlineLevel="3">
      <c r="A460" s="28"/>
      <c r="B460" s="28" t="s">
        <v>369</v>
      </c>
      <c r="C460" s="30">
        <v>200</v>
      </c>
      <c r="D460" s="30">
        <f t="shared" ref="D460:E462" si="54">C460</f>
        <v>200</v>
      </c>
      <c r="E460" s="30">
        <f t="shared" si="54"/>
        <v>200</v>
      </c>
      <c r="H460" s="41">
        <f t="shared" si="51"/>
        <v>200</v>
      </c>
    </row>
    <row r="461" spans="1:8" ht="15" hidden="1" customHeight="1" outlineLevel="3">
      <c r="A461" s="28"/>
      <c r="B461" s="28" t="s">
        <v>370</v>
      </c>
      <c r="C461" s="30">
        <v>100</v>
      </c>
      <c r="D461" s="30">
        <f t="shared" si="54"/>
        <v>100</v>
      </c>
      <c r="E461" s="30">
        <f t="shared" si="54"/>
        <v>100</v>
      </c>
      <c r="H461" s="41">
        <f t="shared" si="51"/>
        <v>100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400</v>
      </c>
      <c r="D463" s="5">
        <f>SUM(D464:D467)</f>
        <v>400</v>
      </c>
      <c r="E463" s="5">
        <f>SUM(E464:E467)</f>
        <v>400</v>
      </c>
      <c r="H463" s="41">
        <f t="shared" si="51"/>
        <v>400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400</v>
      </c>
      <c r="D465" s="30">
        <f t="shared" ref="D465:E467" si="55">C465</f>
        <v>400</v>
      </c>
      <c r="E465" s="30">
        <f t="shared" si="55"/>
        <v>400</v>
      </c>
      <c r="H465" s="41">
        <f t="shared" si="51"/>
        <v>400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5000</v>
      </c>
      <c r="D474" s="5">
        <f>SUM(D475:D476)</f>
        <v>5000</v>
      </c>
      <c r="E474" s="5">
        <f>SUM(E475:E476)</f>
        <v>5000</v>
      </c>
      <c r="H474" s="41">
        <f t="shared" si="51"/>
        <v>5000</v>
      </c>
    </row>
    <row r="475" spans="1:8" ht="15" hidden="1" customHeight="1" outlineLevel="3">
      <c r="A475" s="28"/>
      <c r="B475" s="28" t="s">
        <v>383</v>
      </c>
      <c r="C475" s="30">
        <v>5000</v>
      </c>
      <c r="D475" s="30">
        <f>C475</f>
        <v>5000</v>
      </c>
      <c r="E475" s="30">
        <f>D475</f>
        <v>5000</v>
      </c>
      <c r="H475" s="41">
        <f t="shared" si="51"/>
        <v>5000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3000</v>
      </c>
      <c r="D480" s="5">
        <f t="shared" si="57"/>
        <v>3000</v>
      </c>
      <c r="E480" s="5">
        <f t="shared" si="57"/>
        <v>3000</v>
      </c>
      <c r="H480" s="41">
        <f t="shared" si="51"/>
        <v>3000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65" t="s">
        <v>388</v>
      </c>
      <c r="B482" s="166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71" t="s">
        <v>389</v>
      </c>
      <c r="B483" s="172"/>
      <c r="C483" s="35">
        <f>C484+C504+C509+C522+C528+C538</f>
        <v>36370</v>
      </c>
      <c r="D483" s="35">
        <f>D484+D504+D509+D522+D528+D538</f>
        <v>36370</v>
      </c>
      <c r="E483" s="35">
        <f>E484+E504+E509+E522+E528+E538</f>
        <v>36370</v>
      </c>
      <c r="G483" s="39" t="s">
        <v>592</v>
      </c>
      <c r="H483" s="41">
        <f t="shared" si="51"/>
        <v>36370</v>
      </c>
      <c r="I483" s="42"/>
      <c r="J483" s="40" t="b">
        <f>AND(H483=I483)</f>
        <v>0</v>
      </c>
    </row>
    <row r="484" spans="1:10" hidden="1" outlineLevel="1">
      <c r="A484" s="165" t="s">
        <v>390</v>
      </c>
      <c r="B484" s="166"/>
      <c r="C484" s="32">
        <f>C485+C486+C490+C491+C494+C497+C500+C501+C502+C503</f>
        <v>16720</v>
      </c>
      <c r="D484" s="32">
        <f>D485+D486+D490+D491+D494+D497+D500+D501+D502+D503</f>
        <v>16720</v>
      </c>
      <c r="E484" s="32">
        <f>E485+E486+E490+E491+E494+E497+E500+E501+E502+E503</f>
        <v>16720</v>
      </c>
      <c r="H484" s="41">
        <f t="shared" si="51"/>
        <v>16720</v>
      </c>
    </row>
    <row r="485" spans="1:10" hidden="1" outlineLevel="2">
      <c r="A485" s="6">
        <v>3302</v>
      </c>
      <c r="B485" s="4" t="s">
        <v>391</v>
      </c>
      <c r="C485" s="5">
        <v>9000</v>
      </c>
      <c r="D485" s="5">
        <f>C485</f>
        <v>9000</v>
      </c>
      <c r="E485" s="5">
        <f>D485</f>
        <v>9000</v>
      </c>
      <c r="H485" s="41">
        <f t="shared" si="51"/>
        <v>9000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1300</v>
      </c>
      <c r="D494" s="5">
        <f>SUM(D495:D496)</f>
        <v>1300</v>
      </c>
      <c r="E494" s="5">
        <f>SUM(E495:E496)</f>
        <v>1300</v>
      </c>
      <c r="H494" s="41">
        <f t="shared" si="51"/>
        <v>1300</v>
      </c>
    </row>
    <row r="495" spans="1:10" ht="15" hidden="1" customHeight="1" outlineLevel="3">
      <c r="A495" s="28"/>
      <c r="B495" s="28" t="s">
        <v>401</v>
      </c>
      <c r="C495" s="30">
        <v>1200</v>
      </c>
      <c r="D495" s="30">
        <f>C495</f>
        <v>1200</v>
      </c>
      <c r="E495" s="30">
        <f>D495</f>
        <v>1200</v>
      </c>
      <c r="H495" s="41">
        <f t="shared" si="51"/>
        <v>1200</v>
      </c>
    </row>
    <row r="496" spans="1:10" ht="15" hidden="1" customHeight="1" outlineLevel="3">
      <c r="A496" s="28"/>
      <c r="B496" s="28" t="s">
        <v>402</v>
      </c>
      <c r="C496" s="30">
        <v>100</v>
      </c>
      <c r="D496" s="30">
        <f>C496</f>
        <v>100</v>
      </c>
      <c r="E496" s="30">
        <f>D496</f>
        <v>100</v>
      </c>
      <c r="H496" s="41">
        <f t="shared" si="51"/>
        <v>100</v>
      </c>
    </row>
    <row r="497" spans="1:12" hidden="1" outlineLevel="2">
      <c r="A497" s="6">
        <v>3302</v>
      </c>
      <c r="B497" s="4" t="s">
        <v>403</v>
      </c>
      <c r="C497" s="5">
        <f>SUM(C498:C499)</f>
        <v>2200</v>
      </c>
      <c r="D497" s="5">
        <f>SUM(D498:D499)</f>
        <v>2200</v>
      </c>
      <c r="E497" s="5">
        <f>SUM(E498:E499)</f>
        <v>2200</v>
      </c>
      <c r="H497" s="41">
        <f t="shared" si="51"/>
        <v>2200</v>
      </c>
    </row>
    <row r="498" spans="1:12" ht="15" hidden="1" customHeight="1" outlineLevel="3">
      <c r="A498" s="28"/>
      <c r="B498" s="28" t="s">
        <v>404</v>
      </c>
      <c r="C498" s="30">
        <v>1700</v>
      </c>
      <c r="D498" s="30">
        <f t="shared" ref="D498:E503" si="59">C498</f>
        <v>1700</v>
      </c>
      <c r="E498" s="30">
        <f t="shared" si="59"/>
        <v>1700</v>
      </c>
      <c r="H498" s="41">
        <f t="shared" si="51"/>
        <v>1700</v>
      </c>
    </row>
    <row r="499" spans="1:12" ht="15" hidden="1" customHeight="1" outlineLevel="3">
      <c r="A499" s="28"/>
      <c r="B499" s="28" t="s">
        <v>405</v>
      </c>
      <c r="C499" s="30">
        <v>500</v>
      </c>
      <c r="D499" s="30">
        <f t="shared" si="59"/>
        <v>500</v>
      </c>
      <c r="E499" s="30">
        <f t="shared" si="59"/>
        <v>500</v>
      </c>
      <c r="H499" s="41">
        <f t="shared" si="51"/>
        <v>500</v>
      </c>
    </row>
    <row r="500" spans="1:12" hidden="1" outlineLevel="2">
      <c r="A500" s="6">
        <v>3302</v>
      </c>
      <c r="B500" s="4" t="s">
        <v>406</v>
      </c>
      <c r="C500" s="5">
        <v>4000</v>
      </c>
      <c r="D500" s="5">
        <f t="shared" si="59"/>
        <v>4000</v>
      </c>
      <c r="E500" s="5">
        <f t="shared" si="59"/>
        <v>4000</v>
      </c>
      <c r="H500" s="41">
        <f t="shared" si="51"/>
        <v>4000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>
        <v>220</v>
      </c>
      <c r="D502" s="5">
        <f t="shared" si="59"/>
        <v>220</v>
      </c>
      <c r="E502" s="5">
        <f t="shared" si="59"/>
        <v>220</v>
      </c>
      <c r="H502" s="41">
        <f t="shared" si="51"/>
        <v>220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65" t="s">
        <v>410</v>
      </c>
      <c r="B504" s="166"/>
      <c r="C504" s="32">
        <f>SUM(C505:C508)</f>
        <v>1900</v>
      </c>
      <c r="D504" s="32">
        <f>SUM(D505:D508)</f>
        <v>1900</v>
      </c>
      <c r="E504" s="32">
        <f>SUM(E505:E508)</f>
        <v>1900</v>
      </c>
      <c r="H504" s="41">
        <f t="shared" si="51"/>
        <v>1900</v>
      </c>
    </row>
    <row r="505" spans="1:12" hidden="1" outlineLevel="2" collapsed="1">
      <c r="A505" s="6">
        <v>3303</v>
      </c>
      <c r="B505" s="4" t="s">
        <v>411</v>
      </c>
      <c r="C505" s="5">
        <v>900</v>
      </c>
      <c r="D505" s="5">
        <f>C505</f>
        <v>900</v>
      </c>
      <c r="E505" s="5">
        <f>D505</f>
        <v>900</v>
      </c>
      <c r="H505" s="41">
        <f t="shared" si="51"/>
        <v>900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1000</v>
      </c>
      <c r="D507" s="5">
        <f t="shared" si="60"/>
        <v>1000</v>
      </c>
      <c r="E507" s="5">
        <f t="shared" si="60"/>
        <v>1000</v>
      </c>
      <c r="H507" s="41">
        <f t="shared" si="51"/>
        <v>1000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65" t="s">
        <v>414</v>
      </c>
      <c r="B509" s="166"/>
      <c r="C509" s="32">
        <f>C510+C511+C512+C513+C517+C518+C519+C520+C521</f>
        <v>15750</v>
      </c>
      <c r="D509" s="32">
        <f>D510+D511+D512+D513+D517+D518+D519+D520+D521</f>
        <v>15750</v>
      </c>
      <c r="E509" s="32">
        <f>E510+E511+E512+E513+E517+E518+E519+E520+E521</f>
        <v>15750</v>
      </c>
      <c r="F509" s="51"/>
      <c r="H509" s="41">
        <f t="shared" si="51"/>
        <v>15750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800</v>
      </c>
      <c r="D517" s="5">
        <f t="shared" si="62"/>
        <v>800</v>
      </c>
      <c r="E517" s="5">
        <f t="shared" si="62"/>
        <v>800</v>
      </c>
      <c r="H517" s="41">
        <f t="shared" si="63"/>
        <v>800</v>
      </c>
    </row>
    <row r="518" spans="1:8" hidden="1" outlineLevel="2">
      <c r="A518" s="6">
        <v>3305</v>
      </c>
      <c r="B518" s="4" t="s">
        <v>423</v>
      </c>
      <c r="C518" s="5">
        <v>2000</v>
      </c>
      <c r="D518" s="5">
        <f t="shared" si="62"/>
        <v>2000</v>
      </c>
      <c r="E518" s="5">
        <f t="shared" si="62"/>
        <v>2000</v>
      </c>
      <c r="H518" s="41">
        <f t="shared" si="63"/>
        <v>2000</v>
      </c>
    </row>
    <row r="519" spans="1:8" hidden="1" outlineLevel="2">
      <c r="A519" s="6">
        <v>3305</v>
      </c>
      <c r="B519" s="4" t="s">
        <v>424</v>
      </c>
      <c r="C519" s="5">
        <v>1000</v>
      </c>
      <c r="D519" s="5">
        <f t="shared" si="62"/>
        <v>1000</v>
      </c>
      <c r="E519" s="5">
        <f t="shared" si="62"/>
        <v>1000</v>
      </c>
      <c r="H519" s="41">
        <f t="shared" si="63"/>
        <v>1000</v>
      </c>
    </row>
    <row r="520" spans="1:8" hidden="1" outlineLevel="2">
      <c r="A520" s="6">
        <v>3305</v>
      </c>
      <c r="B520" s="4" t="s">
        <v>425</v>
      </c>
      <c r="C520" s="5">
        <v>11000</v>
      </c>
      <c r="D520" s="5">
        <f t="shared" si="62"/>
        <v>11000</v>
      </c>
      <c r="E520" s="5">
        <f t="shared" si="62"/>
        <v>11000</v>
      </c>
      <c r="H520" s="41">
        <f t="shared" si="63"/>
        <v>11000</v>
      </c>
    </row>
    <row r="521" spans="1:8" hidden="1" outlineLevel="2">
      <c r="A521" s="6">
        <v>3305</v>
      </c>
      <c r="B521" s="4" t="s">
        <v>409</v>
      </c>
      <c r="C521" s="5">
        <v>950</v>
      </c>
      <c r="D521" s="5">
        <f t="shared" si="62"/>
        <v>950</v>
      </c>
      <c r="E521" s="5">
        <f t="shared" si="62"/>
        <v>950</v>
      </c>
      <c r="H521" s="41">
        <f t="shared" si="63"/>
        <v>950</v>
      </c>
    </row>
    <row r="522" spans="1:8" hidden="1" outlineLevel="1">
      <c r="A522" s="165" t="s">
        <v>426</v>
      </c>
      <c r="B522" s="16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65" t="s">
        <v>432</v>
      </c>
      <c r="B528" s="16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65" t="s">
        <v>441</v>
      </c>
      <c r="B538" s="166"/>
      <c r="C538" s="32">
        <f>SUM(C539:C544)</f>
        <v>2000</v>
      </c>
      <c r="D538" s="32">
        <f>SUM(D539:D544)</f>
        <v>2000</v>
      </c>
      <c r="E538" s="32">
        <f>SUM(E539:E544)</f>
        <v>2000</v>
      </c>
      <c r="H538" s="41">
        <f t="shared" si="63"/>
        <v>2000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2000</v>
      </c>
      <c r="D540" s="5">
        <f t="shared" ref="D540:E543" si="66">C540</f>
        <v>2000</v>
      </c>
      <c r="E540" s="5">
        <f t="shared" si="66"/>
        <v>2000</v>
      </c>
      <c r="H540" s="41">
        <f t="shared" si="63"/>
        <v>2000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69" t="s">
        <v>449</v>
      </c>
      <c r="B547" s="170"/>
      <c r="C547" s="35">
        <f>C548+C549</f>
        <v>5000</v>
      </c>
      <c r="D547" s="35">
        <f>D548+D549</f>
        <v>5000</v>
      </c>
      <c r="E547" s="35">
        <f>E548+E549</f>
        <v>5000</v>
      </c>
      <c r="G547" s="39" t="s">
        <v>593</v>
      </c>
      <c r="H547" s="41">
        <f t="shared" si="63"/>
        <v>5000</v>
      </c>
      <c r="I547" s="42"/>
      <c r="J547" s="40" t="b">
        <f>AND(H547=I547)</f>
        <v>0</v>
      </c>
    </row>
    <row r="548" spans="1:10" hidden="1" outlineLevel="1">
      <c r="A548" s="165" t="s">
        <v>450</v>
      </c>
      <c r="B548" s="166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65" t="s">
        <v>451</v>
      </c>
      <c r="B549" s="166"/>
      <c r="C549" s="32">
        <v>5000</v>
      </c>
      <c r="D549" s="32">
        <f>C549</f>
        <v>5000</v>
      </c>
      <c r="E549" s="32">
        <f>D549</f>
        <v>5000</v>
      </c>
      <c r="H549" s="41">
        <f t="shared" si="63"/>
        <v>5000</v>
      </c>
    </row>
    <row r="550" spans="1:10" collapsed="1">
      <c r="A550" s="163" t="s">
        <v>455</v>
      </c>
      <c r="B550" s="164"/>
      <c r="C550" s="36">
        <f>C551</f>
        <v>40500</v>
      </c>
      <c r="D550" s="36">
        <f>D551</f>
        <v>40500</v>
      </c>
      <c r="E550" s="36">
        <f>E551</f>
        <v>40500</v>
      </c>
      <c r="G550" s="39" t="s">
        <v>59</v>
      </c>
      <c r="H550" s="41">
        <f t="shared" si="63"/>
        <v>40500</v>
      </c>
      <c r="I550" s="42"/>
      <c r="J550" s="40" t="b">
        <f>AND(H550=I550)</f>
        <v>0</v>
      </c>
    </row>
    <row r="551" spans="1:10">
      <c r="A551" s="161" t="s">
        <v>456</v>
      </c>
      <c r="B551" s="162"/>
      <c r="C551" s="33">
        <f>C552+C556</f>
        <v>40500</v>
      </c>
      <c r="D551" s="33">
        <f>D552+D556</f>
        <v>40500</v>
      </c>
      <c r="E551" s="33">
        <f>E552+E556</f>
        <v>40500</v>
      </c>
      <c r="G551" s="39" t="s">
        <v>594</v>
      </c>
      <c r="H551" s="41">
        <f t="shared" si="63"/>
        <v>40500</v>
      </c>
      <c r="I551" s="42"/>
      <c r="J551" s="40" t="b">
        <f>AND(H551=I551)</f>
        <v>0</v>
      </c>
    </row>
    <row r="552" spans="1:10" hidden="1" outlineLevel="1">
      <c r="A552" s="165" t="s">
        <v>457</v>
      </c>
      <c r="B552" s="166"/>
      <c r="C552" s="32">
        <f>SUM(C553:C555)</f>
        <v>40500</v>
      </c>
      <c r="D552" s="32">
        <f>SUM(D553:D555)</f>
        <v>40500</v>
      </c>
      <c r="E552" s="32">
        <f>SUM(E553:E555)</f>
        <v>40500</v>
      </c>
      <c r="H552" s="41">
        <f t="shared" si="63"/>
        <v>40500</v>
      </c>
    </row>
    <row r="553" spans="1:10" hidden="1" outlineLevel="2" collapsed="1">
      <c r="A553" s="6">
        <v>5500</v>
      </c>
      <c r="B553" s="4" t="s">
        <v>458</v>
      </c>
      <c r="C553" s="5">
        <v>40500</v>
      </c>
      <c r="D553" s="5">
        <f t="shared" ref="D553:E555" si="67">C553</f>
        <v>40500</v>
      </c>
      <c r="E553" s="5">
        <f t="shared" si="67"/>
        <v>40500</v>
      </c>
      <c r="H553" s="41">
        <f t="shared" si="63"/>
        <v>40500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65" t="s">
        <v>461</v>
      </c>
      <c r="B556" s="16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67" t="s">
        <v>62</v>
      </c>
      <c r="B559" s="168"/>
      <c r="C559" s="37">
        <f>C560+C716+C725</f>
        <v>140000</v>
      </c>
      <c r="D559" s="37">
        <f>D560+D716+D725</f>
        <v>140000</v>
      </c>
      <c r="E559" s="37">
        <f>E560+E716+E725</f>
        <v>140000</v>
      </c>
      <c r="G559" s="39" t="s">
        <v>62</v>
      </c>
      <c r="H559" s="41">
        <f t="shared" si="63"/>
        <v>140000</v>
      </c>
      <c r="I559" s="42"/>
      <c r="J559" s="40" t="b">
        <f>AND(H559=I559)</f>
        <v>0</v>
      </c>
    </row>
    <row r="560" spans="1:10">
      <c r="A560" s="163" t="s">
        <v>464</v>
      </c>
      <c r="B560" s="164"/>
      <c r="C560" s="36">
        <f>C561+C638+C642+C645</f>
        <v>94500</v>
      </c>
      <c r="D560" s="36">
        <f>D561+D638+D642+D645</f>
        <v>94500</v>
      </c>
      <c r="E560" s="36">
        <f>E561+E638+E642+E645</f>
        <v>94500</v>
      </c>
      <c r="G560" s="39" t="s">
        <v>61</v>
      </c>
      <c r="H560" s="41">
        <f t="shared" si="63"/>
        <v>94500</v>
      </c>
      <c r="I560" s="42"/>
      <c r="J560" s="40" t="b">
        <f>AND(H560=I560)</f>
        <v>0</v>
      </c>
    </row>
    <row r="561" spans="1:10">
      <c r="A561" s="161" t="s">
        <v>465</v>
      </c>
      <c r="B561" s="162"/>
      <c r="C561" s="38">
        <f>C562+C567+C568+C569+C576+C577+C581+C584+C585+C586+C587+C592+C595+C599+C603+C610+C616+C628</f>
        <v>11000</v>
      </c>
      <c r="D561" s="38">
        <f>D562+D567+D568+D569+D576+D577+D581+D584+D585+D586+D587+D592+D595+D599+D603+D610+D616+D628</f>
        <v>11000</v>
      </c>
      <c r="E561" s="38">
        <f>E562+E567+E568+E569+E576+E577+E581+E584+E585+E586+E587+E592+E595+E599+E603+E610+E616+E628</f>
        <v>11000</v>
      </c>
      <c r="G561" s="39" t="s">
        <v>595</v>
      </c>
      <c r="H561" s="41">
        <f t="shared" si="63"/>
        <v>11000</v>
      </c>
      <c r="I561" s="42"/>
      <c r="J561" s="40" t="b">
        <f>AND(H561=I561)</f>
        <v>0</v>
      </c>
    </row>
    <row r="562" spans="1:10" hidden="1" outlineLevel="1">
      <c r="A562" s="165" t="s">
        <v>466</v>
      </c>
      <c r="B562" s="166"/>
      <c r="C562" s="32">
        <f>SUM(C563:C566)</f>
        <v>10000</v>
      </c>
      <c r="D562" s="32">
        <f>SUM(D563:D566)</f>
        <v>10000</v>
      </c>
      <c r="E562" s="32">
        <f>SUM(E563:E566)</f>
        <v>10000</v>
      </c>
      <c r="H562" s="41">
        <f t="shared" si="63"/>
        <v>10000</v>
      </c>
    </row>
    <row r="563" spans="1:10" hidden="1" outlineLevel="2">
      <c r="A563" s="7">
        <v>6600</v>
      </c>
      <c r="B563" s="4" t="s">
        <v>468</v>
      </c>
      <c r="C563" s="5">
        <v>4000</v>
      </c>
      <c r="D563" s="5">
        <f>C563</f>
        <v>4000</v>
      </c>
      <c r="E563" s="5">
        <f>D563</f>
        <v>4000</v>
      </c>
      <c r="H563" s="41">
        <f t="shared" si="63"/>
        <v>4000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6000</v>
      </c>
      <c r="D566" s="5">
        <f t="shared" si="68"/>
        <v>6000</v>
      </c>
      <c r="E566" s="5">
        <f t="shared" si="68"/>
        <v>6000</v>
      </c>
      <c r="H566" s="41">
        <f t="shared" si="63"/>
        <v>6000</v>
      </c>
    </row>
    <row r="567" spans="1:10" hidden="1" outlineLevel="1">
      <c r="A567" s="165" t="s">
        <v>467</v>
      </c>
      <c r="B567" s="166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65" t="s">
        <v>472</v>
      </c>
      <c r="B568" s="166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65" t="s">
        <v>473</v>
      </c>
      <c r="B569" s="166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65" t="s">
        <v>480</v>
      </c>
      <c r="B576" s="166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65" t="s">
        <v>481</v>
      </c>
      <c r="B577" s="166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65" t="s">
        <v>485</v>
      </c>
      <c r="B581" s="166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65" t="s">
        <v>488</v>
      </c>
      <c r="B584" s="166"/>
      <c r="C584" s="32">
        <v>1000</v>
      </c>
      <c r="D584" s="32">
        <f t="shared" si="72"/>
        <v>1000</v>
      </c>
      <c r="E584" s="32">
        <f t="shared" si="72"/>
        <v>1000</v>
      </c>
      <c r="H584" s="41">
        <f t="shared" si="71"/>
        <v>1000</v>
      </c>
    </row>
    <row r="585" spans="1:8" hidden="1" outlineLevel="1" collapsed="1">
      <c r="A585" s="165" t="s">
        <v>489</v>
      </c>
      <c r="B585" s="166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65" t="s">
        <v>490</v>
      </c>
      <c r="B586" s="166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65" t="s">
        <v>491</v>
      </c>
      <c r="B587" s="166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65" t="s">
        <v>498</v>
      </c>
      <c r="B592" s="16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65" t="s">
        <v>502</v>
      </c>
      <c r="B595" s="166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65" t="s">
        <v>503</v>
      </c>
      <c r="B599" s="166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65" t="s">
        <v>506</v>
      </c>
      <c r="B603" s="166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65" t="s">
        <v>513</v>
      </c>
      <c r="B610" s="166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65" t="s">
        <v>519</v>
      </c>
      <c r="B616" s="166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65" t="s">
        <v>531</v>
      </c>
      <c r="B628" s="166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61" t="s">
        <v>541</v>
      </c>
      <c r="B638" s="162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65" t="s">
        <v>542</v>
      </c>
      <c r="B639" s="166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65" t="s">
        <v>543</v>
      </c>
      <c r="B640" s="166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65" t="s">
        <v>544</v>
      </c>
      <c r="B641" s="166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61" t="s">
        <v>545</v>
      </c>
      <c r="B642" s="162"/>
      <c r="C642" s="38">
        <f>C643+C644</f>
        <v>83500</v>
      </c>
      <c r="D642" s="38">
        <f>D643+D644</f>
        <v>83500</v>
      </c>
      <c r="E642" s="38">
        <f>E643+E644</f>
        <v>83500</v>
      </c>
      <c r="G642" s="39" t="s">
        <v>597</v>
      </c>
      <c r="H642" s="41">
        <f t="shared" ref="H642:H705" si="81">C642</f>
        <v>83500</v>
      </c>
      <c r="I642" s="42"/>
      <c r="J642" s="40" t="b">
        <f>AND(H642=I642)</f>
        <v>0</v>
      </c>
    </row>
    <row r="643" spans="1:10" hidden="1" outlineLevel="1">
      <c r="A643" s="165" t="s">
        <v>546</v>
      </c>
      <c r="B643" s="166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65" t="s">
        <v>547</v>
      </c>
      <c r="B644" s="166"/>
      <c r="C644" s="32">
        <v>83500</v>
      </c>
      <c r="D644" s="32">
        <f>C644</f>
        <v>83500</v>
      </c>
      <c r="E644" s="32">
        <f>D644</f>
        <v>83500</v>
      </c>
      <c r="H644" s="41">
        <f t="shared" si="81"/>
        <v>83500</v>
      </c>
    </row>
    <row r="645" spans="1:10" collapsed="1">
      <c r="A645" s="161" t="s">
        <v>548</v>
      </c>
      <c r="B645" s="162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65" t="s">
        <v>549</v>
      </c>
      <c r="B646" s="16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65" t="s">
        <v>550</v>
      </c>
      <c r="B651" s="166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65" t="s">
        <v>551</v>
      </c>
      <c r="B652" s="166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65" t="s">
        <v>552</v>
      </c>
      <c r="B653" s="16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65" t="s">
        <v>553</v>
      </c>
      <c r="B660" s="166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65" t="s">
        <v>554</v>
      </c>
      <c r="B661" s="16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65" t="s">
        <v>555</v>
      </c>
      <c r="B665" s="16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65" t="s">
        <v>556</v>
      </c>
      <c r="B668" s="166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65" t="s">
        <v>557</v>
      </c>
      <c r="B669" s="166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65" t="s">
        <v>558</v>
      </c>
      <c r="B670" s="166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65" t="s">
        <v>559</v>
      </c>
      <c r="B671" s="16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65" t="s">
        <v>560</v>
      </c>
      <c r="B676" s="16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65" t="s">
        <v>561</v>
      </c>
      <c r="B679" s="16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65" t="s">
        <v>562</v>
      </c>
      <c r="B683" s="16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65" t="s">
        <v>563</v>
      </c>
      <c r="B687" s="16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65" t="s">
        <v>564</v>
      </c>
      <c r="B694" s="16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65" t="s">
        <v>565</v>
      </c>
      <c r="B700" s="16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65" t="s">
        <v>566</v>
      </c>
      <c r="B712" s="166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65" t="s">
        <v>567</v>
      </c>
      <c r="B713" s="166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65" t="s">
        <v>568</v>
      </c>
      <c r="B714" s="166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65" t="s">
        <v>569</v>
      </c>
      <c r="B715" s="166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63" t="s">
        <v>570</v>
      </c>
      <c r="B716" s="164"/>
      <c r="C716" s="36">
        <f>C717</f>
        <v>45500</v>
      </c>
      <c r="D716" s="36">
        <f>D717</f>
        <v>45500</v>
      </c>
      <c r="E716" s="36">
        <f>E717</f>
        <v>45500</v>
      </c>
      <c r="G716" s="39" t="s">
        <v>66</v>
      </c>
      <c r="H716" s="41">
        <f t="shared" si="92"/>
        <v>45500</v>
      </c>
      <c r="I716" s="42"/>
      <c r="J716" s="40" t="b">
        <f>AND(H716=I716)</f>
        <v>0</v>
      </c>
    </row>
    <row r="717" spans="1:10">
      <c r="A717" s="161" t="s">
        <v>571</v>
      </c>
      <c r="B717" s="162"/>
      <c r="C717" s="33">
        <f>C718+C722</f>
        <v>45500</v>
      </c>
      <c r="D717" s="33">
        <f>D718+D722</f>
        <v>45500</v>
      </c>
      <c r="E717" s="33">
        <f>E718+E722</f>
        <v>45500</v>
      </c>
      <c r="G717" s="39" t="s">
        <v>599</v>
      </c>
      <c r="H717" s="41">
        <f t="shared" si="92"/>
        <v>45500</v>
      </c>
      <c r="I717" s="42"/>
      <c r="J717" s="40" t="b">
        <f>AND(H717=I717)</f>
        <v>0</v>
      </c>
    </row>
    <row r="718" spans="1:10" hidden="1" outlineLevel="1" collapsed="1">
      <c r="A718" s="159" t="s">
        <v>851</v>
      </c>
      <c r="B718" s="160"/>
      <c r="C718" s="31">
        <f>SUM(C719:C721)</f>
        <v>45500</v>
      </c>
      <c r="D718" s="31">
        <f>SUM(D719:D721)</f>
        <v>45500</v>
      </c>
      <c r="E718" s="31">
        <f>SUM(E719:E721)</f>
        <v>45500</v>
      </c>
      <c r="H718" s="41">
        <f t="shared" si="92"/>
        <v>45500</v>
      </c>
    </row>
    <row r="719" spans="1:10" ht="15" hidden="1" customHeight="1" outlineLevel="2">
      <c r="A719" s="6">
        <v>10950</v>
      </c>
      <c r="B719" s="4" t="s">
        <v>572</v>
      </c>
      <c r="C719" s="5">
        <v>45500</v>
      </c>
      <c r="D719" s="5">
        <f>C719</f>
        <v>45500</v>
      </c>
      <c r="E719" s="5">
        <f>D719</f>
        <v>45500</v>
      </c>
      <c r="H719" s="41">
        <f t="shared" si="92"/>
        <v>45500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59" t="s">
        <v>850</v>
      </c>
      <c r="B722" s="160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63" t="s">
        <v>577</v>
      </c>
      <c r="B725" s="164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1" t="s">
        <v>588</v>
      </c>
      <c r="B726" s="162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59" t="s">
        <v>849</v>
      </c>
      <c r="B727" s="160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59" t="s">
        <v>848</v>
      </c>
      <c r="B730" s="160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59" t="s">
        <v>846</v>
      </c>
      <c r="B733" s="160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59" t="s">
        <v>843</v>
      </c>
      <c r="B739" s="160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59" t="s">
        <v>842</v>
      </c>
      <c r="B741" s="160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59" t="s">
        <v>841</v>
      </c>
      <c r="B743" s="160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59" t="s">
        <v>836</v>
      </c>
      <c r="B750" s="160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0" customFormat="1" hidden="1" outlineLevel="3">
      <c r="A752" s="123"/>
      <c r="B752" s="122" t="s">
        <v>835</v>
      </c>
      <c r="C752" s="121"/>
      <c r="D752" s="121">
        <f t="shared" ref="D752:E754" si="98">C752</f>
        <v>0</v>
      </c>
      <c r="E752" s="121">
        <f t="shared" si="98"/>
        <v>0</v>
      </c>
    </row>
    <row r="753" spans="1:5" s="120" customFormat="1" hidden="1" outlineLevel="3">
      <c r="A753" s="123"/>
      <c r="B753" s="122" t="s">
        <v>821</v>
      </c>
      <c r="C753" s="121"/>
      <c r="D753" s="121">
        <f t="shared" si="98"/>
        <v>0</v>
      </c>
      <c r="E753" s="121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59" t="s">
        <v>834</v>
      </c>
      <c r="B755" s="160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59" t="s">
        <v>830</v>
      </c>
      <c r="B760" s="160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59" t="s">
        <v>828</v>
      </c>
      <c r="B765" s="160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59" t="s">
        <v>826</v>
      </c>
      <c r="B767" s="160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59" t="s">
        <v>823</v>
      </c>
      <c r="B771" s="160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59" t="s">
        <v>817</v>
      </c>
      <c r="B777" s="160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282" zoomScale="75" zoomScaleNormal="75" workbookViewId="0">
      <selection activeCell="E285" sqref="E285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5" t="s">
        <v>30</v>
      </c>
      <c r="B1" s="175"/>
      <c r="C1" s="175"/>
      <c r="D1" s="155" t="s">
        <v>853</v>
      </c>
      <c r="E1" s="155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3" t="s">
        <v>60</v>
      </c>
      <c r="B2" s="18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0" t="s">
        <v>578</v>
      </c>
      <c r="B3" s="180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6" t="s">
        <v>124</v>
      </c>
      <c r="B4" s="17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6" t="s">
        <v>125</v>
      </c>
      <c r="B11" s="17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6" t="s">
        <v>145</v>
      </c>
      <c r="B38" s="17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6" t="s">
        <v>158</v>
      </c>
      <c r="B61" s="17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0" t="s">
        <v>579</v>
      </c>
      <c r="B67" s="180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6" t="s">
        <v>163</v>
      </c>
      <c r="B68" s="17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1" t="s">
        <v>62</v>
      </c>
      <c r="B114" s="18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8" t="s">
        <v>580</v>
      </c>
      <c r="B115" s="17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6" t="s">
        <v>195</v>
      </c>
      <c r="B116" s="17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27"/>
      <c r="B118" s="126" t="s">
        <v>855</v>
      </c>
      <c r="C118" s="125"/>
      <c r="D118" s="125">
        <f>C118</f>
        <v>0</v>
      </c>
      <c r="E118" s="125">
        <f>D118</f>
        <v>0</v>
      </c>
    </row>
    <row r="119" spans="1:10" ht="15" customHeight="1" outlineLevel="2">
      <c r="A119" s="127"/>
      <c r="B119" s="126" t="s">
        <v>860</v>
      </c>
      <c r="C119" s="125"/>
      <c r="D119" s="125">
        <f>C119</f>
        <v>0</v>
      </c>
      <c r="E119" s="125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27"/>
      <c r="B121" s="126" t="s">
        <v>855</v>
      </c>
      <c r="C121" s="125"/>
      <c r="D121" s="125">
        <f>C121</f>
        <v>0</v>
      </c>
      <c r="E121" s="125">
        <f>D121</f>
        <v>0</v>
      </c>
    </row>
    <row r="122" spans="1:10" ht="15" customHeight="1" outlineLevel="2">
      <c r="A122" s="127"/>
      <c r="B122" s="126" t="s">
        <v>860</v>
      </c>
      <c r="C122" s="125"/>
      <c r="D122" s="125">
        <f>C122</f>
        <v>0</v>
      </c>
      <c r="E122" s="125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27"/>
      <c r="B124" s="126" t="s">
        <v>855</v>
      </c>
      <c r="C124" s="125"/>
      <c r="D124" s="125">
        <f>C124</f>
        <v>0</v>
      </c>
      <c r="E124" s="125">
        <f>D124</f>
        <v>0</v>
      </c>
    </row>
    <row r="125" spans="1:10" ht="15" customHeight="1" outlineLevel="2">
      <c r="A125" s="127"/>
      <c r="B125" s="126" t="s">
        <v>860</v>
      </c>
      <c r="C125" s="125"/>
      <c r="D125" s="125">
        <f>C125</f>
        <v>0</v>
      </c>
      <c r="E125" s="125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27"/>
      <c r="B127" s="126" t="s">
        <v>855</v>
      </c>
      <c r="C127" s="125"/>
      <c r="D127" s="125">
        <f>C127</f>
        <v>0</v>
      </c>
      <c r="E127" s="125">
        <f>D127</f>
        <v>0</v>
      </c>
    </row>
    <row r="128" spans="1:10" ht="15" customHeight="1" outlineLevel="2">
      <c r="A128" s="127"/>
      <c r="B128" s="126" t="s">
        <v>860</v>
      </c>
      <c r="C128" s="125"/>
      <c r="D128" s="125">
        <f>C128</f>
        <v>0</v>
      </c>
      <c r="E128" s="125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27"/>
      <c r="B130" s="126" t="s">
        <v>855</v>
      </c>
      <c r="C130" s="125"/>
      <c r="D130" s="125">
        <f>C130</f>
        <v>0</v>
      </c>
      <c r="E130" s="125">
        <f>D130</f>
        <v>0</v>
      </c>
    </row>
    <row r="131" spans="1:10" ht="15" customHeight="1" outlineLevel="2">
      <c r="A131" s="127"/>
      <c r="B131" s="126" t="s">
        <v>860</v>
      </c>
      <c r="C131" s="125"/>
      <c r="D131" s="125">
        <f>C131</f>
        <v>0</v>
      </c>
      <c r="E131" s="125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27"/>
      <c r="B133" s="126" t="s">
        <v>855</v>
      </c>
      <c r="C133" s="125"/>
      <c r="D133" s="125">
        <f>C133</f>
        <v>0</v>
      </c>
      <c r="E133" s="125">
        <f>D133</f>
        <v>0</v>
      </c>
    </row>
    <row r="134" spans="1:10" ht="15" customHeight="1" outlineLevel="2">
      <c r="A134" s="127"/>
      <c r="B134" s="126" t="s">
        <v>860</v>
      </c>
      <c r="C134" s="125"/>
      <c r="D134" s="125">
        <f>C134</f>
        <v>0</v>
      </c>
      <c r="E134" s="125">
        <f>D134</f>
        <v>0</v>
      </c>
    </row>
    <row r="135" spans="1:10">
      <c r="A135" s="176" t="s">
        <v>202</v>
      </c>
      <c r="B135" s="17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27"/>
      <c r="B137" s="126" t="s">
        <v>855</v>
      </c>
      <c r="C137" s="125"/>
      <c r="D137" s="125">
        <f>C137</f>
        <v>0</v>
      </c>
      <c r="E137" s="125">
        <f>D137</f>
        <v>0</v>
      </c>
    </row>
    <row r="138" spans="1:10" ht="15" customHeight="1" outlineLevel="2">
      <c r="A138" s="127"/>
      <c r="B138" s="126" t="s">
        <v>862</v>
      </c>
      <c r="C138" s="125"/>
      <c r="D138" s="125">
        <f t="shared" ref="D138:E139" si="9">C138</f>
        <v>0</v>
      </c>
      <c r="E138" s="125">
        <f t="shared" si="9"/>
        <v>0</v>
      </c>
    </row>
    <row r="139" spans="1:10" ht="15" customHeight="1" outlineLevel="2">
      <c r="A139" s="127"/>
      <c r="B139" s="126" t="s">
        <v>861</v>
      </c>
      <c r="C139" s="125"/>
      <c r="D139" s="125">
        <f t="shared" si="9"/>
        <v>0</v>
      </c>
      <c r="E139" s="125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27"/>
      <c r="B141" s="126" t="s">
        <v>855</v>
      </c>
      <c r="C141" s="125"/>
      <c r="D141" s="125">
        <f>C141</f>
        <v>0</v>
      </c>
      <c r="E141" s="125">
        <f>D141</f>
        <v>0</v>
      </c>
    </row>
    <row r="142" spans="1:10" ht="15" customHeight="1" outlineLevel="2">
      <c r="A142" s="127"/>
      <c r="B142" s="126" t="s">
        <v>860</v>
      </c>
      <c r="C142" s="125"/>
      <c r="D142" s="125">
        <f>C142</f>
        <v>0</v>
      </c>
      <c r="E142" s="125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27"/>
      <c r="B144" s="126" t="s">
        <v>855</v>
      </c>
      <c r="C144" s="125"/>
      <c r="D144" s="125">
        <f>C144</f>
        <v>0</v>
      </c>
      <c r="E144" s="125">
        <f>D144</f>
        <v>0</v>
      </c>
    </row>
    <row r="145" spans="1:10" ht="15" customHeight="1" outlineLevel="2">
      <c r="A145" s="127"/>
      <c r="B145" s="126" t="s">
        <v>860</v>
      </c>
      <c r="C145" s="125"/>
      <c r="D145" s="125">
        <f>C145</f>
        <v>0</v>
      </c>
      <c r="E145" s="125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27"/>
      <c r="B147" s="126" t="s">
        <v>855</v>
      </c>
      <c r="C147" s="125"/>
      <c r="D147" s="125">
        <f>C147</f>
        <v>0</v>
      </c>
      <c r="E147" s="125">
        <f>D147</f>
        <v>0</v>
      </c>
    </row>
    <row r="148" spans="1:10" ht="15" customHeight="1" outlineLevel="2">
      <c r="A148" s="127"/>
      <c r="B148" s="126" t="s">
        <v>860</v>
      </c>
      <c r="C148" s="125"/>
      <c r="D148" s="125">
        <f>C148</f>
        <v>0</v>
      </c>
      <c r="E148" s="125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27"/>
      <c r="B150" s="126" t="s">
        <v>855</v>
      </c>
      <c r="C150" s="125"/>
      <c r="D150" s="125">
        <f>C150</f>
        <v>0</v>
      </c>
      <c r="E150" s="125">
        <f>D150</f>
        <v>0</v>
      </c>
    </row>
    <row r="151" spans="1:10" ht="15" customHeight="1" outlineLevel="2">
      <c r="A151" s="127"/>
      <c r="B151" s="126" t="s">
        <v>860</v>
      </c>
      <c r="C151" s="125"/>
      <c r="D151" s="125">
        <f>C151</f>
        <v>0</v>
      </c>
      <c r="E151" s="125">
        <f>D151</f>
        <v>0</v>
      </c>
    </row>
    <row r="152" spans="1:10">
      <c r="A152" s="178" t="s">
        <v>581</v>
      </c>
      <c r="B152" s="17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6" t="s">
        <v>208</v>
      </c>
      <c r="B153" s="17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27"/>
      <c r="B155" s="126" t="s">
        <v>855</v>
      </c>
      <c r="C155" s="125"/>
      <c r="D155" s="125">
        <f>C155</f>
        <v>0</v>
      </c>
      <c r="E155" s="125">
        <f>D155</f>
        <v>0</v>
      </c>
    </row>
    <row r="156" spans="1:10" ht="15" customHeight="1" outlineLevel="2">
      <c r="A156" s="127"/>
      <c r="B156" s="126" t="s">
        <v>860</v>
      </c>
      <c r="C156" s="125"/>
      <c r="D156" s="125">
        <f>C156</f>
        <v>0</v>
      </c>
      <c r="E156" s="125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27"/>
      <c r="B158" s="126" t="s">
        <v>855</v>
      </c>
      <c r="C158" s="125"/>
      <c r="D158" s="125">
        <f>C158</f>
        <v>0</v>
      </c>
      <c r="E158" s="125">
        <f>D158</f>
        <v>0</v>
      </c>
    </row>
    <row r="159" spans="1:10" ht="15" customHeight="1" outlineLevel="2">
      <c r="A159" s="127"/>
      <c r="B159" s="126" t="s">
        <v>860</v>
      </c>
      <c r="C159" s="125"/>
      <c r="D159" s="125">
        <f>C159</f>
        <v>0</v>
      </c>
      <c r="E159" s="125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27"/>
      <c r="B161" s="126" t="s">
        <v>855</v>
      </c>
      <c r="C161" s="125"/>
      <c r="D161" s="125">
        <f>C161</f>
        <v>0</v>
      </c>
      <c r="E161" s="125">
        <f>D161</f>
        <v>0</v>
      </c>
    </row>
    <row r="162" spans="1:10" ht="15" customHeight="1" outlineLevel="2">
      <c r="A162" s="127"/>
      <c r="B162" s="126" t="s">
        <v>860</v>
      </c>
      <c r="C162" s="125"/>
      <c r="D162" s="125">
        <f>C162</f>
        <v>0</v>
      </c>
      <c r="E162" s="125">
        <f>D162</f>
        <v>0</v>
      </c>
    </row>
    <row r="163" spans="1:10">
      <c r="A163" s="176" t="s">
        <v>212</v>
      </c>
      <c r="B163" s="17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27"/>
      <c r="B165" s="126" t="s">
        <v>855</v>
      </c>
      <c r="C165" s="125"/>
      <c r="D165" s="125">
        <f>C165</f>
        <v>0</v>
      </c>
      <c r="E165" s="125">
        <f>D165</f>
        <v>0</v>
      </c>
    </row>
    <row r="166" spans="1:10" ht="15" customHeight="1" outlineLevel="2">
      <c r="A166" s="127"/>
      <c r="B166" s="126" t="s">
        <v>860</v>
      </c>
      <c r="C166" s="125"/>
      <c r="D166" s="125">
        <f>C166</f>
        <v>0</v>
      </c>
      <c r="E166" s="125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27"/>
      <c r="B168" s="126" t="s">
        <v>855</v>
      </c>
      <c r="C168" s="125"/>
      <c r="D168" s="125">
        <f>C168</f>
        <v>0</v>
      </c>
      <c r="E168" s="125">
        <f>D168</f>
        <v>0</v>
      </c>
    </row>
    <row r="169" spans="1:10" ht="15" customHeight="1" outlineLevel="2">
      <c r="A169" s="127"/>
      <c r="B169" s="126" t="s">
        <v>860</v>
      </c>
      <c r="C169" s="125"/>
      <c r="D169" s="125">
        <f>C169</f>
        <v>0</v>
      </c>
      <c r="E169" s="125">
        <f>D169</f>
        <v>0</v>
      </c>
    </row>
    <row r="170" spans="1:10">
      <c r="A170" s="176" t="s">
        <v>214</v>
      </c>
      <c r="B170" s="17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27"/>
      <c r="B172" s="126" t="s">
        <v>855</v>
      </c>
      <c r="C172" s="125"/>
      <c r="D172" s="125">
        <f>C172</f>
        <v>0</v>
      </c>
      <c r="E172" s="125">
        <f>D172</f>
        <v>0</v>
      </c>
    </row>
    <row r="173" spans="1:10" ht="15" customHeight="1" outlineLevel="2">
      <c r="A173" s="127"/>
      <c r="B173" s="126" t="s">
        <v>860</v>
      </c>
      <c r="C173" s="125"/>
      <c r="D173" s="125">
        <f>C173</f>
        <v>0</v>
      </c>
      <c r="E173" s="125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27"/>
      <c r="B175" s="126" t="s">
        <v>855</v>
      </c>
      <c r="C175" s="125"/>
      <c r="D175" s="125">
        <f>C175</f>
        <v>0</v>
      </c>
      <c r="E175" s="125">
        <f>D175</f>
        <v>0</v>
      </c>
    </row>
    <row r="176" spans="1:10" ht="15" customHeight="1" outlineLevel="2">
      <c r="A176" s="127"/>
      <c r="B176" s="126" t="s">
        <v>860</v>
      </c>
      <c r="C176" s="125"/>
      <c r="D176" s="125">
        <f>C176</f>
        <v>0</v>
      </c>
      <c r="E176" s="125">
        <f>D176</f>
        <v>0</v>
      </c>
    </row>
    <row r="177" spans="1:10">
      <c r="A177" s="178" t="s">
        <v>582</v>
      </c>
      <c r="B177" s="17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6" t="s">
        <v>217</v>
      </c>
      <c r="B178" s="17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7">
        <v>3</v>
      </c>
      <c r="B180" s="126" t="s">
        <v>857</v>
      </c>
      <c r="C180" s="125"/>
      <c r="D180" s="125">
        <f>D181</f>
        <v>0</v>
      </c>
      <c r="E180" s="125">
        <f>E181</f>
        <v>0</v>
      </c>
    </row>
    <row r="181" spans="1:10" outlineLevel="2">
      <c r="A181" s="89"/>
      <c r="B181" s="88" t="s">
        <v>855</v>
      </c>
      <c r="C181" s="124"/>
      <c r="D181" s="124">
        <f>C181</f>
        <v>0</v>
      </c>
      <c r="E181" s="124">
        <f>D181</f>
        <v>0</v>
      </c>
    </row>
    <row r="182" spans="1:10" outlineLevel="2">
      <c r="A182" s="127">
        <v>4</v>
      </c>
      <c r="B182" s="126" t="s">
        <v>858</v>
      </c>
      <c r="C182" s="125"/>
      <c r="D182" s="125">
        <f>D183</f>
        <v>0</v>
      </c>
      <c r="E182" s="125">
        <f>E183</f>
        <v>0</v>
      </c>
    </row>
    <row r="183" spans="1:10" outlineLevel="2">
      <c r="A183" s="89"/>
      <c r="B183" s="88" t="s">
        <v>855</v>
      </c>
      <c r="C183" s="124"/>
      <c r="D183" s="124">
        <f>C183</f>
        <v>0</v>
      </c>
      <c r="E183" s="124">
        <f>D183</f>
        <v>0</v>
      </c>
    </row>
    <row r="184" spans="1:10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7">
        <v>2</v>
      </c>
      <c r="B185" s="126" t="s">
        <v>856</v>
      </c>
      <c r="C185" s="125">
        <f>C186+C187</f>
        <v>0</v>
      </c>
      <c r="D185" s="125">
        <f>D186+D187</f>
        <v>0</v>
      </c>
      <c r="E185" s="125">
        <f>E186+E187</f>
        <v>0</v>
      </c>
    </row>
    <row r="186" spans="1:10" outlineLevel="3">
      <c r="A186" s="89"/>
      <c r="B186" s="88" t="s">
        <v>855</v>
      </c>
      <c r="C186" s="124"/>
      <c r="D186" s="124">
        <f>C186</f>
        <v>0</v>
      </c>
      <c r="E186" s="124">
        <f>D186</f>
        <v>0</v>
      </c>
    </row>
    <row r="187" spans="1:10" outlineLevel="3">
      <c r="A187" s="89"/>
      <c r="B187" s="88" t="s">
        <v>847</v>
      </c>
      <c r="C187" s="124"/>
      <c r="D187" s="124">
        <f>C187</f>
        <v>0</v>
      </c>
      <c r="E187" s="124">
        <f>D187</f>
        <v>0</v>
      </c>
    </row>
    <row r="188" spans="1:10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7">
        <v>1</v>
      </c>
      <c r="B189" s="126" t="s">
        <v>859</v>
      </c>
      <c r="C189" s="125">
        <f>C190+C191+C192</f>
        <v>0</v>
      </c>
      <c r="D189" s="125">
        <f>D190+D191+D192</f>
        <v>0</v>
      </c>
      <c r="E189" s="125">
        <f>E190+E191+E192</f>
        <v>0</v>
      </c>
    </row>
    <row r="190" spans="1:10" outlineLevel="3">
      <c r="A190" s="89"/>
      <c r="B190" s="88" t="s">
        <v>855</v>
      </c>
      <c r="C190" s="124">
        <v>0</v>
      </c>
      <c r="D190" s="124">
        <f t="shared" ref="D190:E192" si="10">C190</f>
        <v>0</v>
      </c>
      <c r="E190" s="124">
        <f t="shared" si="10"/>
        <v>0</v>
      </c>
    </row>
    <row r="191" spans="1:10" outlineLevel="3">
      <c r="A191" s="89"/>
      <c r="B191" s="88" t="s">
        <v>845</v>
      </c>
      <c r="C191" s="124">
        <v>0</v>
      </c>
      <c r="D191" s="124">
        <f t="shared" si="10"/>
        <v>0</v>
      </c>
      <c r="E191" s="124">
        <f t="shared" si="10"/>
        <v>0</v>
      </c>
    </row>
    <row r="192" spans="1:10" outlineLevel="3">
      <c r="A192" s="89"/>
      <c r="B192" s="88" t="s">
        <v>844</v>
      </c>
      <c r="C192" s="124">
        <v>0</v>
      </c>
      <c r="D192" s="124">
        <f t="shared" si="10"/>
        <v>0</v>
      </c>
      <c r="E192" s="124">
        <f t="shared" si="10"/>
        <v>0</v>
      </c>
    </row>
    <row r="193" spans="1:5" outlineLevel="2">
      <c r="A193" s="127">
        <v>3</v>
      </c>
      <c r="B193" s="126" t="s">
        <v>857</v>
      </c>
      <c r="C193" s="125">
        <f>C194</f>
        <v>0</v>
      </c>
      <c r="D193" s="125">
        <f>D194</f>
        <v>0</v>
      </c>
      <c r="E193" s="125">
        <f>E194</f>
        <v>0</v>
      </c>
    </row>
    <row r="194" spans="1:5" outlineLevel="3">
      <c r="A194" s="89"/>
      <c r="B194" s="88" t="s">
        <v>855</v>
      </c>
      <c r="C194" s="124">
        <v>0</v>
      </c>
      <c r="D194" s="124">
        <f>C194</f>
        <v>0</v>
      </c>
      <c r="E194" s="124">
        <f>D194</f>
        <v>0</v>
      </c>
    </row>
    <row r="195" spans="1:5" outlineLevel="2">
      <c r="A195" s="127">
        <v>4</v>
      </c>
      <c r="B195" s="126" t="s">
        <v>858</v>
      </c>
      <c r="C195" s="125">
        <f>C196</f>
        <v>0</v>
      </c>
      <c r="D195" s="125">
        <f>D196</f>
        <v>0</v>
      </c>
      <c r="E195" s="125">
        <f>E196</f>
        <v>0</v>
      </c>
    </row>
    <row r="196" spans="1:5" outlineLevel="3">
      <c r="A196" s="89"/>
      <c r="B196" s="88" t="s">
        <v>855</v>
      </c>
      <c r="C196" s="124">
        <v>0</v>
      </c>
      <c r="D196" s="124">
        <f>C196</f>
        <v>0</v>
      </c>
      <c r="E196" s="124">
        <f>D196</f>
        <v>0</v>
      </c>
    </row>
    <row r="197" spans="1:5" outlineLevel="1">
      <c r="A197" s="173" t="s">
        <v>843</v>
      </c>
      <c r="B197" s="17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27">
        <v>4</v>
      </c>
      <c r="B198" s="126" t="s">
        <v>858</v>
      </c>
      <c r="C198" s="125">
        <f t="shared" si="11"/>
        <v>0</v>
      </c>
      <c r="D198" s="125">
        <f t="shared" si="11"/>
        <v>0</v>
      </c>
      <c r="E198" s="125">
        <f t="shared" si="11"/>
        <v>0</v>
      </c>
    </row>
    <row r="199" spans="1:5" outlineLevel="3">
      <c r="A199" s="89"/>
      <c r="B199" s="88" t="s">
        <v>855</v>
      </c>
      <c r="C199" s="124">
        <v>0</v>
      </c>
      <c r="D199" s="124">
        <f>C199</f>
        <v>0</v>
      </c>
      <c r="E199" s="124">
        <f>D199</f>
        <v>0</v>
      </c>
    </row>
    <row r="200" spans="1:5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7">
        <v>3</v>
      </c>
      <c r="B201" s="126" t="s">
        <v>857</v>
      </c>
      <c r="C201" s="125">
        <f>C202</f>
        <v>0</v>
      </c>
      <c r="D201" s="125">
        <f>D202</f>
        <v>0</v>
      </c>
      <c r="E201" s="125">
        <f>E202</f>
        <v>0</v>
      </c>
    </row>
    <row r="202" spans="1:5" outlineLevel="3">
      <c r="A202" s="89"/>
      <c r="B202" s="88" t="s">
        <v>855</v>
      </c>
      <c r="C202" s="124">
        <v>0</v>
      </c>
      <c r="D202" s="124">
        <f>C202</f>
        <v>0</v>
      </c>
      <c r="E202" s="124">
        <f>D202</f>
        <v>0</v>
      </c>
    </row>
    <row r="203" spans="1:5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7">
        <v>1</v>
      </c>
      <c r="B204" s="126" t="s">
        <v>859</v>
      </c>
      <c r="C204" s="125">
        <f>C205+C206</f>
        <v>0</v>
      </c>
      <c r="D204" s="125">
        <f>D205+D206</f>
        <v>0</v>
      </c>
      <c r="E204" s="125">
        <f>E205+E206</f>
        <v>0</v>
      </c>
    </row>
    <row r="205" spans="1:5" outlineLevel="3">
      <c r="A205" s="89"/>
      <c r="B205" s="88" t="s">
        <v>855</v>
      </c>
      <c r="C205" s="124">
        <v>0</v>
      </c>
      <c r="D205" s="124">
        <f>C205</f>
        <v>0</v>
      </c>
      <c r="E205" s="124">
        <f>D205</f>
        <v>0</v>
      </c>
    </row>
    <row r="206" spans="1:5" outlineLevel="3">
      <c r="A206" s="89"/>
      <c r="B206" s="88" t="s">
        <v>839</v>
      </c>
      <c r="C206" s="124">
        <v>0</v>
      </c>
      <c r="D206" s="124">
        <f>C206</f>
        <v>0</v>
      </c>
      <c r="E206" s="124">
        <f>D206</f>
        <v>0</v>
      </c>
    </row>
    <row r="207" spans="1:5" outlineLevel="2">
      <c r="A207" s="127">
        <v>2</v>
      </c>
      <c r="B207" s="126" t="s">
        <v>856</v>
      </c>
      <c r="C207" s="125">
        <f>C209+C208+C210</f>
        <v>0</v>
      </c>
      <c r="D207" s="125">
        <f>D209+D208+D210</f>
        <v>0</v>
      </c>
      <c r="E207" s="125">
        <f>E209+E208+E210</f>
        <v>0</v>
      </c>
    </row>
    <row r="208" spans="1:5" outlineLevel="3">
      <c r="A208" s="89"/>
      <c r="B208" s="88" t="s">
        <v>855</v>
      </c>
      <c r="C208" s="124">
        <v>0</v>
      </c>
      <c r="D208" s="124">
        <f t="shared" ref="D208:E210" si="12">C208</f>
        <v>0</v>
      </c>
      <c r="E208" s="124">
        <f t="shared" si="12"/>
        <v>0</v>
      </c>
    </row>
    <row r="209" spans="1:5" outlineLevel="3">
      <c r="A209" s="89"/>
      <c r="B209" s="88" t="s">
        <v>838</v>
      </c>
      <c r="C209" s="124"/>
      <c r="D209" s="124">
        <f t="shared" si="12"/>
        <v>0</v>
      </c>
      <c r="E209" s="124">
        <f t="shared" si="12"/>
        <v>0</v>
      </c>
    </row>
    <row r="210" spans="1:5" outlineLevel="3">
      <c r="A210" s="89"/>
      <c r="B210" s="88" t="s">
        <v>855</v>
      </c>
      <c r="C210" s="124">
        <v>0</v>
      </c>
      <c r="D210" s="124">
        <f t="shared" si="12"/>
        <v>0</v>
      </c>
      <c r="E210" s="124">
        <f t="shared" si="12"/>
        <v>0</v>
      </c>
    </row>
    <row r="211" spans="1:5" outlineLevel="2">
      <c r="A211" s="127">
        <v>3</v>
      </c>
      <c r="B211" s="126" t="s">
        <v>857</v>
      </c>
      <c r="C211" s="125">
        <f>C212</f>
        <v>0</v>
      </c>
      <c r="D211" s="125">
        <f>D212</f>
        <v>0</v>
      </c>
      <c r="E211" s="125">
        <f>E212</f>
        <v>0</v>
      </c>
    </row>
    <row r="212" spans="1:5" outlineLevel="3">
      <c r="A212" s="89"/>
      <c r="B212" s="88" t="s">
        <v>855</v>
      </c>
      <c r="C212" s="124">
        <v>0</v>
      </c>
      <c r="D212" s="124">
        <f>C212</f>
        <v>0</v>
      </c>
      <c r="E212" s="124">
        <f>D212</f>
        <v>0</v>
      </c>
    </row>
    <row r="213" spans="1:5" outlineLevel="2">
      <c r="A213" s="127">
        <v>4</v>
      </c>
      <c r="B213" s="126" t="s">
        <v>858</v>
      </c>
      <c r="C213" s="125">
        <f>C214</f>
        <v>0</v>
      </c>
      <c r="D213" s="125">
        <f>D214</f>
        <v>0</v>
      </c>
      <c r="E213" s="125">
        <f>E214</f>
        <v>0</v>
      </c>
    </row>
    <row r="214" spans="1:5" outlineLevel="3">
      <c r="A214" s="89"/>
      <c r="B214" s="88" t="s">
        <v>855</v>
      </c>
      <c r="C214" s="124">
        <v>0</v>
      </c>
      <c r="D214" s="124">
        <f>C214</f>
        <v>0</v>
      </c>
      <c r="E214" s="124">
        <f>D214</f>
        <v>0</v>
      </c>
    </row>
    <row r="215" spans="1:5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7">
        <v>2</v>
      </c>
      <c r="B216" s="126" t="s">
        <v>856</v>
      </c>
      <c r="C216" s="125">
        <f>C219+C218+C217</f>
        <v>0</v>
      </c>
      <c r="D216" s="125">
        <f>D219+D218+D217</f>
        <v>0</v>
      </c>
      <c r="E216" s="125">
        <f>E219+E218+E217</f>
        <v>0</v>
      </c>
    </row>
    <row r="217" spans="1:5" outlineLevel="3">
      <c r="A217" s="89"/>
      <c r="B217" s="88" t="s">
        <v>855</v>
      </c>
      <c r="C217" s="124">
        <v>0</v>
      </c>
      <c r="D217" s="124">
        <f t="shared" ref="D217:E219" si="13">C217</f>
        <v>0</v>
      </c>
      <c r="E217" s="124">
        <f t="shared" si="13"/>
        <v>0</v>
      </c>
    </row>
    <row r="218" spans="1:5" s="120" customFormat="1" outlineLevel="3">
      <c r="A218" s="130"/>
      <c r="B218" s="129" t="s">
        <v>835</v>
      </c>
      <c r="C218" s="128"/>
      <c r="D218" s="128">
        <f t="shared" si="13"/>
        <v>0</v>
      </c>
      <c r="E218" s="128">
        <f t="shared" si="13"/>
        <v>0</v>
      </c>
    </row>
    <row r="219" spans="1:5" s="120" customFormat="1" outlineLevel="3">
      <c r="A219" s="130"/>
      <c r="B219" s="129" t="s">
        <v>821</v>
      </c>
      <c r="C219" s="128"/>
      <c r="D219" s="128">
        <f t="shared" si="13"/>
        <v>0</v>
      </c>
      <c r="E219" s="128">
        <f t="shared" si="13"/>
        <v>0</v>
      </c>
    </row>
    <row r="220" spans="1:5" outlineLevel="2">
      <c r="A220" s="127">
        <v>3</v>
      </c>
      <c r="B220" s="126" t="s">
        <v>857</v>
      </c>
      <c r="C220" s="125">
        <f>C221</f>
        <v>0</v>
      </c>
      <c r="D220" s="125">
        <f>D221</f>
        <v>0</v>
      </c>
      <c r="E220" s="125">
        <f>E221</f>
        <v>0</v>
      </c>
    </row>
    <row r="221" spans="1:5" outlineLevel="3">
      <c r="A221" s="89"/>
      <c r="B221" s="88" t="s">
        <v>855</v>
      </c>
      <c r="C221" s="124">
        <v>0</v>
      </c>
      <c r="D221" s="124">
        <f>C221</f>
        <v>0</v>
      </c>
      <c r="E221" s="124">
        <f>D221</f>
        <v>0</v>
      </c>
    </row>
    <row r="222" spans="1:5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7">
        <v>2</v>
      </c>
      <c r="B223" s="126" t="s">
        <v>856</v>
      </c>
      <c r="C223" s="125">
        <f>C225+C226+C227+C224</f>
        <v>0</v>
      </c>
      <c r="D223" s="125">
        <f>D225+D226+D227+D224</f>
        <v>0</v>
      </c>
      <c r="E223" s="125">
        <f>E225+E226+E227+E224</f>
        <v>0</v>
      </c>
    </row>
    <row r="224" spans="1:5" outlineLevel="3">
      <c r="A224" s="89"/>
      <c r="B224" s="88" t="s">
        <v>855</v>
      </c>
      <c r="C224" s="124">
        <v>0</v>
      </c>
      <c r="D224" s="124">
        <f>C224</f>
        <v>0</v>
      </c>
      <c r="E224" s="124">
        <f>D224</f>
        <v>0</v>
      </c>
    </row>
    <row r="225" spans="1:5" outlineLevel="3">
      <c r="A225" s="89"/>
      <c r="B225" s="88" t="s">
        <v>833</v>
      </c>
      <c r="C225" s="124"/>
      <c r="D225" s="124">
        <f t="shared" ref="D225:E227" si="14">C225</f>
        <v>0</v>
      </c>
      <c r="E225" s="124">
        <f t="shared" si="14"/>
        <v>0</v>
      </c>
    </row>
    <row r="226" spans="1:5" outlineLevel="3">
      <c r="A226" s="89"/>
      <c r="B226" s="88" t="s">
        <v>832</v>
      </c>
      <c r="C226" s="124"/>
      <c r="D226" s="124">
        <f t="shared" si="14"/>
        <v>0</v>
      </c>
      <c r="E226" s="124">
        <f t="shared" si="14"/>
        <v>0</v>
      </c>
    </row>
    <row r="227" spans="1:5" outlineLevel="3">
      <c r="A227" s="89"/>
      <c r="B227" s="88" t="s">
        <v>831</v>
      </c>
      <c r="C227" s="124"/>
      <c r="D227" s="124">
        <f t="shared" si="14"/>
        <v>0</v>
      </c>
      <c r="E227" s="124">
        <f t="shared" si="14"/>
        <v>0</v>
      </c>
    </row>
    <row r="228" spans="1:5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7">
        <v>2</v>
      </c>
      <c r="B229" s="126" t="s">
        <v>856</v>
      </c>
      <c r="C229" s="125">
        <f>C231+C232+C230</f>
        <v>0</v>
      </c>
      <c r="D229" s="125">
        <f>D231+D232+D230</f>
        <v>0</v>
      </c>
      <c r="E229" s="125">
        <f>E231+E232+E230</f>
        <v>0</v>
      </c>
    </row>
    <row r="230" spans="1:5" outlineLevel="3">
      <c r="A230" s="89"/>
      <c r="B230" s="88" t="s">
        <v>855</v>
      </c>
      <c r="C230" s="124">
        <v>0</v>
      </c>
      <c r="D230" s="124">
        <f>C230</f>
        <v>0</v>
      </c>
      <c r="E230" s="124">
        <f>D230</f>
        <v>0</v>
      </c>
    </row>
    <row r="231" spans="1:5" outlineLevel="3">
      <c r="A231" s="89"/>
      <c r="B231" s="88" t="s">
        <v>829</v>
      </c>
      <c r="C231" s="124">
        <v>0</v>
      </c>
      <c r="D231" s="124">
        <f t="shared" ref="D231:E232" si="15">C231</f>
        <v>0</v>
      </c>
      <c r="E231" s="124">
        <f t="shared" si="15"/>
        <v>0</v>
      </c>
    </row>
    <row r="232" spans="1:5" outlineLevel="3">
      <c r="A232" s="89"/>
      <c r="B232" s="88" t="s">
        <v>819</v>
      </c>
      <c r="C232" s="124"/>
      <c r="D232" s="124">
        <f t="shared" si="15"/>
        <v>0</v>
      </c>
      <c r="E232" s="124">
        <f t="shared" si="15"/>
        <v>0</v>
      </c>
    </row>
    <row r="233" spans="1:5" outlineLevel="2">
      <c r="A233" s="127">
        <v>3</v>
      </c>
      <c r="B233" s="126" t="s">
        <v>857</v>
      </c>
      <c r="C233" s="125">
        <f>C234</f>
        <v>0</v>
      </c>
      <c r="D233" s="125">
        <f>D234</f>
        <v>0</v>
      </c>
      <c r="E233" s="125">
        <f>E234</f>
        <v>0</v>
      </c>
    </row>
    <row r="234" spans="1:5" outlineLevel="3">
      <c r="A234" s="89"/>
      <c r="B234" s="88" t="s">
        <v>855</v>
      </c>
      <c r="C234" s="124">
        <v>0</v>
      </c>
      <c r="D234" s="124">
        <f>C234</f>
        <v>0</v>
      </c>
      <c r="E234" s="124">
        <f>D234</f>
        <v>0</v>
      </c>
    </row>
    <row r="235" spans="1:5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7">
        <v>3</v>
      </c>
      <c r="B236" s="126" t="s">
        <v>857</v>
      </c>
      <c r="C236" s="125">
        <f>C237</f>
        <v>0</v>
      </c>
      <c r="D236" s="125">
        <f>D237</f>
        <v>0</v>
      </c>
      <c r="E236" s="125">
        <f>E237</f>
        <v>0</v>
      </c>
    </row>
    <row r="237" spans="1:5" outlineLevel="3">
      <c r="A237" s="89"/>
      <c r="B237" s="88" t="s">
        <v>855</v>
      </c>
      <c r="C237" s="124">
        <v>0</v>
      </c>
      <c r="D237" s="124">
        <f>C237</f>
        <v>0</v>
      </c>
      <c r="E237" s="124">
        <f>D237</f>
        <v>0</v>
      </c>
    </row>
    <row r="238" spans="1:5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7">
        <v>2</v>
      </c>
      <c r="B239" s="126" t="s">
        <v>856</v>
      </c>
      <c r="C239" s="125">
        <f>C241+C242+C240</f>
        <v>0</v>
      </c>
      <c r="D239" s="125">
        <f>D241+D242+D240</f>
        <v>0</v>
      </c>
      <c r="E239" s="125">
        <f>E241+E242+E240</f>
        <v>0</v>
      </c>
    </row>
    <row r="240" spans="1:5" outlineLevel="3">
      <c r="A240" s="89"/>
      <c r="B240" s="88" t="s">
        <v>855</v>
      </c>
      <c r="C240" s="124">
        <v>0</v>
      </c>
      <c r="D240" s="124">
        <f>C240</f>
        <v>0</v>
      </c>
      <c r="E240" s="124">
        <f>D240</f>
        <v>0</v>
      </c>
    </row>
    <row r="241" spans="1:10" outlineLevel="3">
      <c r="A241" s="89"/>
      <c r="B241" s="88" t="s">
        <v>825</v>
      </c>
      <c r="C241" s="124"/>
      <c r="D241" s="124">
        <f t="shared" ref="D241:E242" si="16">C241</f>
        <v>0</v>
      </c>
      <c r="E241" s="124">
        <f t="shared" si="16"/>
        <v>0</v>
      </c>
    </row>
    <row r="242" spans="1:10" outlineLevel="3">
      <c r="A242" s="89"/>
      <c r="B242" s="88" t="s">
        <v>824</v>
      </c>
      <c r="C242" s="124"/>
      <c r="D242" s="124">
        <f t="shared" si="16"/>
        <v>0</v>
      </c>
      <c r="E242" s="124">
        <f t="shared" si="16"/>
        <v>0</v>
      </c>
    </row>
    <row r="243" spans="1:10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7">
        <v>2</v>
      </c>
      <c r="B244" s="126" t="s">
        <v>856</v>
      </c>
      <c r="C244" s="125">
        <f>C246+C247+C248+C249+C245</f>
        <v>0</v>
      </c>
      <c r="D244" s="125">
        <f>D246+D247+D248+D249+D245</f>
        <v>0</v>
      </c>
      <c r="E244" s="125">
        <f>E246+E247+E248+E249+E245</f>
        <v>0</v>
      </c>
    </row>
    <row r="245" spans="1:10" outlineLevel="3">
      <c r="A245" s="89"/>
      <c r="B245" s="88" t="s">
        <v>855</v>
      </c>
      <c r="C245" s="124">
        <v>0</v>
      </c>
      <c r="D245" s="124">
        <f>C245</f>
        <v>0</v>
      </c>
      <c r="E245" s="124">
        <f>D245</f>
        <v>0</v>
      </c>
    </row>
    <row r="246" spans="1:10" outlineLevel="3">
      <c r="A246" s="89"/>
      <c r="B246" s="88" t="s">
        <v>821</v>
      </c>
      <c r="C246" s="124"/>
      <c r="D246" s="124">
        <f t="shared" ref="D246:E249" si="17">C246</f>
        <v>0</v>
      </c>
      <c r="E246" s="124">
        <f t="shared" si="17"/>
        <v>0</v>
      </c>
    </row>
    <row r="247" spans="1:10" outlineLevel="3">
      <c r="A247" s="89"/>
      <c r="B247" s="88" t="s">
        <v>820</v>
      </c>
      <c r="C247" s="124"/>
      <c r="D247" s="124">
        <f t="shared" si="17"/>
        <v>0</v>
      </c>
      <c r="E247" s="124">
        <f t="shared" si="17"/>
        <v>0</v>
      </c>
    </row>
    <row r="248" spans="1:10" outlineLevel="3">
      <c r="A248" s="89"/>
      <c r="B248" s="88" t="s">
        <v>819</v>
      </c>
      <c r="C248" s="124"/>
      <c r="D248" s="124">
        <f t="shared" si="17"/>
        <v>0</v>
      </c>
      <c r="E248" s="124">
        <f t="shared" si="17"/>
        <v>0</v>
      </c>
    </row>
    <row r="249" spans="1:10" outlineLevel="3">
      <c r="A249" s="89"/>
      <c r="B249" s="88" t="s">
        <v>818</v>
      </c>
      <c r="C249" s="124"/>
      <c r="D249" s="124">
        <f t="shared" si="17"/>
        <v>0</v>
      </c>
      <c r="E249" s="124">
        <f t="shared" si="17"/>
        <v>0</v>
      </c>
    </row>
    <row r="250" spans="1:10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4">
        <v>0</v>
      </c>
      <c r="D251" s="124">
        <f>C251</f>
        <v>0</v>
      </c>
      <c r="E251" s="124">
        <f>D251</f>
        <v>0</v>
      </c>
    </row>
    <row r="252" spans="1:10" outlineLevel="3">
      <c r="A252" s="89"/>
      <c r="B252" s="88" t="s">
        <v>854</v>
      </c>
      <c r="C252" s="124">
        <v>0</v>
      </c>
      <c r="D252" s="124">
        <f>C252</f>
        <v>0</v>
      </c>
      <c r="E252" s="124">
        <f>D252</f>
        <v>0</v>
      </c>
    </row>
    <row r="256" spans="1:10" ht="18.75">
      <c r="A256" s="175" t="s">
        <v>67</v>
      </c>
      <c r="B256" s="175"/>
      <c r="C256" s="175"/>
      <c r="D256" s="155" t="s">
        <v>853</v>
      </c>
      <c r="E256" s="155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67" t="s">
        <v>60</v>
      </c>
      <c r="B257" s="168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3" t="s">
        <v>266</v>
      </c>
      <c r="B258" s="164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1" t="s">
        <v>267</v>
      </c>
      <c r="B259" s="162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5" t="s">
        <v>268</v>
      </c>
      <c r="B260" s="166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5" t="s">
        <v>269</v>
      </c>
      <c r="B263" s="16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5" t="s">
        <v>601</v>
      </c>
      <c r="B314" s="16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1" t="s">
        <v>270</v>
      </c>
      <c r="B339" s="162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5" t="s">
        <v>271</v>
      </c>
      <c r="B340" s="166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5" t="s">
        <v>357</v>
      </c>
      <c r="B444" s="16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5" t="s">
        <v>388</v>
      </c>
      <c r="B482" s="166"/>
      <c r="C482" s="32">
        <v>0</v>
      </c>
      <c r="D482" s="32">
        <v>0</v>
      </c>
      <c r="E482" s="32">
        <v>0</v>
      </c>
    </row>
    <row r="483" spans="1:10">
      <c r="A483" s="171" t="s">
        <v>389</v>
      </c>
      <c r="B483" s="172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5" t="s">
        <v>390</v>
      </c>
      <c r="B484" s="16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5" t="s">
        <v>410</v>
      </c>
      <c r="B504" s="166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5" t="s">
        <v>923</v>
      </c>
      <c r="B509" s="166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65" t="s">
        <v>414</v>
      </c>
      <c r="B510" s="166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5" t="s">
        <v>426</v>
      </c>
      <c r="B523" s="166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5" t="s">
        <v>432</v>
      </c>
      <c r="B529" s="166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5" t="s">
        <v>441</v>
      </c>
      <c r="B539" s="166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69" t="s">
        <v>449</v>
      </c>
      <c r="B548" s="170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5" t="s">
        <v>450</v>
      </c>
      <c r="B549" s="166"/>
      <c r="C549" s="32"/>
      <c r="D549" s="32">
        <f>C549</f>
        <v>0</v>
      </c>
      <c r="E549" s="32">
        <f>D549</f>
        <v>0</v>
      </c>
    </row>
    <row r="550" spans="1:10" outlineLevel="1">
      <c r="A550" s="165" t="s">
        <v>451</v>
      </c>
      <c r="B550" s="166"/>
      <c r="C550" s="32">
        <v>0</v>
      </c>
      <c r="D550" s="32">
        <f>C550</f>
        <v>0</v>
      </c>
      <c r="E550" s="32">
        <f>D550</f>
        <v>0</v>
      </c>
    </row>
    <row r="551" spans="1:10">
      <c r="A551" s="163" t="s">
        <v>455</v>
      </c>
      <c r="B551" s="164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1" t="s">
        <v>456</v>
      </c>
      <c r="B552" s="162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5" t="s">
        <v>457</v>
      </c>
      <c r="B553" s="166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5" t="s">
        <v>461</v>
      </c>
      <c r="B557" s="166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67" t="s">
        <v>62</v>
      </c>
      <c r="B560" s="168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3" t="s">
        <v>464</v>
      </c>
      <c r="B561" s="164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1" t="s">
        <v>465</v>
      </c>
      <c r="B562" s="162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5" t="s">
        <v>466</v>
      </c>
      <c r="B563" s="166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65" t="s">
        <v>467</v>
      </c>
      <c r="B568" s="166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5" t="s">
        <v>472</v>
      </c>
      <c r="B569" s="166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5" t="s">
        <v>473</v>
      </c>
      <c r="B570" s="166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5" t="s">
        <v>480</v>
      </c>
      <c r="B577" s="166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5" t="s">
        <v>481</v>
      </c>
      <c r="B578" s="166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65" t="s">
        <v>485</v>
      </c>
      <c r="B582" s="166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65" t="s">
        <v>488</v>
      </c>
      <c r="B585" s="166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5" t="s">
        <v>489</v>
      </c>
      <c r="B586" s="166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65" t="s">
        <v>490</v>
      </c>
      <c r="B587" s="166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5" t="s">
        <v>491</v>
      </c>
      <c r="B588" s="166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5" t="s">
        <v>498</v>
      </c>
      <c r="B593" s="166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5" t="s">
        <v>502</v>
      </c>
      <c r="B596" s="166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5" t="s">
        <v>503</v>
      </c>
      <c r="B600" s="166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65" t="s">
        <v>506</v>
      </c>
      <c r="B604" s="166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5" t="s">
        <v>513</v>
      </c>
      <c r="B611" s="166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5" t="s">
        <v>519</v>
      </c>
      <c r="B617" s="166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65" t="s">
        <v>531</v>
      </c>
      <c r="B629" s="166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1" t="s">
        <v>541</v>
      </c>
      <c r="B639" s="162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5" t="s">
        <v>542</v>
      </c>
      <c r="B640" s="166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5" t="s">
        <v>543</v>
      </c>
      <c r="B641" s="166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5" t="s">
        <v>544</v>
      </c>
      <c r="B642" s="166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1" t="s">
        <v>545</v>
      </c>
      <c r="B643" s="162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5" t="s">
        <v>546</v>
      </c>
      <c r="B644" s="166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5" t="s">
        <v>547</v>
      </c>
      <c r="B645" s="166"/>
      <c r="C645" s="32">
        <v>0</v>
      </c>
      <c r="D645" s="32">
        <f>C645</f>
        <v>0</v>
      </c>
      <c r="E645" s="32">
        <f>D645</f>
        <v>0</v>
      </c>
    </row>
    <row r="646" spans="1:10">
      <c r="A646" s="161" t="s">
        <v>548</v>
      </c>
      <c r="B646" s="162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5" t="s">
        <v>549</v>
      </c>
      <c r="B647" s="166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5" t="s">
        <v>550</v>
      </c>
      <c r="B652" s="166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5" t="s">
        <v>551</v>
      </c>
      <c r="B653" s="166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5" t="s">
        <v>552</v>
      </c>
      <c r="B654" s="166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5" t="s">
        <v>553</v>
      </c>
      <c r="B661" s="166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5" t="s">
        <v>554</v>
      </c>
      <c r="B662" s="166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5" t="s">
        <v>555</v>
      </c>
      <c r="B666" s="166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5" t="s">
        <v>556</v>
      </c>
      <c r="B669" s="166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5" t="s">
        <v>557</v>
      </c>
      <c r="B670" s="166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5" t="s">
        <v>558</v>
      </c>
      <c r="B671" s="166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5" t="s">
        <v>559</v>
      </c>
      <c r="B672" s="166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5" t="s">
        <v>560</v>
      </c>
      <c r="B677" s="166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5" t="s">
        <v>561</v>
      </c>
      <c r="B680" s="166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5" t="s">
        <v>562</v>
      </c>
      <c r="B684" s="166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5" t="s">
        <v>563</v>
      </c>
      <c r="B688" s="166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5" t="s">
        <v>564</v>
      </c>
      <c r="B695" s="166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5" t="s">
        <v>565</v>
      </c>
      <c r="B701" s="166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5" t="s">
        <v>566</v>
      </c>
      <c r="B713" s="166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5" t="s">
        <v>567</v>
      </c>
      <c r="B714" s="166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5" t="s">
        <v>568</v>
      </c>
      <c r="B715" s="166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5" t="s">
        <v>569</v>
      </c>
      <c r="B716" s="166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3" t="s">
        <v>570</v>
      </c>
      <c r="B717" s="164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1" t="s">
        <v>571</v>
      </c>
      <c r="B718" s="162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59" t="s">
        <v>851</v>
      </c>
      <c r="B719" s="160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59" t="s">
        <v>850</v>
      </c>
      <c r="B723" s="160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3" t="s">
        <v>577</v>
      </c>
      <c r="B726" s="164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1" t="s">
        <v>588</v>
      </c>
      <c r="B727" s="162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59" t="s">
        <v>849</v>
      </c>
      <c r="B728" s="160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59" t="s">
        <v>848</v>
      </c>
      <c r="B731" s="160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59" t="s">
        <v>846</v>
      </c>
      <c r="B734" s="160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59" t="s">
        <v>843</v>
      </c>
      <c r="B740" s="160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59" t="s">
        <v>842</v>
      </c>
      <c r="B742" s="160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59" t="s">
        <v>841</v>
      </c>
      <c r="B744" s="160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59" t="s">
        <v>836</v>
      </c>
      <c r="B751" s="160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0" customFormat="1" outlineLevel="3">
      <c r="A753" s="123"/>
      <c r="B753" s="122" t="s">
        <v>835</v>
      </c>
      <c r="C753" s="121"/>
      <c r="D753" s="121">
        <f t="shared" ref="D753:E755" si="87">C753</f>
        <v>0</v>
      </c>
      <c r="E753" s="121">
        <f t="shared" si="87"/>
        <v>0</v>
      </c>
    </row>
    <row r="754" spans="1:5" s="120" customFormat="1" outlineLevel="3">
      <c r="A754" s="123"/>
      <c r="B754" s="122" t="s">
        <v>821</v>
      </c>
      <c r="C754" s="121"/>
      <c r="D754" s="121">
        <f t="shared" si="87"/>
        <v>0</v>
      </c>
      <c r="E754" s="121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59" t="s">
        <v>834</v>
      </c>
      <c r="B756" s="160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59" t="s">
        <v>830</v>
      </c>
      <c r="B761" s="160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59" t="s">
        <v>828</v>
      </c>
      <c r="B766" s="160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59" t="s">
        <v>826</v>
      </c>
      <c r="B768" s="160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59" t="s">
        <v>823</v>
      </c>
      <c r="B772" s="160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59" t="s">
        <v>817</v>
      </c>
      <c r="B778" s="160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rightToLeft="1" workbookViewId="0">
      <selection activeCell="C13" sqref="C13"/>
    </sheetView>
  </sheetViews>
  <sheetFormatPr defaultColWidth="9.140625" defaultRowHeight="15"/>
  <cols>
    <col min="1" max="1" width="72" customWidth="1"/>
    <col min="2" max="2" width="22.28515625" customWidth="1"/>
    <col min="3" max="3" width="20.14062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84" t="s">
        <v>864</v>
      </c>
      <c r="B1" s="184" t="s">
        <v>865</v>
      </c>
      <c r="C1" s="184" t="s">
        <v>866</v>
      </c>
      <c r="D1" s="187" t="s">
        <v>613</v>
      </c>
      <c r="E1" s="188"/>
      <c r="F1" s="188"/>
      <c r="G1" s="188"/>
      <c r="H1" s="188"/>
      <c r="I1" s="189"/>
    </row>
    <row r="2" spans="1:9">
      <c r="A2" s="185"/>
      <c r="B2" s="185"/>
      <c r="C2" s="185"/>
      <c r="D2" s="184" t="s">
        <v>625</v>
      </c>
      <c r="E2" s="184" t="s">
        <v>626</v>
      </c>
      <c r="F2" s="190" t="s">
        <v>867</v>
      </c>
      <c r="G2" s="190" t="s">
        <v>868</v>
      </c>
      <c r="H2" s="192" t="s">
        <v>869</v>
      </c>
      <c r="I2" s="193"/>
    </row>
    <row r="3" spans="1:9">
      <c r="A3" s="186"/>
      <c r="B3" s="186"/>
      <c r="C3" s="186"/>
      <c r="D3" s="186"/>
      <c r="E3" s="186"/>
      <c r="F3" s="191"/>
      <c r="G3" s="191"/>
      <c r="H3" s="135" t="s">
        <v>870</v>
      </c>
      <c r="I3" s="136" t="s">
        <v>871</v>
      </c>
    </row>
    <row r="4" spans="1:9">
      <c r="A4" s="137" t="s">
        <v>872</v>
      </c>
      <c r="B4" s="137"/>
      <c r="C4" s="137">
        <f t="shared" ref="C4:I4" si="0">C5+C10+C13+C16+C26+C29+C32</f>
        <v>425</v>
      </c>
      <c r="D4" s="137">
        <f t="shared" si="0"/>
        <v>250</v>
      </c>
      <c r="E4" s="137">
        <f t="shared" si="0"/>
        <v>50</v>
      </c>
      <c r="F4" s="137">
        <f t="shared" si="0"/>
        <v>0</v>
      </c>
      <c r="G4" s="137">
        <f t="shared" si="0"/>
        <v>0</v>
      </c>
      <c r="H4" s="137">
        <f t="shared" si="0"/>
        <v>0</v>
      </c>
      <c r="I4" s="137">
        <f t="shared" si="0"/>
        <v>0</v>
      </c>
    </row>
    <row r="5" spans="1:9">
      <c r="A5" s="138" t="s">
        <v>873</v>
      </c>
      <c r="B5" s="139"/>
      <c r="C5" s="139">
        <f t="shared" ref="C5:H5" si="1">SUM(C6:C9)</f>
        <v>425</v>
      </c>
      <c r="D5" s="139">
        <f t="shared" si="1"/>
        <v>250</v>
      </c>
      <c r="E5" s="139">
        <f t="shared" si="1"/>
        <v>50</v>
      </c>
      <c r="F5" s="139">
        <f t="shared" si="1"/>
        <v>0</v>
      </c>
      <c r="G5" s="139"/>
      <c r="H5" s="139">
        <f t="shared" si="1"/>
        <v>0</v>
      </c>
      <c r="I5" s="139"/>
    </row>
    <row r="6" spans="1:9">
      <c r="A6" s="10" t="s">
        <v>1029</v>
      </c>
      <c r="B6" s="10">
        <v>2016</v>
      </c>
      <c r="C6" s="10">
        <v>300</v>
      </c>
      <c r="D6" s="10">
        <v>250</v>
      </c>
      <c r="E6" s="10">
        <v>50</v>
      </c>
      <c r="F6" s="10"/>
      <c r="G6" s="10"/>
      <c r="H6" s="10"/>
      <c r="I6" s="10"/>
    </row>
    <row r="7" spans="1:9">
      <c r="A7" s="10" t="s">
        <v>1030</v>
      </c>
      <c r="B7" s="10">
        <v>2016</v>
      </c>
      <c r="C7" s="10">
        <v>125</v>
      </c>
      <c r="D7" s="10"/>
      <c r="E7" s="10"/>
      <c r="F7" s="10"/>
      <c r="G7" s="10">
        <v>125</v>
      </c>
      <c r="H7" s="10"/>
      <c r="I7" s="10"/>
    </row>
    <row r="8" spans="1:9">
      <c r="A8" s="10"/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38" t="s">
        <v>875</v>
      </c>
      <c r="B10" s="138"/>
      <c r="C10" s="138">
        <f t="shared" ref="C10:I10" si="2">SUM(C11:C12)</f>
        <v>0</v>
      </c>
      <c r="D10" s="138">
        <f t="shared" si="2"/>
        <v>0</v>
      </c>
      <c r="E10" s="138">
        <f t="shared" si="2"/>
        <v>0</v>
      </c>
      <c r="F10" s="138">
        <f t="shared" si="2"/>
        <v>0</v>
      </c>
      <c r="G10" s="138">
        <f t="shared" si="2"/>
        <v>0</v>
      </c>
      <c r="H10" s="138">
        <f t="shared" si="2"/>
        <v>0</v>
      </c>
      <c r="I10" s="138">
        <f t="shared" si="2"/>
        <v>0</v>
      </c>
    </row>
    <row r="11" spans="1:9">
      <c r="A11" s="10"/>
      <c r="B11" s="10"/>
      <c r="C11" s="10">
        <f t="shared" ref="C11" si="3">SUM(C12:C13)</f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ref="C12" si="4">SUM(C13:C14)</f>
        <v>0</v>
      </c>
      <c r="D12" s="10"/>
      <c r="E12" s="10"/>
      <c r="F12" s="10"/>
      <c r="G12" s="10"/>
      <c r="H12" s="10"/>
      <c r="I12" s="10"/>
    </row>
    <row r="13" spans="1:9">
      <c r="A13" s="138" t="s">
        <v>876</v>
      </c>
      <c r="B13" s="138"/>
      <c r="C13" s="138">
        <f t="shared" ref="C13" si="5">SUM(C14:C15)</f>
        <v>0</v>
      </c>
      <c r="D13" s="138">
        <f t="shared" ref="D13:I13" si="6">SUM(D14:D15)</f>
        <v>0</v>
      </c>
      <c r="E13" s="138">
        <f t="shared" si="6"/>
        <v>0</v>
      </c>
      <c r="F13" s="138">
        <f t="shared" si="6"/>
        <v>0</v>
      </c>
      <c r="G13" s="138">
        <f t="shared" si="6"/>
        <v>0</v>
      </c>
      <c r="H13" s="138">
        <f t="shared" si="6"/>
        <v>0</v>
      </c>
      <c r="I13" s="138">
        <f t="shared" si="6"/>
        <v>0</v>
      </c>
    </row>
    <row r="14" spans="1:9">
      <c r="A14" s="10"/>
      <c r="B14" s="10"/>
      <c r="C14" s="10">
        <f t="shared" ref="C14" si="7">SUM(C15:C16)</f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ref="C15" si="8">SUM(C16:C17)</f>
        <v>0</v>
      </c>
      <c r="D15" s="10"/>
      <c r="E15" s="10"/>
      <c r="F15" s="10"/>
      <c r="G15" s="10"/>
      <c r="H15" s="10"/>
      <c r="I15" s="10"/>
    </row>
    <row r="16" spans="1:9">
      <c r="A16" s="138" t="s">
        <v>877</v>
      </c>
      <c r="B16" s="138"/>
      <c r="C16" s="138">
        <f t="shared" ref="C16" si="9">SUM(C17:C18)</f>
        <v>0</v>
      </c>
      <c r="D16" s="138">
        <f t="shared" ref="D16:I16" si="10">SUM(D17:D18)</f>
        <v>0</v>
      </c>
      <c r="E16" s="138">
        <f t="shared" si="10"/>
        <v>0</v>
      </c>
      <c r="F16" s="138">
        <f t="shared" si="10"/>
        <v>0</v>
      </c>
      <c r="G16" s="138">
        <f t="shared" si="10"/>
        <v>0</v>
      </c>
      <c r="H16" s="138">
        <f t="shared" si="10"/>
        <v>0</v>
      </c>
      <c r="I16" s="138">
        <f t="shared" si="10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38" t="s">
        <v>878</v>
      </c>
      <c r="B26" s="138"/>
      <c r="C26" s="138">
        <f t="shared" ref="C26" si="11">SUM(C27:C28)</f>
        <v>0</v>
      </c>
      <c r="D26" s="138">
        <f t="shared" ref="D26:H26" si="12">SUM(D27:D28)</f>
        <v>0</v>
      </c>
      <c r="E26" s="138">
        <f t="shared" si="12"/>
        <v>0</v>
      </c>
      <c r="F26" s="138">
        <f t="shared" si="12"/>
        <v>0</v>
      </c>
      <c r="G26" s="138">
        <f t="shared" si="12"/>
        <v>0</v>
      </c>
      <c r="H26" s="138">
        <f t="shared" si="12"/>
        <v>0</v>
      </c>
      <c r="I26" s="138"/>
    </row>
    <row r="27" spans="1:9">
      <c r="A27" s="10"/>
      <c r="B27" s="10"/>
      <c r="C27" s="10">
        <f t="shared" ref="C27" si="13">SUM(C28:C29)</f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ref="C28" si="14">SUM(C29:C30)</f>
        <v>0</v>
      </c>
      <c r="D28" s="10"/>
      <c r="E28" s="10"/>
      <c r="F28" s="10"/>
      <c r="G28" s="10"/>
      <c r="H28" s="10"/>
      <c r="I28" s="10"/>
    </row>
    <row r="29" spans="1:9">
      <c r="A29" s="138" t="s">
        <v>879</v>
      </c>
      <c r="B29" s="138"/>
      <c r="C29" s="138">
        <f t="shared" ref="C29" si="15">SUM(C30:C31)</f>
        <v>0</v>
      </c>
      <c r="D29" s="138">
        <f t="shared" ref="D29:I29" si="16">SUM(D30:D31)</f>
        <v>0</v>
      </c>
      <c r="E29" s="138">
        <f t="shared" si="16"/>
        <v>0</v>
      </c>
      <c r="F29" s="138">
        <f t="shared" si="16"/>
        <v>0</v>
      </c>
      <c r="G29" s="138">
        <f t="shared" si="16"/>
        <v>0</v>
      </c>
      <c r="H29" s="138">
        <f t="shared" si="16"/>
        <v>0</v>
      </c>
      <c r="I29" s="138">
        <f t="shared" si="16"/>
        <v>0</v>
      </c>
    </row>
    <row r="30" spans="1:9">
      <c r="A30" s="10"/>
      <c r="B30" s="10"/>
      <c r="C30" s="10">
        <f t="shared" ref="C30" si="17">SUM(C31:C32)</f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ref="C31" si="18">SUM(C32:C33)</f>
        <v>0</v>
      </c>
      <c r="D31" s="10"/>
      <c r="E31" s="10"/>
      <c r="F31" s="10"/>
      <c r="G31" s="10"/>
      <c r="H31" s="10"/>
      <c r="I31" s="10"/>
    </row>
    <row r="32" spans="1:9">
      <c r="A32" s="138" t="s">
        <v>880</v>
      </c>
      <c r="B32" s="138"/>
      <c r="C32" s="138">
        <f t="shared" ref="C32" si="19">SUM(C33:C34)</f>
        <v>0</v>
      </c>
      <c r="D32" s="138"/>
      <c r="E32" s="138">
        <f t="shared" ref="E32:I32" si="20">E33+E36</f>
        <v>0</v>
      </c>
      <c r="F32" s="138">
        <f t="shared" si="20"/>
        <v>0</v>
      </c>
      <c r="G32" s="138">
        <f t="shared" si="20"/>
        <v>0</v>
      </c>
      <c r="H32" s="138">
        <f t="shared" si="20"/>
        <v>0</v>
      </c>
      <c r="I32" s="138">
        <f t="shared" si="20"/>
        <v>0</v>
      </c>
    </row>
    <row r="33" spans="1:9">
      <c r="A33" s="140" t="s">
        <v>881</v>
      </c>
      <c r="B33" s="140"/>
      <c r="C33" s="140">
        <f t="shared" ref="C33" si="21">SUM(C34:C35)</f>
        <v>0</v>
      </c>
      <c r="D33" s="140">
        <f t="shared" ref="D33:I33" si="22">SUM(D34:D35)</f>
        <v>0</v>
      </c>
      <c r="E33" s="140">
        <f t="shared" si="22"/>
        <v>0</v>
      </c>
      <c r="F33" s="140">
        <f t="shared" si="22"/>
        <v>0</v>
      </c>
      <c r="G33" s="140">
        <f t="shared" si="22"/>
        <v>0</v>
      </c>
      <c r="H33" s="140">
        <f t="shared" si="22"/>
        <v>0</v>
      </c>
      <c r="I33" s="140">
        <f t="shared" si="22"/>
        <v>0</v>
      </c>
    </row>
    <row r="34" spans="1:9">
      <c r="A34" s="10"/>
      <c r="B34" s="10"/>
      <c r="C34" s="10">
        <f t="shared" ref="C34" si="23">SUM(C35:C36)</f>
        <v>0</v>
      </c>
      <c r="D34" s="10"/>
      <c r="E34" s="10"/>
      <c r="F34" s="10"/>
      <c r="G34" s="10"/>
      <c r="H34" s="10"/>
      <c r="I34" s="10"/>
    </row>
    <row r="35" spans="1:9">
      <c r="A35" s="10"/>
      <c r="B35" s="10"/>
      <c r="C35" s="10">
        <f t="shared" ref="C35" si="24">SUM(C36:C37)</f>
        <v>0</v>
      </c>
      <c r="D35" s="10"/>
      <c r="E35" s="10"/>
      <c r="F35" s="10"/>
      <c r="G35" s="10"/>
      <c r="H35" s="10"/>
      <c r="I35" s="10"/>
    </row>
    <row r="36" spans="1:9">
      <c r="A36" s="140" t="s">
        <v>882</v>
      </c>
      <c r="B36" s="140"/>
      <c r="C36" s="140">
        <f t="shared" ref="C36" si="25">SUM(C37:C38)</f>
        <v>0</v>
      </c>
      <c r="D36" s="140"/>
      <c r="E36" s="140">
        <f t="shared" ref="E36:I36" si="26">SUM(E37:E38)</f>
        <v>0</v>
      </c>
      <c r="F36" s="140">
        <f t="shared" si="26"/>
        <v>0</v>
      </c>
      <c r="G36" s="140">
        <f t="shared" si="26"/>
        <v>0</v>
      </c>
      <c r="H36" s="140">
        <f t="shared" si="26"/>
        <v>0</v>
      </c>
      <c r="I36" s="140">
        <f t="shared" si="26"/>
        <v>0</v>
      </c>
    </row>
    <row r="37" spans="1:9">
      <c r="A37" s="10"/>
      <c r="B37" s="10"/>
      <c r="C37" s="10"/>
      <c r="D37" s="10"/>
      <c r="E37" s="10"/>
      <c r="F37" s="10"/>
      <c r="G37" s="10"/>
      <c r="H37" s="10"/>
      <c r="I37" s="10"/>
    </row>
    <row r="38" spans="1:9">
      <c r="A38" s="10"/>
      <c r="B38" s="10"/>
      <c r="C38" s="10"/>
      <c r="D38" s="10"/>
      <c r="E38" s="10"/>
      <c r="F38" s="10"/>
      <c r="G38" s="10"/>
      <c r="H38" s="10"/>
      <c r="I38" s="10"/>
    </row>
    <row r="39" spans="1:9">
      <c r="A39" s="141" t="s">
        <v>883</v>
      </c>
      <c r="B39" s="141"/>
      <c r="C39" s="141">
        <f t="shared" ref="C39" si="27">SUM(C40:C41)</f>
        <v>372.63</v>
      </c>
      <c r="D39" s="141">
        <f t="shared" ref="D39:I39" si="28">D40+D52+D55+D58+D61+D64+D67+D74+D77</f>
        <v>89.594000000000008</v>
      </c>
      <c r="E39" s="141">
        <f t="shared" si="28"/>
        <v>233.96799999999999</v>
      </c>
      <c r="F39" s="141">
        <f t="shared" si="28"/>
        <v>39.637999999999998</v>
      </c>
      <c r="G39" s="141">
        <f t="shared" si="28"/>
        <v>0</v>
      </c>
      <c r="H39" s="141">
        <f t="shared" si="28"/>
        <v>0</v>
      </c>
      <c r="I39" s="141">
        <f t="shared" si="28"/>
        <v>0</v>
      </c>
    </row>
    <row r="40" spans="1:9">
      <c r="A40" s="138" t="s">
        <v>873</v>
      </c>
      <c r="B40" s="138"/>
      <c r="C40" s="138">
        <f t="shared" ref="C40" si="29">SUM(C41:C42)</f>
        <v>314.024</v>
      </c>
      <c r="D40" s="138">
        <f t="shared" ref="D40:I40" si="30">SUM(D41:D51)</f>
        <v>89.594000000000008</v>
      </c>
      <c r="E40" s="138">
        <f t="shared" si="30"/>
        <v>233.96799999999999</v>
      </c>
      <c r="F40" s="138">
        <f t="shared" si="30"/>
        <v>39.637999999999998</v>
      </c>
      <c r="G40" s="138">
        <f t="shared" si="30"/>
        <v>0</v>
      </c>
      <c r="H40" s="138">
        <f t="shared" si="30"/>
        <v>0</v>
      </c>
      <c r="I40" s="138">
        <f t="shared" si="30"/>
        <v>0</v>
      </c>
    </row>
    <row r="41" spans="1:9">
      <c r="A41" s="10" t="s">
        <v>1031</v>
      </c>
      <c r="B41" s="10">
        <v>2014</v>
      </c>
      <c r="C41" s="10">
        <v>58.606000000000002</v>
      </c>
      <c r="D41" s="10"/>
      <c r="E41" s="10">
        <v>18.968</v>
      </c>
      <c r="F41" s="10">
        <v>39.637999999999998</v>
      </c>
      <c r="G41" s="10"/>
      <c r="H41" s="10"/>
      <c r="I41" s="10"/>
    </row>
    <row r="42" spans="1:9">
      <c r="A42" s="10" t="s">
        <v>1032</v>
      </c>
      <c r="B42" s="10">
        <v>2015</v>
      </c>
      <c r="C42" s="10">
        <v>255.41800000000001</v>
      </c>
      <c r="D42" s="10">
        <v>40.417999999999999</v>
      </c>
      <c r="E42" s="10">
        <v>215</v>
      </c>
      <c r="F42" s="10"/>
      <c r="G42" s="10"/>
      <c r="H42" s="10"/>
      <c r="I42" s="10"/>
    </row>
    <row r="43" spans="1:9">
      <c r="A43" s="10" t="s">
        <v>1033</v>
      </c>
      <c r="B43" s="10">
        <v>2015</v>
      </c>
      <c r="C43" s="10">
        <v>29.475999999999999</v>
      </c>
      <c r="D43" s="10">
        <v>29.475999999999999</v>
      </c>
      <c r="E43" s="10"/>
      <c r="F43" s="10"/>
      <c r="G43" s="10"/>
      <c r="H43" s="10"/>
      <c r="I43" s="10"/>
    </row>
    <row r="44" spans="1:9">
      <c r="A44" s="10" t="s">
        <v>1030</v>
      </c>
      <c r="B44" s="10">
        <v>2015</v>
      </c>
      <c r="C44" s="10">
        <v>19.7</v>
      </c>
      <c r="D44" s="10">
        <v>19.7</v>
      </c>
      <c r="E44" s="10"/>
      <c r="F44" s="10"/>
      <c r="G44" s="10"/>
      <c r="H44" s="10"/>
      <c r="I44" s="10"/>
    </row>
    <row r="45" spans="1:9">
      <c r="A45" s="10"/>
      <c r="B45" s="10"/>
      <c r="C45" s="10"/>
      <c r="D45" s="10"/>
      <c r="E45" s="10"/>
      <c r="F45" s="10"/>
      <c r="G45" s="10"/>
      <c r="H45" s="10"/>
      <c r="I45" s="10"/>
    </row>
    <row r="46" spans="1:9">
      <c r="A46" s="10"/>
      <c r="B46" s="10"/>
      <c r="C46" s="10"/>
      <c r="D46" s="10"/>
      <c r="E46" s="10"/>
      <c r="F46" s="10"/>
      <c r="G46" s="10"/>
      <c r="H46" s="10"/>
      <c r="I46" s="10"/>
    </row>
    <row r="47" spans="1:9">
      <c r="A47" s="10"/>
      <c r="B47" s="10"/>
      <c r="C47" s="10"/>
      <c r="D47" s="10"/>
      <c r="E47" s="10"/>
      <c r="F47" s="10"/>
      <c r="G47" s="10"/>
      <c r="H47" s="10"/>
      <c r="I47" s="10"/>
    </row>
    <row r="48" spans="1:9">
      <c r="A48" s="10"/>
      <c r="B48" s="10"/>
      <c r="C48" s="10"/>
      <c r="D48" s="10"/>
      <c r="E48" s="10"/>
      <c r="F48" s="10"/>
      <c r="G48" s="10"/>
      <c r="H48" s="10"/>
      <c r="I48" s="10"/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1:9">
      <c r="A52" s="138" t="s">
        <v>875</v>
      </c>
      <c r="B52" s="138"/>
      <c r="C52" s="138">
        <f t="shared" ref="C52" si="31">SUM(C53:C54)</f>
        <v>0</v>
      </c>
      <c r="D52" s="138">
        <f t="shared" ref="D52:I52" si="32">SUM(D53:D54)</f>
        <v>0</v>
      </c>
      <c r="E52" s="138">
        <f t="shared" si="32"/>
        <v>0</v>
      </c>
      <c r="F52" s="138">
        <f t="shared" si="32"/>
        <v>0</v>
      </c>
      <c r="G52" s="138">
        <f t="shared" si="32"/>
        <v>0</v>
      </c>
      <c r="H52" s="138">
        <f t="shared" si="32"/>
        <v>0</v>
      </c>
      <c r="I52" s="138">
        <f t="shared" si="32"/>
        <v>0</v>
      </c>
    </row>
    <row r="53" spans="1:9">
      <c r="A53" s="10"/>
      <c r="B53" s="10"/>
      <c r="C53" s="10">
        <f t="shared" ref="C53" si="33">SUM(C54:C55)</f>
        <v>0</v>
      </c>
      <c r="D53" s="10"/>
      <c r="E53" s="10"/>
      <c r="F53" s="10"/>
      <c r="G53" s="10"/>
      <c r="H53" s="10"/>
      <c r="I53" s="10"/>
    </row>
    <row r="54" spans="1:9">
      <c r="A54" s="10"/>
      <c r="B54" s="10"/>
      <c r="C54" s="10">
        <f t="shared" ref="C54" si="34">SUM(C55:C56)</f>
        <v>0</v>
      </c>
      <c r="D54" s="10"/>
      <c r="E54" s="10"/>
      <c r="F54" s="10"/>
      <c r="G54" s="10"/>
      <c r="H54" s="10"/>
      <c r="I54" s="10"/>
    </row>
    <row r="55" spans="1:9">
      <c r="A55" s="138" t="s">
        <v>876</v>
      </c>
      <c r="B55" s="138"/>
      <c r="C55" s="138">
        <f t="shared" ref="C55" si="35">SUM(C56:C57)</f>
        <v>0</v>
      </c>
      <c r="D55" s="138">
        <f t="shared" ref="D55:I55" si="36">SUM(D56:D57)</f>
        <v>0</v>
      </c>
      <c r="E55" s="138">
        <f t="shared" si="36"/>
        <v>0</v>
      </c>
      <c r="F55" s="138">
        <f t="shared" si="36"/>
        <v>0</v>
      </c>
      <c r="G55" s="138">
        <f t="shared" si="36"/>
        <v>0</v>
      </c>
      <c r="H55" s="138">
        <f t="shared" si="36"/>
        <v>0</v>
      </c>
      <c r="I55" s="138">
        <f t="shared" si="36"/>
        <v>0</v>
      </c>
    </row>
    <row r="56" spans="1:9">
      <c r="A56" s="10"/>
      <c r="B56" s="10"/>
      <c r="C56" s="10">
        <f t="shared" ref="C56" si="37">SUM(C57:C58)</f>
        <v>0</v>
      </c>
      <c r="D56" s="10"/>
      <c r="E56" s="10"/>
      <c r="F56" s="10"/>
      <c r="G56" s="10"/>
      <c r="H56" s="10"/>
      <c r="I56" s="10"/>
    </row>
    <row r="57" spans="1:9">
      <c r="A57" s="10"/>
      <c r="B57" s="10"/>
      <c r="C57" s="10">
        <f t="shared" ref="C57" si="38">SUM(C58:C59)</f>
        <v>0</v>
      </c>
      <c r="D57" s="10"/>
      <c r="E57" s="10"/>
      <c r="F57" s="10"/>
      <c r="G57" s="10"/>
      <c r="H57" s="10"/>
      <c r="I57" s="10"/>
    </row>
    <row r="58" spans="1:9">
      <c r="A58" s="138" t="s">
        <v>877</v>
      </c>
      <c r="B58" s="138"/>
      <c r="C58" s="138">
        <f t="shared" ref="C58" si="39">SUM(C59:C60)</f>
        <v>0</v>
      </c>
      <c r="D58" s="138">
        <f t="shared" ref="D58:I58" si="40">SUM(D59:D60)</f>
        <v>0</v>
      </c>
      <c r="E58" s="138">
        <f t="shared" si="40"/>
        <v>0</v>
      </c>
      <c r="F58" s="138">
        <f t="shared" si="40"/>
        <v>0</v>
      </c>
      <c r="G58" s="138">
        <f t="shared" si="40"/>
        <v>0</v>
      </c>
      <c r="H58" s="138">
        <f t="shared" si="40"/>
        <v>0</v>
      </c>
      <c r="I58" s="138">
        <f t="shared" si="40"/>
        <v>0</v>
      </c>
    </row>
    <row r="59" spans="1:9">
      <c r="A59" s="10"/>
      <c r="B59" s="10"/>
      <c r="C59" s="10">
        <f t="shared" ref="C59" si="41">SUM(C60:C61)</f>
        <v>0</v>
      </c>
      <c r="D59" s="10"/>
      <c r="E59" s="10"/>
      <c r="F59" s="10"/>
      <c r="G59" s="10"/>
      <c r="H59" s="10"/>
      <c r="I59" s="10"/>
    </row>
    <row r="60" spans="1:9">
      <c r="A60" s="10"/>
      <c r="B60" s="10"/>
      <c r="C60" s="10">
        <f t="shared" ref="C60" si="42">SUM(C61:C62)</f>
        <v>0</v>
      </c>
      <c r="D60" s="10"/>
      <c r="E60" s="10"/>
      <c r="F60" s="10"/>
      <c r="G60" s="10"/>
      <c r="H60" s="10"/>
      <c r="I60" s="10"/>
    </row>
    <row r="61" spans="1:9">
      <c r="A61" s="138" t="s">
        <v>878</v>
      </c>
      <c r="B61" s="138"/>
      <c r="C61" s="138">
        <f t="shared" ref="C61" si="43">SUM(C62:C63)</f>
        <v>0</v>
      </c>
      <c r="D61" s="138">
        <f t="shared" ref="D61:I61" si="44">SUM(D62:D63)</f>
        <v>0</v>
      </c>
      <c r="E61" s="138">
        <f t="shared" si="44"/>
        <v>0</v>
      </c>
      <c r="F61" s="138">
        <f t="shared" si="44"/>
        <v>0</v>
      </c>
      <c r="G61" s="138">
        <f t="shared" si="44"/>
        <v>0</v>
      </c>
      <c r="H61" s="138">
        <f t="shared" si="44"/>
        <v>0</v>
      </c>
      <c r="I61" s="138">
        <f t="shared" si="44"/>
        <v>0</v>
      </c>
    </row>
    <row r="62" spans="1:9">
      <c r="A62" s="10"/>
      <c r="B62" s="10"/>
      <c r="C62" s="10">
        <f t="shared" ref="C62" si="45">SUM(C63:C64)</f>
        <v>0</v>
      </c>
      <c r="D62" s="10"/>
      <c r="E62" s="10"/>
      <c r="F62" s="10"/>
      <c r="G62" s="10"/>
      <c r="H62" s="10"/>
      <c r="I62" s="10"/>
    </row>
    <row r="63" spans="1:9">
      <c r="A63" s="10"/>
      <c r="B63" s="10"/>
      <c r="C63" s="10">
        <f t="shared" ref="C63" si="46">SUM(C64:C65)</f>
        <v>0</v>
      </c>
      <c r="D63" s="10"/>
      <c r="E63" s="10"/>
      <c r="F63" s="10"/>
      <c r="G63" s="10"/>
      <c r="H63" s="10"/>
      <c r="I63" s="10"/>
    </row>
    <row r="64" spans="1:9">
      <c r="A64" s="138" t="s">
        <v>879</v>
      </c>
      <c r="B64" s="138"/>
      <c r="C64" s="138">
        <f t="shared" ref="C64" si="47">SUM(C65:C66)</f>
        <v>0</v>
      </c>
      <c r="D64" s="138">
        <f t="shared" ref="D64:H64" si="48">SUM(D65:D66)</f>
        <v>0</v>
      </c>
      <c r="E64" s="138">
        <f t="shared" si="48"/>
        <v>0</v>
      </c>
      <c r="F64" s="138">
        <f t="shared" si="48"/>
        <v>0</v>
      </c>
      <c r="G64" s="138">
        <f t="shared" si="48"/>
        <v>0</v>
      </c>
      <c r="H64" s="138">
        <f t="shared" si="48"/>
        <v>0</v>
      </c>
      <c r="I64" s="138"/>
    </row>
    <row r="65" spans="1:9">
      <c r="A65" s="10"/>
      <c r="B65" s="10"/>
      <c r="C65" s="10">
        <f t="shared" ref="C65" si="49">SUM(C66:C67)</f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ref="C66" si="50">SUM(C67:C68)</f>
        <v>0</v>
      </c>
      <c r="D66" s="10"/>
      <c r="E66" s="10"/>
      <c r="F66" s="10"/>
      <c r="G66" s="10"/>
      <c r="H66" s="10"/>
      <c r="I66" s="10"/>
    </row>
    <row r="67" spans="1:9">
      <c r="A67" s="138" t="s">
        <v>880</v>
      </c>
      <c r="B67" s="138"/>
      <c r="C67" s="138">
        <f t="shared" ref="C67" si="51">SUM(C68:C69)</f>
        <v>0</v>
      </c>
      <c r="D67" s="138">
        <f t="shared" ref="D67:I67" si="52">D68+D71</f>
        <v>0</v>
      </c>
      <c r="E67" s="138">
        <f t="shared" si="52"/>
        <v>0</v>
      </c>
      <c r="F67" s="138">
        <f t="shared" si="52"/>
        <v>0</v>
      </c>
      <c r="G67" s="138">
        <f t="shared" si="52"/>
        <v>0</v>
      </c>
      <c r="H67" s="138">
        <f t="shared" si="52"/>
        <v>0</v>
      </c>
      <c r="I67" s="138">
        <f t="shared" si="52"/>
        <v>0</v>
      </c>
    </row>
    <row r="68" spans="1:9">
      <c r="A68" s="140" t="s">
        <v>881</v>
      </c>
      <c r="B68" s="140"/>
      <c r="C68" s="140">
        <f t="shared" ref="C68" si="53">SUM(C69:C70)</f>
        <v>0</v>
      </c>
      <c r="D68" s="140">
        <f t="shared" ref="D68:I68" si="54">SUM(D69:D70)</f>
        <v>0</v>
      </c>
      <c r="E68" s="140">
        <f t="shared" si="54"/>
        <v>0</v>
      </c>
      <c r="F68" s="140">
        <f t="shared" si="54"/>
        <v>0</v>
      </c>
      <c r="G68" s="140">
        <f t="shared" si="54"/>
        <v>0</v>
      </c>
      <c r="H68" s="140">
        <f t="shared" si="54"/>
        <v>0</v>
      </c>
      <c r="I68" s="140">
        <f t="shared" si="54"/>
        <v>0</v>
      </c>
    </row>
    <row r="69" spans="1:9">
      <c r="A69" s="10"/>
      <c r="B69" s="10"/>
      <c r="C69" s="10">
        <f t="shared" ref="C69" si="55">SUM(C70:C71)</f>
        <v>0</v>
      </c>
      <c r="D69" s="10"/>
      <c r="E69" s="10"/>
      <c r="F69" s="10"/>
      <c r="G69" s="10"/>
      <c r="H69" s="10"/>
      <c r="I69" s="10"/>
    </row>
    <row r="70" spans="1:9">
      <c r="A70" s="10"/>
      <c r="B70" s="10"/>
      <c r="C70" s="10">
        <f t="shared" ref="C70" si="56">SUM(C71:C72)</f>
        <v>0</v>
      </c>
      <c r="D70" s="10"/>
      <c r="E70" s="10"/>
      <c r="F70" s="10"/>
      <c r="G70" s="10"/>
      <c r="H70" s="10"/>
      <c r="I70" s="10"/>
    </row>
    <row r="71" spans="1:9">
      <c r="A71" s="140" t="s">
        <v>882</v>
      </c>
      <c r="B71" s="140"/>
      <c r="C71" s="140">
        <f t="shared" ref="C71" si="57">SUM(C72:C73)</f>
        <v>0</v>
      </c>
      <c r="D71" s="140">
        <f t="shared" ref="D71:I71" si="58">SUM(D72:D73)</f>
        <v>0</v>
      </c>
      <c r="E71" s="140">
        <f t="shared" si="58"/>
        <v>0</v>
      </c>
      <c r="F71" s="140">
        <f t="shared" si="58"/>
        <v>0</v>
      </c>
      <c r="G71" s="140">
        <f t="shared" si="58"/>
        <v>0</v>
      </c>
      <c r="H71" s="140">
        <f t="shared" si="58"/>
        <v>0</v>
      </c>
      <c r="I71" s="140">
        <f t="shared" si="58"/>
        <v>0</v>
      </c>
    </row>
    <row r="72" spans="1:9">
      <c r="A72" s="10"/>
      <c r="B72" s="10"/>
      <c r="C72" s="10">
        <f t="shared" ref="C72" si="59">SUM(C73:C74)</f>
        <v>0</v>
      </c>
      <c r="D72" s="10"/>
      <c r="E72" s="10"/>
      <c r="F72" s="10"/>
      <c r="G72" s="10"/>
      <c r="H72" s="10"/>
      <c r="I72" s="10"/>
    </row>
    <row r="73" spans="1:9">
      <c r="A73" s="10"/>
      <c r="B73" s="10"/>
      <c r="C73" s="10">
        <f t="shared" ref="C73" si="60">SUM(C74:C75)</f>
        <v>0</v>
      </c>
      <c r="D73" s="10"/>
      <c r="E73" s="10"/>
      <c r="F73" s="10"/>
      <c r="G73" s="10"/>
      <c r="H73" s="10"/>
      <c r="I73" s="10"/>
    </row>
    <row r="74" spans="1:9">
      <c r="A74" s="138" t="s">
        <v>897</v>
      </c>
      <c r="B74" s="138"/>
      <c r="C74" s="138">
        <f t="shared" ref="C74" si="61">SUM(C75:C76)</f>
        <v>0</v>
      </c>
      <c r="D74" s="138">
        <f t="shared" ref="D74:I74" si="62">SUM(D75:D76)</f>
        <v>0</v>
      </c>
      <c r="E74" s="138">
        <f t="shared" si="62"/>
        <v>0</v>
      </c>
      <c r="F74" s="138">
        <f t="shared" si="62"/>
        <v>0</v>
      </c>
      <c r="G74" s="138">
        <f t="shared" si="62"/>
        <v>0</v>
      </c>
      <c r="H74" s="138">
        <f t="shared" si="62"/>
        <v>0</v>
      </c>
      <c r="I74" s="138">
        <f t="shared" si="62"/>
        <v>0</v>
      </c>
    </row>
    <row r="75" spans="1:9">
      <c r="A75" s="10"/>
      <c r="B75" s="10"/>
      <c r="C75" s="10">
        <f t="shared" ref="C75" si="63">SUM(C76:C77)</f>
        <v>0</v>
      </c>
      <c r="D75" s="10"/>
      <c r="E75" s="10"/>
      <c r="F75" s="10"/>
      <c r="G75" s="10"/>
      <c r="H75" s="10"/>
      <c r="I75" s="10"/>
    </row>
    <row r="76" spans="1:9">
      <c r="A76" s="10"/>
      <c r="B76" s="10"/>
      <c r="C76" s="10">
        <f t="shared" ref="C76" si="64">SUM(C77:C78)</f>
        <v>0</v>
      </c>
      <c r="D76" s="10"/>
      <c r="E76" s="10"/>
      <c r="F76" s="10"/>
      <c r="G76" s="10"/>
      <c r="H76" s="10"/>
      <c r="I76" s="10"/>
    </row>
    <row r="77" spans="1:9">
      <c r="A77" s="138" t="s">
        <v>898</v>
      </c>
      <c r="B77" s="138"/>
      <c r="C77" s="138">
        <f t="shared" ref="C77" si="65">SUM(C78:C79)</f>
        <v>0</v>
      </c>
      <c r="D77" s="138"/>
      <c r="E77" s="138"/>
      <c r="F77" s="138"/>
      <c r="G77" s="138"/>
      <c r="H77" s="138"/>
      <c r="I77" s="138"/>
    </row>
    <row r="78" spans="1:9">
      <c r="A78" s="138" t="s">
        <v>899</v>
      </c>
      <c r="B78" s="138"/>
      <c r="C78" s="138">
        <f t="shared" ref="C78" si="66">SUM(C79:C80)</f>
        <v>0</v>
      </c>
      <c r="D78" s="138"/>
      <c r="E78" s="138"/>
      <c r="F78" s="138">
        <f t="shared" ref="F78" si="67">F77+F74+F67+F64+F61+F58+F55+F52+F40+F32+F29+F26+F16+F13+F10+F5</f>
        <v>39.637999999999998</v>
      </c>
      <c r="G78" s="138"/>
      <c r="H78" s="138"/>
      <c r="I78" s="138"/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rightToLeft="1" topLeftCell="B6" workbookViewId="0">
      <selection activeCell="C22" sqref="C22"/>
    </sheetView>
  </sheetViews>
  <sheetFormatPr defaultColWidth="9.140625" defaultRowHeight="15"/>
  <cols>
    <col min="1" max="1" width="70.7109375" customWidth="1"/>
    <col min="2" max="2" width="18.140625" customWidth="1"/>
    <col min="3" max="3" width="19.4257812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84" t="s">
        <v>864</v>
      </c>
      <c r="B1" s="184" t="s">
        <v>865</v>
      </c>
      <c r="C1" s="184" t="s">
        <v>866</v>
      </c>
      <c r="D1" s="187" t="s">
        <v>613</v>
      </c>
      <c r="E1" s="188"/>
      <c r="F1" s="188"/>
      <c r="G1" s="188"/>
      <c r="H1" s="188"/>
      <c r="I1" s="189"/>
    </row>
    <row r="2" spans="1:9">
      <c r="A2" s="185"/>
      <c r="B2" s="185"/>
      <c r="C2" s="185"/>
      <c r="D2" s="184" t="s">
        <v>625</v>
      </c>
      <c r="E2" s="184" t="s">
        <v>626</v>
      </c>
      <c r="F2" s="190" t="s">
        <v>867</v>
      </c>
      <c r="G2" s="190" t="s">
        <v>868</v>
      </c>
      <c r="H2" s="192" t="s">
        <v>869</v>
      </c>
      <c r="I2" s="193"/>
    </row>
    <row r="3" spans="1:9">
      <c r="A3" s="186"/>
      <c r="B3" s="186"/>
      <c r="C3" s="186"/>
      <c r="D3" s="186"/>
      <c r="E3" s="186"/>
      <c r="F3" s="191"/>
      <c r="G3" s="191"/>
      <c r="H3" s="135" t="s">
        <v>870</v>
      </c>
      <c r="I3" s="136" t="s">
        <v>871</v>
      </c>
    </row>
    <row r="4" spans="1:9">
      <c r="A4" s="137" t="s">
        <v>872</v>
      </c>
      <c r="B4" s="137"/>
      <c r="C4" s="137">
        <f t="shared" ref="C4:I4" si="0">C5+C10+C13+C16+C19+C22+C25</f>
        <v>0</v>
      </c>
      <c r="D4" s="137">
        <f t="shared" si="0"/>
        <v>0</v>
      </c>
      <c r="E4" s="137">
        <f t="shared" si="0"/>
        <v>0</v>
      </c>
      <c r="F4" s="137">
        <f t="shared" si="0"/>
        <v>0</v>
      </c>
      <c r="G4" s="137">
        <f t="shared" si="0"/>
        <v>0</v>
      </c>
      <c r="H4" s="137">
        <f t="shared" si="0"/>
        <v>0</v>
      </c>
      <c r="I4" s="137">
        <f t="shared" si="0"/>
        <v>0</v>
      </c>
    </row>
    <row r="5" spans="1:9">
      <c r="A5" s="138" t="s">
        <v>873</v>
      </c>
      <c r="B5" s="139"/>
      <c r="C5" s="139">
        <f t="shared" ref="C5:I5" si="1">SUM(C6:C9)</f>
        <v>0</v>
      </c>
      <c r="D5" s="139">
        <f t="shared" si="1"/>
        <v>0</v>
      </c>
      <c r="E5" s="139">
        <f t="shared" si="1"/>
        <v>0</v>
      </c>
      <c r="F5" s="139">
        <f t="shared" si="1"/>
        <v>0</v>
      </c>
      <c r="G5" s="139">
        <f t="shared" si="1"/>
        <v>0</v>
      </c>
      <c r="H5" s="139">
        <f t="shared" si="1"/>
        <v>0</v>
      </c>
      <c r="I5" s="139">
        <f t="shared" si="1"/>
        <v>0</v>
      </c>
    </row>
    <row r="6" spans="1:9">
      <c r="A6" s="10"/>
      <c r="B6" s="10"/>
      <c r="C6" s="10">
        <f>SUM(D6:G6)</f>
        <v>0</v>
      </c>
      <c r="D6" s="10"/>
      <c r="E6" s="10"/>
      <c r="F6" s="10"/>
      <c r="G6" s="10"/>
      <c r="H6" s="10"/>
      <c r="I6" s="10"/>
    </row>
    <row r="7" spans="1:9">
      <c r="A7" s="10"/>
      <c r="B7" s="10"/>
      <c r="C7" s="10">
        <f t="shared" ref="C7:C70" si="2">SUM(D7:G7)</f>
        <v>0</v>
      </c>
      <c r="D7" s="10"/>
      <c r="E7" s="10"/>
      <c r="F7" s="10"/>
      <c r="G7" s="10"/>
      <c r="H7" s="10"/>
      <c r="I7" s="10"/>
    </row>
    <row r="8" spans="1:9">
      <c r="A8" s="10"/>
      <c r="B8" s="10"/>
      <c r="C8" s="10">
        <f t="shared" si="2"/>
        <v>0</v>
      </c>
      <c r="D8" s="10"/>
      <c r="E8" s="10"/>
      <c r="F8" s="10"/>
      <c r="G8" s="10"/>
      <c r="H8" s="10"/>
      <c r="I8" s="10"/>
    </row>
    <row r="9" spans="1:9">
      <c r="A9" s="10"/>
      <c r="B9" s="10"/>
      <c r="C9" s="10">
        <f t="shared" si="2"/>
        <v>0</v>
      </c>
      <c r="D9" s="10"/>
      <c r="E9" s="10"/>
      <c r="F9" s="10"/>
      <c r="G9" s="10"/>
      <c r="H9" s="10"/>
      <c r="I9" s="10"/>
    </row>
    <row r="10" spans="1:9">
      <c r="A10" s="138" t="s">
        <v>875</v>
      </c>
      <c r="B10" s="138"/>
      <c r="C10" s="138">
        <f t="shared" si="2"/>
        <v>0</v>
      </c>
      <c r="D10" s="138">
        <f t="shared" ref="D10:I10" si="3">SUM(D11:D12)</f>
        <v>0</v>
      </c>
      <c r="E10" s="138">
        <f t="shared" si="3"/>
        <v>0</v>
      </c>
      <c r="F10" s="138">
        <f t="shared" si="3"/>
        <v>0</v>
      </c>
      <c r="G10" s="138">
        <f t="shared" si="3"/>
        <v>0</v>
      </c>
      <c r="H10" s="138">
        <f t="shared" si="3"/>
        <v>0</v>
      </c>
      <c r="I10" s="138">
        <f t="shared" si="3"/>
        <v>0</v>
      </c>
    </row>
    <row r="11" spans="1:9">
      <c r="A11" s="10"/>
      <c r="B11" s="10"/>
      <c r="C11" s="10">
        <f t="shared" si="2"/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2"/>
        <v>0</v>
      </c>
      <c r="D12" s="10"/>
      <c r="E12" s="10"/>
      <c r="F12" s="10"/>
      <c r="G12" s="10"/>
      <c r="H12" s="10"/>
      <c r="I12" s="10"/>
    </row>
    <row r="13" spans="1:9">
      <c r="A13" s="138" t="s">
        <v>876</v>
      </c>
      <c r="B13" s="138"/>
      <c r="C13" s="138">
        <f t="shared" si="2"/>
        <v>0</v>
      </c>
      <c r="D13" s="138">
        <f t="shared" ref="D13:I13" si="4">SUM(D14:D15)</f>
        <v>0</v>
      </c>
      <c r="E13" s="138">
        <f t="shared" si="4"/>
        <v>0</v>
      </c>
      <c r="F13" s="138">
        <f t="shared" si="4"/>
        <v>0</v>
      </c>
      <c r="G13" s="138">
        <f t="shared" si="4"/>
        <v>0</v>
      </c>
      <c r="H13" s="138">
        <f t="shared" si="4"/>
        <v>0</v>
      </c>
      <c r="I13" s="138">
        <f t="shared" si="4"/>
        <v>0</v>
      </c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2"/>
        <v>0</v>
      </c>
      <c r="D15" s="10"/>
      <c r="E15" s="10"/>
      <c r="F15" s="10"/>
      <c r="G15" s="10"/>
      <c r="H15" s="10"/>
      <c r="I15" s="10"/>
    </row>
    <row r="16" spans="1:9">
      <c r="A16" s="138" t="s">
        <v>877</v>
      </c>
      <c r="B16" s="138"/>
      <c r="C16" s="138">
        <f t="shared" si="2"/>
        <v>0</v>
      </c>
      <c r="D16" s="138">
        <f t="shared" ref="D16:I16" si="5">SUM(D17:D18)</f>
        <v>0</v>
      </c>
      <c r="E16" s="138">
        <f t="shared" si="5"/>
        <v>0</v>
      </c>
      <c r="F16" s="138">
        <f t="shared" si="5"/>
        <v>0</v>
      </c>
      <c r="G16" s="138">
        <f t="shared" si="5"/>
        <v>0</v>
      </c>
      <c r="H16" s="138">
        <f t="shared" si="5"/>
        <v>0</v>
      </c>
      <c r="I16" s="138">
        <f t="shared" si="5"/>
        <v>0</v>
      </c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2"/>
        <v>0</v>
      </c>
      <c r="D18" s="10"/>
      <c r="E18" s="10"/>
      <c r="F18" s="10"/>
      <c r="G18" s="10"/>
      <c r="H18" s="10"/>
      <c r="I18" s="10"/>
    </row>
    <row r="19" spans="1:9">
      <c r="A19" s="138" t="s">
        <v>878</v>
      </c>
      <c r="B19" s="138"/>
      <c r="C19" s="138">
        <f t="shared" si="2"/>
        <v>0</v>
      </c>
      <c r="D19" s="138">
        <f t="shared" ref="D19:I19" si="6">SUM(D20:D21)</f>
        <v>0</v>
      </c>
      <c r="E19" s="138">
        <f t="shared" si="6"/>
        <v>0</v>
      </c>
      <c r="F19" s="138">
        <f t="shared" si="6"/>
        <v>0</v>
      </c>
      <c r="G19" s="138">
        <f t="shared" si="6"/>
        <v>0</v>
      </c>
      <c r="H19" s="138">
        <f t="shared" si="6"/>
        <v>0</v>
      </c>
      <c r="I19" s="138">
        <f t="shared" si="6"/>
        <v>0</v>
      </c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2"/>
        <v>0</v>
      </c>
      <c r="D21" s="10"/>
      <c r="E21" s="10"/>
      <c r="F21" s="10"/>
      <c r="G21" s="10"/>
      <c r="H21" s="10"/>
      <c r="I21" s="10"/>
    </row>
    <row r="22" spans="1:9">
      <c r="A22" s="138" t="s">
        <v>879</v>
      </c>
      <c r="B22" s="138"/>
      <c r="C22" s="138">
        <f t="shared" si="2"/>
        <v>0</v>
      </c>
      <c r="D22" s="138">
        <f t="shared" ref="D22:I22" si="7">SUM(D23:D24)</f>
        <v>0</v>
      </c>
      <c r="E22" s="138">
        <f t="shared" si="7"/>
        <v>0</v>
      </c>
      <c r="F22" s="138">
        <f t="shared" si="7"/>
        <v>0</v>
      </c>
      <c r="G22" s="138">
        <f t="shared" si="7"/>
        <v>0</v>
      </c>
      <c r="H22" s="138">
        <f t="shared" si="7"/>
        <v>0</v>
      </c>
      <c r="I22" s="138">
        <f t="shared" si="7"/>
        <v>0</v>
      </c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2"/>
        <v>0</v>
      </c>
      <c r="D24" s="10"/>
      <c r="E24" s="10"/>
      <c r="F24" s="10"/>
      <c r="G24" s="10"/>
      <c r="H24" s="10"/>
      <c r="I24" s="10"/>
    </row>
    <row r="25" spans="1:9">
      <c r="A25" s="138" t="s">
        <v>880</v>
      </c>
      <c r="B25" s="138"/>
      <c r="C25" s="138">
        <f t="shared" si="2"/>
        <v>0</v>
      </c>
      <c r="D25" s="138">
        <f t="shared" ref="D25:I25" si="8">D26+D29</f>
        <v>0</v>
      </c>
      <c r="E25" s="138">
        <f t="shared" si="8"/>
        <v>0</v>
      </c>
      <c r="F25" s="138">
        <f t="shared" si="8"/>
        <v>0</v>
      </c>
      <c r="G25" s="138">
        <f t="shared" si="8"/>
        <v>0</v>
      </c>
      <c r="H25" s="138">
        <f t="shared" si="8"/>
        <v>0</v>
      </c>
      <c r="I25" s="138">
        <f t="shared" si="8"/>
        <v>0</v>
      </c>
    </row>
    <row r="26" spans="1:9">
      <c r="A26" s="140" t="s">
        <v>881</v>
      </c>
      <c r="B26" s="140"/>
      <c r="C26" s="140">
        <f t="shared" si="2"/>
        <v>0</v>
      </c>
      <c r="D26" s="140">
        <f t="shared" ref="D26:I26" si="9">SUM(D27:D28)</f>
        <v>0</v>
      </c>
      <c r="E26" s="140">
        <f t="shared" si="9"/>
        <v>0</v>
      </c>
      <c r="F26" s="140">
        <f t="shared" si="9"/>
        <v>0</v>
      </c>
      <c r="G26" s="140">
        <f t="shared" si="9"/>
        <v>0</v>
      </c>
      <c r="H26" s="140">
        <f t="shared" si="9"/>
        <v>0</v>
      </c>
      <c r="I26" s="140">
        <f t="shared" si="9"/>
        <v>0</v>
      </c>
    </row>
    <row r="27" spans="1:9">
      <c r="A27" s="10"/>
      <c r="B27" s="10"/>
      <c r="C27" s="10">
        <f t="shared" si="2"/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2"/>
        <v>0</v>
      </c>
      <c r="D28" s="10"/>
      <c r="E28" s="10"/>
      <c r="F28" s="10"/>
      <c r="G28" s="10"/>
      <c r="H28" s="10"/>
      <c r="I28" s="10"/>
    </row>
    <row r="29" spans="1:9">
      <c r="A29" s="140" t="s">
        <v>882</v>
      </c>
      <c r="B29" s="140"/>
      <c r="C29" s="140">
        <f t="shared" si="2"/>
        <v>0</v>
      </c>
      <c r="D29" s="140">
        <f t="shared" ref="D29:I29" si="10">SUM(D30:D31)</f>
        <v>0</v>
      </c>
      <c r="E29" s="140">
        <f t="shared" si="10"/>
        <v>0</v>
      </c>
      <c r="F29" s="140">
        <f t="shared" si="10"/>
        <v>0</v>
      </c>
      <c r="G29" s="140">
        <f t="shared" si="10"/>
        <v>0</v>
      </c>
      <c r="H29" s="140">
        <f t="shared" si="10"/>
        <v>0</v>
      </c>
      <c r="I29" s="140">
        <f t="shared" si="10"/>
        <v>0</v>
      </c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2"/>
        <v>0</v>
      </c>
      <c r="D31" s="10"/>
      <c r="E31" s="10"/>
      <c r="F31" s="10"/>
      <c r="G31" s="10"/>
      <c r="H31" s="10"/>
      <c r="I31" s="10"/>
    </row>
    <row r="32" spans="1:9">
      <c r="A32" s="141" t="s">
        <v>883</v>
      </c>
      <c r="B32" s="141"/>
      <c r="C32" s="141">
        <f t="shared" si="2"/>
        <v>0</v>
      </c>
      <c r="D32" s="141">
        <f t="shared" ref="D32:I32" si="11">D33+D48+D51+D54+D57+D60+D63+D70+D73</f>
        <v>0</v>
      </c>
      <c r="E32" s="141">
        <f t="shared" si="11"/>
        <v>0</v>
      </c>
      <c r="F32" s="141">
        <f t="shared" si="11"/>
        <v>0</v>
      </c>
      <c r="G32" s="141">
        <f t="shared" si="11"/>
        <v>0</v>
      </c>
      <c r="H32" s="141">
        <f t="shared" si="11"/>
        <v>0</v>
      </c>
      <c r="I32" s="141">
        <f t="shared" si="11"/>
        <v>0</v>
      </c>
    </row>
    <row r="33" spans="1:9">
      <c r="A33" s="138" t="s">
        <v>873</v>
      </c>
      <c r="B33" s="138"/>
      <c r="C33" s="138">
        <f t="shared" si="2"/>
        <v>0</v>
      </c>
      <c r="D33" s="138">
        <f t="shared" ref="D33:I33" si="12">SUM(D34:D47)</f>
        <v>0</v>
      </c>
      <c r="E33" s="138">
        <f t="shared" si="12"/>
        <v>0</v>
      </c>
      <c r="F33" s="138">
        <f t="shared" si="12"/>
        <v>0</v>
      </c>
      <c r="G33" s="138">
        <f t="shared" si="12"/>
        <v>0</v>
      </c>
      <c r="H33" s="138">
        <f t="shared" si="12"/>
        <v>0</v>
      </c>
      <c r="I33" s="138">
        <f t="shared" si="12"/>
        <v>0</v>
      </c>
    </row>
    <row r="34" spans="1:9">
      <c r="A34" s="10" t="s">
        <v>874</v>
      </c>
      <c r="B34" s="10"/>
      <c r="C34" s="10">
        <f t="shared" si="2"/>
        <v>0</v>
      </c>
      <c r="D34" s="10"/>
      <c r="E34" s="10"/>
      <c r="F34" s="10"/>
      <c r="G34" s="10"/>
      <c r="H34" s="10"/>
      <c r="I34" s="10"/>
    </row>
    <row r="35" spans="1:9">
      <c r="A35" s="10" t="s">
        <v>884</v>
      </c>
      <c r="B35" s="10"/>
      <c r="C35" s="10">
        <f t="shared" si="2"/>
        <v>0</v>
      </c>
      <c r="D35" s="10"/>
      <c r="E35" s="10"/>
      <c r="F35" s="10"/>
      <c r="G35" s="10"/>
      <c r="H35" s="10"/>
      <c r="I35" s="10"/>
    </row>
    <row r="36" spans="1:9">
      <c r="A36" s="10" t="s">
        <v>885</v>
      </c>
      <c r="B36" s="10"/>
      <c r="C36" s="10">
        <f t="shared" si="2"/>
        <v>0</v>
      </c>
      <c r="D36" s="10"/>
      <c r="E36" s="10"/>
      <c r="F36" s="10"/>
      <c r="G36" s="10"/>
      <c r="H36" s="10"/>
      <c r="I36" s="10"/>
    </row>
    <row r="37" spans="1:9">
      <c r="A37" s="10" t="s">
        <v>886</v>
      </c>
      <c r="B37" s="10"/>
      <c r="C37" s="10">
        <f t="shared" si="2"/>
        <v>0</v>
      </c>
      <c r="D37" s="10"/>
      <c r="E37" s="10"/>
      <c r="F37" s="10"/>
      <c r="G37" s="10"/>
      <c r="H37" s="10"/>
      <c r="I37" s="10"/>
    </row>
    <row r="38" spans="1:9">
      <c r="A38" s="10" t="s">
        <v>887</v>
      </c>
      <c r="B38" s="10"/>
      <c r="C38" s="10">
        <f t="shared" si="2"/>
        <v>0</v>
      </c>
      <c r="D38" s="10"/>
      <c r="E38" s="10"/>
      <c r="F38" s="10"/>
      <c r="G38" s="10"/>
      <c r="H38" s="10"/>
      <c r="I38" s="10"/>
    </row>
    <row r="39" spans="1:9">
      <c r="A39" s="10" t="s">
        <v>888</v>
      </c>
      <c r="B39" s="10"/>
      <c r="C39" s="10">
        <f t="shared" si="2"/>
        <v>0</v>
      </c>
      <c r="D39" s="10"/>
      <c r="E39" s="10"/>
      <c r="F39" s="10"/>
      <c r="G39" s="10"/>
      <c r="H39" s="10"/>
      <c r="I39" s="10"/>
    </row>
    <row r="40" spans="1:9">
      <c r="A40" s="10" t="s">
        <v>889</v>
      </c>
      <c r="B40" s="10"/>
      <c r="C40" s="10">
        <f t="shared" si="2"/>
        <v>0</v>
      </c>
      <c r="D40" s="10"/>
      <c r="E40" s="10"/>
      <c r="F40" s="10"/>
      <c r="G40" s="10"/>
      <c r="H40" s="10"/>
      <c r="I40" s="10"/>
    </row>
    <row r="41" spans="1:9">
      <c r="A41" s="10" t="s">
        <v>890</v>
      </c>
      <c r="B41" s="10"/>
      <c r="C41" s="10">
        <f t="shared" si="2"/>
        <v>0</v>
      </c>
      <c r="D41" s="10"/>
      <c r="E41" s="10"/>
      <c r="F41" s="10"/>
      <c r="G41" s="10"/>
      <c r="H41" s="10"/>
      <c r="I41" s="10"/>
    </row>
    <row r="42" spans="1:9">
      <c r="A42" s="10" t="s">
        <v>891</v>
      </c>
      <c r="B42" s="10"/>
      <c r="C42" s="10">
        <f t="shared" si="2"/>
        <v>0</v>
      </c>
      <c r="D42" s="10"/>
      <c r="E42" s="10"/>
      <c r="F42" s="10"/>
      <c r="G42" s="10"/>
      <c r="H42" s="10"/>
      <c r="I42" s="10"/>
    </row>
    <row r="43" spans="1:9">
      <c r="A43" s="10" t="s">
        <v>892</v>
      </c>
      <c r="B43" s="10"/>
      <c r="C43" s="10">
        <f t="shared" si="2"/>
        <v>0</v>
      </c>
      <c r="D43" s="10"/>
      <c r="E43" s="10"/>
      <c r="F43" s="10"/>
      <c r="G43" s="10"/>
      <c r="H43" s="10"/>
      <c r="I43" s="10"/>
    </row>
    <row r="44" spans="1:9">
      <c r="A44" s="10" t="s">
        <v>893</v>
      </c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 t="s">
        <v>894</v>
      </c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42" t="s">
        <v>895</v>
      </c>
      <c r="B46" s="142"/>
      <c r="C46" s="142">
        <f t="shared" si="2"/>
        <v>0</v>
      </c>
      <c r="D46" s="142"/>
      <c r="E46" s="142"/>
      <c r="F46" s="142"/>
      <c r="G46" s="142"/>
      <c r="H46" s="142"/>
      <c r="I46" s="142"/>
    </row>
    <row r="47" spans="1:9">
      <c r="A47" s="10" t="s">
        <v>896</v>
      </c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38" t="s">
        <v>875</v>
      </c>
      <c r="B48" s="138"/>
      <c r="C48" s="138">
        <f t="shared" si="2"/>
        <v>0</v>
      </c>
      <c r="D48" s="138">
        <f t="shared" ref="D48:I48" si="13">SUM(D49:D50)</f>
        <v>0</v>
      </c>
      <c r="E48" s="138">
        <f t="shared" si="13"/>
        <v>0</v>
      </c>
      <c r="F48" s="138">
        <f t="shared" si="13"/>
        <v>0</v>
      </c>
      <c r="G48" s="138">
        <f t="shared" si="13"/>
        <v>0</v>
      </c>
      <c r="H48" s="138">
        <f t="shared" si="13"/>
        <v>0</v>
      </c>
      <c r="I48" s="138">
        <f t="shared" si="13"/>
        <v>0</v>
      </c>
    </row>
    <row r="49" spans="1:9">
      <c r="A49" s="10"/>
      <c r="B49" s="10"/>
      <c r="C49" s="10">
        <f t="shared" si="2"/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si="2"/>
        <v>0</v>
      </c>
      <c r="D50" s="10"/>
      <c r="E50" s="10"/>
      <c r="F50" s="10"/>
      <c r="G50" s="10"/>
      <c r="H50" s="10"/>
      <c r="I50" s="10"/>
    </row>
    <row r="51" spans="1:9">
      <c r="A51" s="138" t="s">
        <v>876</v>
      </c>
      <c r="B51" s="138"/>
      <c r="C51" s="138">
        <f t="shared" si="2"/>
        <v>0</v>
      </c>
      <c r="D51" s="138">
        <f t="shared" ref="D51:I51" si="14">SUM(D52:D53)</f>
        <v>0</v>
      </c>
      <c r="E51" s="138">
        <f t="shared" si="14"/>
        <v>0</v>
      </c>
      <c r="F51" s="138">
        <f t="shared" si="14"/>
        <v>0</v>
      </c>
      <c r="G51" s="138">
        <f t="shared" si="14"/>
        <v>0</v>
      </c>
      <c r="H51" s="138">
        <f t="shared" si="14"/>
        <v>0</v>
      </c>
      <c r="I51" s="138">
        <f t="shared" si="14"/>
        <v>0</v>
      </c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2"/>
        <v>0</v>
      </c>
      <c r="D53" s="10"/>
      <c r="E53" s="10"/>
      <c r="F53" s="10"/>
      <c r="G53" s="10"/>
      <c r="H53" s="10"/>
      <c r="I53" s="10"/>
    </row>
    <row r="54" spans="1:9">
      <c r="A54" s="138" t="s">
        <v>877</v>
      </c>
      <c r="B54" s="138"/>
      <c r="C54" s="138">
        <f t="shared" si="2"/>
        <v>0</v>
      </c>
      <c r="D54" s="138">
        <f t="shared" ref="D54:I54" si="15">SUM(D55:D56)</f>
        <v>0</v>
      </c>
      <c r="E54" s="138">
        <f t="shared" si="15"/>
        <v>0</v>
      </c>
      <c r="F54" s="138">
        <f t="shared" si="15"/>
        <v>0</v>
      </c>
      <c r="G54" s="138">
        <f t="shared" si="15"/>
        <v>0</v>
      </c>
      <c r="H54" s="138">
        <f t="shared" si="15"/>
        <v>0</v>
      </c>
      <c r="I54" s="138">
        <f t="shared" si="15"/>
        <v>0</v>
      </c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si="2"/>
        <v>0</v>
      </c>
      <c r="D56" s="10"/>
      <c r="E56" s="10"/>
      <c r="F56" s="10"/>
      <c r="G56" s="10"/>
      <c r="H56" s="10"/>
      <c r="I56" s="10"/>
    </row>
    <row r="57" spans="1:9">
      <c r="A57" s="138" t="s">
        <v>878</v>
      </c>
      <c r="B57" s="138"/>
      <c r="C57" s="138">
        <f t="shared" si="2"/>
        <v>0</v>
      </c>
      <c r="D57" s="138">
        <f t="shared" ref="D57:I57" si="16">SUM(D58:D59)</f>
        <v>0</v>
      </c>
      <c r="E57" s="138">
        <f t="shared" si="16"/>
        <v>0</v>
      </c>
      <c r="F57" s="138">
        <f t="shared" si="16"/>
        <v>0</v>
      </c>
      <c r="G57" s="138">
        <f t="shared" si="16"/>
        <v>0</v>
      </c>
      <c r="H57" s="138">
        <f t="shared" si="16"/>
        <v>0</v>
      </c>
      <c r="I57" s="138">
        <f t="shared" si="16"/>
        <v>0</v>
      </c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si="2"/>
        <v>0</v>
      </c>
      <c r="D59" s="10"/>
      <c r="E59" s="10"/>
      <c r="F59" s="10"/>
      <c r="G59" s="10"/>
      <c r="H59" s="10"/>
      <c r="I59" s="10"/>
    </row>
    <row r="60" spans="1:9">
      <c r="A60" s="138" t="s">
        <v>879</v>
      </c>
      <c r="B60" s="138"/>
      <c r="C60" s="138">
        <f t="shared" si="2"/>
        <v>0</v>
      </c>
      <c r="D60" s="138">
        <f t="shared" ref="D60:H60" si="17">SUM(D61:D62)</f>
        <v>0</v>
      </c>
      <c r="E60" s="138">
        <f t="shared" si="17"/>
        <v>0</v>
      </c>
      <c r="F60" s="138">
        <f t="shared" si="17"/>
        <v>0</v>
      </c>
      <c r="G60" s="138">
        <f t="shared" si="17"/>
        <v>0</v>
      </c>
      <c r="H60" s="138">
        <f t="shared" si="17"/>
        <v>0</v>
      </c>
      <c r="I60" s="138"/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si="2"/>
        <v>0</v>
      </c>
      <c r="D62" s="10"/>
      <c r="E62" s="10"/>
      <c r="F62" s="10"/>
      <c r="G62" s="10"/>
      <c r="H62" s="10"/>
      <c r="I62" s="10"/>
    </row>
    <row r="63" spans="1:9">
      <c r="A63" s="138" t="s">
        <v>880</v>
      </c>
      <c r="B63" s="138"/>
      <c r="C63" s="138">
        <f t="shared" si="2"/>
        <v>0</v>
      </c>
      <c r="D63" s="138">
        <f t="shared" ref="D63:I63" si="18">D64+D67</f>
        <v>0</v>
      </c>
      <c r="E63" s="138">
        <f t="shared" si="18"/>
        <v>0</v>
      </c>
      <c r="F63" s="138">
        <f t="shared" si="18"/>
        <v>0</v>
      </c>
      <c r="G63" s="138">
        <f t="shared" si="18"/>
        <v>0</v>
      </c>
      <c r="H63" s="138">
        <f t="shared" si="18"/>
        <v>0</v>
      </c>
      <c r="I63" s="138">
        <f t="shared" si="18"/>
        <v>0</v>
      </c>
    </row>
    <row r="64" spans="1:9">
      <c r="A64" s="140" t="s">
        <v>881</v>
      </c>
      <c r="B64" s="140"/>
      <c r="C64" s="140">
        <f t="shared" si="2"/>
        <v>0</v>
      </c>
      <c r="D64" s="140">
        <f t="shared" ref="D64:I64" si="19">SUM(D65:D66)</f>
        <v>0</v>
      </c>
      <c r="E64" s="140">
        <f t="shared" si="19"/>
        <v>0</v>
      </c>
      <c r="F64" s="140">
        <f t="shared" si="19"/>
        <v>0</v>
      </c>
      <c r="G64" s="140">
        <f t="shared" si="19"/>
        <v>0</v>
      </c>
      <c r="H64" s="140">
        <f t="shared" si="19"/>
        <v>0</v>
      </c>
      <c r="I64" s="140">
        <f t="shared" si="19"/>
        <v>0</v>
      </c>
    </row>
    <row r="65" spans="1:9">
      <c r="A65" s="10"/>
      <c r="B65" s="10"/>
      <c r="C65" s="10">
        <f t="shared" si="2"/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si="2"/>
        <v>0</v>
      </c>
      <c r="D66" s="10"/>
      <c r="E66" s="10"/>
      <c r="F66" s="10"/>
      <c r="G66" s="10"/>
      <c r="H66" s="10"/>
      <c r="I66" s="10"/>
    </row>
    <row r="67" spans="1:9">
      <c r="A67" s="140" t="s">
        <v>882</v>
      </c>
      <c r="B67" s="140"/>
      <c r="C67" s="140">
        <f t="shared" si="2"/>
        <v>0</v>
      </c>
      <c r="D67" s="140">
        <f t="shared" ref="D67:I67" si="20">SUM(D68:D69)</f>
        <v>0</v>
      </c>
      <c r="E67" s="140">
        <f t="shared" si="20"/>
        <v>0</v>
      </c>
      <c r="F67" s="140">
        <f t="shared" si="20"/>
        <v>0</v>
      </c>
      <c r="G67" s="140">
        <f t="shared" si="20"/>
        <v>0</v>
      </c>
      <c r="H67" s="140">
        <f t="shared" si="20"/>
        <v>0</v>
      </c>
      <c r="I67" s="140">
        <f t="shared" si="20"/>
        <v>0</v>
      </c>
    </row>
    <row r="68" spans="1:9">
      <c r="A68" s="10"/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si="2"/>
        <v>0</v>
      </c>
      <c r="D69" s="10"/>
      <c r="E69" s="10"/>
      <c r="F69" s="10"/>
      <c r="G69" s="10"/>
      <c r="H69" s="10"/>
      <c r="I69" s="10"/>
    </row>
    <row r="70" spans="1:9">
      <c r="A70" s="138" t="s">
        <v>897</v>
      </c>
      <c r="B70" s="138"/>
      <c r="C70" s="138">
        <f t="shared" si="2"/>
        <v>0</v>
      </c>
      <c r="D70" s="138">
        <f t="shared" ref="D70:I70" si="21">SUM(D71:D72)</f>
        <v>0</v>
      </c>
      <c r="E70" s="138">
        <f t="shared" si="21"/>
        <v>0</v>
      </c>
      <c r="F70" s="138">
        <f t="shared" si="21"/>
        <v>0</v>
      </c>
      <c r="G70" s="138">
        <f t="shared" si="21"/>
        <v>0</v>
      </c>
      <c r="H70" s="138">
        <f t="shared" si="21"/>
        <v>0</v>
      </c>
      <c r="I70" s="138">
        <f t="shared" si="21"/>
        <v>0</v>
      </c>
    </row>
    <row r="71" spans="1:9">
      <c r="A71" s="10"/>
      <c r="B71" s="10"/>
      <c r="C71" s="10">
        <f t="shared" ref="C71:C74" si="22">SUM(D71:G71)</f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si="22"/>
        <v>0</v>
      </c>
      <c r="D72" s="10"/>
      <c r="E72" s="10"/>
      <c r="F72" s="10"/>
      <c r="G72" s="10"/>
      <c r="H72" s="10"/>
      <c r="I72" s="10"/>
    </row>
    <row r="73" spans="1:9">
      <c r="A73" s="138" t="s">
        <v>898</v>
      </c>
      <c r="B73" s="138"/>
      <c r="C73" s="138">
        <f t="shared" si="22"/>
        <v>0</v>
      </c>
      <c r="D73" s="138"/>
      <c r="E73" s="138"/>
      <c r="F73" s="138"/>
      <c r="G73" s="138"/>
      <c r="H73" s="138"/>
      <c r="I73" s="138"/>
    </row>
    <row r="74" spans="1:9">
      <c r="A74" s="138" t="s">
        <v>899</v>
      </c>
      <c r="B74" s="138"/>
      <c r="C74" s="138">
        <f t="shared" si="22"/>
        <v>0</v>
      </c>
      <c r="D74" s="138">
        <f t="shared" ref="D74:I74" si="23">D73+D70+D63+D60+D57+D54+D51+D48+D33+D25+D22+D19+D16+D13+D10+D5</f>
        <v>0</v>
      </c>
      <c r="E74" s="138">
        <f t="shared" si="23"/>
        <v>0</v>
      </c>
      <c r="F74" s="138">
        <f t="shared" si="23"/>
        <v>0</v>
      </c>
      <c r="G74" s="138">
        <f t="shared" si="23"/>
        <v>0</v>
      </c>
      <c r="H74" s="138">
        <f t="shared" si="23"/>
        <v>0</v>
      </c>
      <c r="I74" s="138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</vt:lpstr>
      <vt:lpstr>ميزانية 2013 </vt:lpstr>
      <vt:lpstr>ميزانية 2014</vt:lpstr>
      <vt:lpstr>ميزانية 2015</vt:lpstr>
      <vt:lpstr>ميزانية 2016 </vt:lpstr>
      <vt:lpstr>ميزانية 2017 </vt:lpstr>
      <vt:lpstr>PIA 2016</vt:lpstr>
      <vt:lpstr>PIA 2017</vt:lpstr>
      <vt:lpstr>الجباية المحلية</vt:lpstr>
      <vt:lpstr>الديون البلدية</vt:lpstr>
      <vt:lpstr>التنظيم الهيكلي </vt:lpstr>
      <vt:lpstr>الدوائر</vt:lpstr>
      <vt:lpstr>قائمة في الأعوان </vt:lpstr>
      <vt:lpstr>قائمة في العملة </vt:lpstr>
      <vt:lpstr>مرافق البلدية</vt:lpstr>
      <vt:lpstr>المجلس البلدي </vt:lpstr>
      <vt:lpstr>النشاط البلدي 2014 </vt:lpstr>
      <vt:lpstr>النشاط البلدي 2015 </vt:lpstr>
      <vt:lpstr>النشاط البلدي 2016</vt:lpstr>
      <vt:lpstr>النشاط البلدي 2017</vt:lpstr>
      <vt:lpstr>الملك البلدي </vt:lpstr>
      <vt:lpstr>المرافق الخدماتية </vt:lpstr>
      <vt:lpstr>الأحياء </vt:lpstr>
      <vt:lpstr>المشاريع </vt:lpstr>
      <vt:lpstr>وسائل النقل </vt:lpstr>
      <vt:lpstr>النفايات</vt:lpstr>
      <vt:lpstr>قانون الإطار</vt:lpstr>
      <vt:lpstr>'المشاريع '!Print_Area</vt:lpstr>
      <vt:lpstr>'قائمة في الأعوان '!Print_Area</vt:lpstr>
      <vt:lpstr>'قائمة في العملة 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Selim</cp:lastModifiedBy>
  <cp:lastPrinted>2014-06-12T19:00:37Z</cp:lastPrinted>
  <dcterms:created xsi:type="dcterms:W3CDTF">2014-03-25T08:27:56Z</dcterms:created>
  <dcterms:modified xsi:type="dcterms:W3CDTF">2017-12-23T12:38:49Z</dcterms:modified>
</cp:coreProperties>
</file>