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المنستير\"/>
    </mc:Choice>
  </mc:AlternateContent>
  <bookViews>
    <workbookView xWindow="0" yWindow="0" windowWidth="20490" windowHeight="7755" tabRatio="963" firstSheet="6" activeTab="7"/>
  </bookViews>
  <sheets>
    <sheet name="ميزانية 2016" sheetId="55" r:id="rId1"/>
    <sheet name="ميزانية 2011" sheetId="26" r:id="rId2"/>
    <sheet name="ميزانية 2012" sheetId="51" r:id="rId3"/>
    <sheet name="ميزانية 2013 " sheetId="52" r:id="rId4"/>
    <sheet name="ميزانية 2014" sheetId="53" r:id="rId5"/>
    <sheet name="ميزانية 2015" sheetId="54" r:id="rId6"/>
    <sheet name="ميزانية 2016 " sheetId="50" r:id="rId7"/>
    <sheet name="ميزانية 2017 " sheetId="49" r:id="rId8"/>
    <sheet name="PIA 2016" sheetId="34" r:id="rId9"/>
    <sheet name="PIA 2017" sheetId="35" r:id="rId10"/>
    <sheet name="الجباية المحلية" sheetId="36" r:id="rId11"/>
    <sheet name="الديون البلدية" sheetId="37" r:id="rId12"/>
    <sheet name="التنظيم الهيكلي" sheetId="20" r:id="rId13"/>
    <sheet name="الدوائر" sheetId="25" r:id="rId14"/>
    <sheet name="قائمة في الأعوان" sheetId="3" r:id="rId15"/>
    <sheet name="قائمة في العملة" sheetId="21" r:id="rId16"/>
    <sheet name="مرافق البلدية" sheetId="4" r:id="rId17"/>
    <sheet name="المجلس البلدي" sheetId="5" r:id="rId18"/>
    <sheet name="النشاط البلدي 2014" sheetId="6" r:id="rId19"/>
    <sheet name="النشاط البلدي 2015" sheetId="32" r:id="rId20"/>
    <sheet name="النشاط البلدي 2016" sheetId="40" r:id="rId21"/>
    <sheet name="النشاط البلدي 2017" sheetId="41" r:id="rId22"/>
    <sheet name="الملك البلدي" sheetId="7" r:id="rId23"/>
    <sheet name="المرافق الخدماتية" sheetId="8" r:id="rId24"/>
    <sheet name="الأحياء" sheetId="13" r:id="rId25"/>
    <sheet name="المشاريع" sheetId="12" r:id="rId26"/>
    <sheet name="وسائل النقل" sheetId="15" r:id="rId27"/>
    <sheet name="النفايات" sheetId="23" r:id="rId28"/>
    <sheet name="قانون الإطار" sheetId="16" r:id="rId29"/>
  </sheets>
  <externalReferences>
    <externalReference r:id="rId30"/>
  </externalReferences>
  <definedNames>
    <definedName name="_xlnm.Print_Area" localSheetId="25">المشاريع!$A$1:$AI$22</definedName>
    <definedName name="_xlnm.Print_Area" localSheetId="14">'قائمة في الأعوان'!$A$1:$D$26</definedName>
    <definedName name="_xlnm.Print_Area" localSheetId="15">'قائمة في العملة'!$A$1:$C$26</definedName>
  </definedNames>
  <calcPr calcId="152511"/>
</workbook>
</file>

<file path=xl/calcChain.xml><?xml version="1.0" encoding="utf-8"?>
<calcChain xmlns="http://schemas.openxmlformats.org/spreadsheetml/2006/main">
  <c r="E778" i="55" l="1"/>
  <c r="D778" i="55"/>
  <c r="E777" i="55"/>
  <c r="D777" i="55"/>
  <c r="C777" i="55"/>
  <c r="D776" i="55"/>
  <c r="E776" i="55" s="1"/>
  <c r="D775" i="55"/>
  <c r="D772" i="55" s="1"/>
  <c r="D771" i="55" s="1"/>
  <c r="D774" i="55"/>
  <c r="E774" i="55" s="1"/>
  <c r="D773" i="55"/>
  <c r="E773" i="55" s="1"/>
  <c r="C772" i="55"/>
  <c r="C771" i="55"/>
  <c r="E770" i="55"/>
  <c r="E768" i="55" s="1"/>
  <c r="E767" i="55" s="1"/>
  <c r="D770" i="55"/>
  <c r="D769" i="55"/>
  <c r="E769" i="55" s="1"/>
  <c r="D768" i="55"/>
  <c r="C768" i="55"/>
  <c r="D767" i="55"/>
  <c r="C767" i="55"/>
  <c r="D766" i="55"/>
  <c r="E766" i="55" s="1"/>
  <c r="E765" i="55" s="1"/>
  <c r="D765" i="55"/>
  <c r="C765" i="55"/>
  <c r="E764" i="55"/>
  <c r="D764" i="55"/>
  <c r="E763" i="55"/>
  <c r="D763" i="55"/>
  <c r="E762" i="55"/>
  <c r="D762" i="55"/>
  <c r="D761" i="55" s="1"/>
  <c r="E761" i="55"/>
  <c r="E760" i="55" s="1"/>
  <c r="C761" i="55"/>
  <c r="C760" i="55" s="1"/>
  <c r="D760" i="55"/>
  <c r="D759" i="55"/>
  <c r="E759" i="55" s="1"/>
  <c r="E758" i="55"/>
  <c r="D758" i="55"/>
  <c r="D757" i="55"/>
  <c r="C756" i="55"/>
  <c r="C755" i="55" s="1"/>
  <c r="E754" i="55"/>
  <c r="D754" i="55"/>
  <c r="E753" i="55"/>
  <c r="D753" i="55"/>
  <c r="E752" i="55"/>
  <c r="D752" i="55"/>
  <c r="D751" i="55" s="1"/>
  <c r="E751" i="55"/>
  <c r="E750" i="55" s="1"/>
  <c r="C751" i="55"/>
  <c r="C750" i="55" s="1"/>
  <c r="D750" i="55"/>
  <c r="E749" i="55"/>
  <c r="D749" i="55"/>
  <c r="E748" i="55"/>
  <c r="D748" i="55"/>
  <c r="E747" i="55"/>
  <c r="E746" i="55" s="1"/>
  <c r="D747" i="55"/>
  <c r="D746" i="55" s="1"/>
  <c r="C746" i="55"/>
  <c r="D745" i="55"/>
  <c r="D744" i="55" s="1"/>
  <c r="D743" i="55" s="1"/>
  <c r="C744" i="55"/>
  <c r="C743" i="55"/>
  <c r="D742" i="55"/>
  <c r="E742" i="55" s="1"/>
  <c r="E741" i="55" s="1"/>
  <c r="D741" i="55"/>
  <c r="C741" i="55"/>
  <c r="E740" i="55"/>
  <c r="D740" i="55"/>
  <c r="E739" i="55"/>
  <c r="D739" i="55"/>
  <c r="C739" i="55"/>
  <c r="D738" i="55"/>
  <c r="E738" i="55" s="1"/>
  <c r="D737" i="55"/>
  <c r="E737" i="55" s="1"/>
  <c r="D736" i="55"/>
  <c r="E736" i="55" s="1"/>
  <c r="D735" i="55"/>
  <c r="C734" i="55"/>
  <c r="C733" i="55"/>
  <c r="E732" i="55"/>
  <c r="E731" i="55" s="1"/>
  <c r="D732" i="55"/>
  <c r="D731" i="55"/>
  <c r="D730" i="55" s="1"/>
  <c r="C731" i="55"/>
  <c r="C730" i="55" s="1"/>
  <c r="C726" i="55" s="1"/>
  <c r="H726" i="55" s="1"/>
  <c r="E730" i="55"/>
  <c r="D729" i="55"/>
  <c r="E729" i="55" s="1"/>
  <c r="D728" i="55"/>
  <c r="C727" i="55"/>
  <c r="J726" i="55"/>
  <c r="H724" i="55"/>
  <c r="D724" i="55"/>
  <c r="E724" i="55" s="1"/>
  <c r="H723" i="55"/>
  <c r="E723" i="55"/>
  <c r="E722" i="55" s="1"/>
  <c r="D723" i="55"/>
  <c r="H722" i="55"/>
  <c r="D722" i="55"/>
  <c r="C722" i="55"/>
  <c r="H721" i="55"/>
  <c r="D721" i="55"/>
  <c r="E721" i="55" s="1"/>
  <c r="H720" i="55"/>
  <c r="D720" i="55"/>
  <c r="E720" i="55" s="1"/>
  <c r="H719" i="55"/>
  <c r="D719" i="55"/>
  <c r="C718" i="55"/>
  <c r="H718" i="55" s="1"/>
  <c r="C717" i="55"/>
  <c r="H715" i="55"/>
  <c r="D715" i="55"/>
  <c r="E715" i="55" s="1"/>
  <c r="H714" i="55"/>
  <c r="D714" i="55"/>
  <c r="E714" i="55" s="1"/>
  <c r="H713" i="55"/>
  <c r="E713" i="55"/>
  <c r="D713" i="55"/>
  <c r="H712" i="55"/>
  <c r="D712" i="55"/>
  <c r="E712" i="55" s="1"/>
  <c r="H711" i="55"/>
  <c r="E711" i="55"/>
  <c r="D711" i="55"/>
  <c r="H710" i="55"/>
  <c r="D710" i="55"/>
  <c r="E710" i="55" s="1"/>
  <c r="H709" i="55"/>
  <c r="E709" i="55"/>
  <c r="D709" i="55"/>
  <c r="H708" i="55"/>
  <c r="E708" i="55"/>
  <c r="D708" i="55"/>
  <c r="H707" i="55"/>
  <c r="E707" i="55"/>
  <c r="D707" i="55"/>
  <c r="H706" i="55"/>
  <c r="D706" i="55"/>
  <c r="E706" i="55" s="1"/>
  <c r="H705" i="55"/>
  <c r="E705" i="55"/>
  <c r="D705" i="55"/>
  <c r="H704" i="55"/>
  <c r="E704" i="55"/>
  <c r="D704" i="55"/>
  <c r="H703" i="55"/>
  <c r="D703" i="55"/>
  <c r="H702" i="55"/>
  <c r="D702" i="55"/>
  <c r="E702" i="55" s="1"/>
  <c r="H701" i="55"/>
  <c r="E701" i="55"/>
  <c r="D701" i="55"/>
  <c r="H700" i="55"/>
  <c r="C700" i="55"/>
  <c r="H699" i="55"/>
  <c r="D699" i="55"/>
  <c r="E699" i="55" s="1"/>
  <c r="H698" i="55"/>
  <c r="D698" i="55"/>
  <c r="E698" i="55" s="1"/>
  <c r="H697" i="55"/>
  <c r="D697" i="55"/>
  <c r="E697" i="55" s="1"/>
  <c r="H696" i="55"/>
  <c r="E696" i="55"/>
  <c r="D696" i="55"/>
  <c r="H695" i="55"/>
  <c r="D695" i="55"/>
  <c r="E695" i="55" s="1"/>
  <c r="E694" i="55"/>
  <c r="D694" i="55"/>
  <c r="C694" i="55"/>
  <c r="H694" i="55" s="1"/>
  <c r="H693" i="55"/>
  <c r="D693" i="55"/>
  <c r="E693" i="55" s="1"/>
  <c r="H692" i="55"/>
  <c r="D692" i="55"/>
  <c r="E692" i="55" s="1"/>
  <c r="H691" i="55"/>
  <c r="E691" i="55"/>
  <c r="D691" i="55"/>
  <c r="H690" i="55"/>
  <c r="D690" i="55"/>
  <c r="E690" i="55" s="1"/>
  <c r="H689" i="55"/>
  <c r="D689" i="55"/>
  <c r="E689" i="55" s="1"/>
  <c r="H688" i="55"/>
  <c r="D688" i="55"/>
  <c r="C687" i="55"/>
  <c r="H687" i="55" s="1"/>
  <c r="H686" i="55"/>
  <c r="E686" i="55"/>
  <c r="D686" i="55"/>
  <c r="H685" i="55"/>
  <c r="D685" i="55"/>
  <c r="E685" i="55" s="1"/>
  <c r="H684" i="55"/>
  <c r="E684" i="55"/>
  <c r="D684" i="55"/>
  <c r="D683" i="55"/>
  <c r="C683" i="55"/>
  <c r="H683" i="55" s="1"/>
  <c r="H682" i="55"/>
  <c r="D682" i="55"/>
  <c r="E682" i="55" s="1"/>
  <c r="H681" i="55"/>
  <c r="E681" i="55"/>
  <c r="D681" i="55"/>
  <c r="H680" i="55"/>
  <c r="D680" i="55"/>
  <c r="D679" i="55" s="1"/>
  <c r="C679" i="55"/>
  <c r="H679" i="55" s="1"/>
  <c r="H678" i="55"/>
  <c r="D678" i="55"/>
  <c r="E678" i="55" s="1"/>
  <c r="H677" i="55"/>
  <c r="D677" i="55"/>
  <c r="C676" i="55"/>
  <c r="H676" i="55" s="1"/>
  <c r="H675" i="55"/>
  <c r="E675" i="55"/>
  <c r="D675" i="55"/>
  <c r="H674" i="55"/>
  <c r="E674" i="55"/>
  <c r="D674" i="55"/>
  <c r="H673" i="55"/>
  <c r="D673" i="55"/>
  <c r="E673" i="55" s="1"/>
  <c r="H672" i="55"/>
  <c r="D672" i="55"/>
  <c r="H671" i="55"/>
  <c r="C671" i="55"/>
  <c r="H670" i="55"/>
  <c r="E670" i="55"/>
  <c r="D670" i="55"/>
  <c r="H669" i="55"/>
  <c r="D669" i="55"/>
  <c r="E669" i="55" s="1"/>
  <c r="H668" i="55"/>
  <c r="D668" i="55"/>
  <c r="E668" i="55" s="1"/>
  <c r="H667" i="55"/>
  <c r="D667" i="55"/>
  <c r="H666" i="55"/>
  <c r="E666" i="55"/>
  <c r="D666" i="55"/>
  <c r="H665" i="55"/>
  <c r="C665" i="55"/>
  <c r="H664" i="55"/>
  <c r="D664" i="55"/>
  <c r="E664" i="55" s="1"/>
  <c r="H663" i="55"/>
  <c r="E663" i="55"/>
  <c r="D663" i="55"/>
  <c r="H662" i="55"/>
  <c r="D662" i="55"/>
  <c r="H661" i="55"/>
  <c r="C661" i="55"/>
  <c r="C645" i="55" s="1"/>
  <c r="H645" i="55" s="1"/>
  <c r="J645" i="55" s="1"/>
  <c r="H660" i="55"/>
  <c r="E660" i="55"/>
  <c r="D660" i="55"/>
  <c r="H659" i="55"/>
  <c r="E659" i="55"/>
  <c r="D659" i="55"/>
  <c r="H658" i="55"/>
  <c r="D658" i="55"/>
  <c r="H657" i="55"/>
  <c r="D657" i="55"/>
  <c r="E657" i="55" s="1"/>
  <c r="H656" i="55"/>
  <c r="E656" i="55"/>
  <c r="D656" i="55"/>
  <c r="H655" i="55"/>
  <c r="D655" i="55"/>
  <c r="E655" i="55" s="1"/>
  <c r="H654" i="55"/>
  <c r="D654" i="55"/>
  <c r="E654" i="55" s="1"/>
  <c r="H653" i="55"/>
  <c r="C653" i="55"/>
  <c r="H652" i="55"/>
  <c r="D652" i="55"/>
  <c r="E652" i="55" s="1"/>
  <c r="H651" i="55"/>
  <c r="E651" i="55"/>
  <c r="D651" i="55"/>
  <c r="H650" i="55"/>
  <c r="E650" i="55"/>
  <c r="D650" i="55"/>
  <c r="H649" i="55"/>
  <c r="D649" i="55"/>
  <c r="E649" i="55" s="1"/>
  <c r="H648" i="55"/>
  <c r="D648" i="55"/>
  <c r="E648" i="55" s="1"/>
  <c r="H647" i="55"/>
  <c r="E647" i="55"/>
  <c r="E646" i="55" s="1"/>
  <c r="D647" i="55"/>
  <c r="H646" i="55"/>
  <c r="D646" i="55"/>
  <c r="C646" i="55"/>
  <c r="H644" i="55"/>
  <c r="E644" i="55"/>
  <c r="D644" i="55"/>
  <c r="H643" i="55"/>
  <c r="D643" i="55"/>
  <c r="H642" i="55"/>
  <c r="J642" i="55" s="1"/>
  <c r="C642" i="55"/>
  <c r="H641" i="55"/>
  <c r="D641" i="55"/>
  <c r="E641" i="55" s="1"/>
  <c r="H640" i="55"/>
  <c r="E640" i="55"/>
  <c r="D640" i="55"/>
  <c r="H639" i="55"/>
  <c r="D639" i="55"/>
  <c r="J638" i="55"/>
  <c r="C638" i="55"/>
  <c r="H638" i="55" s="1"/>
  <c r="H637" i="55"/>
  <c r="D637" i="55"/>
  <c r="E637" i="55" s="1"/>
  <c r="H636" i="55"/>
  <c r="E636" i="55"/>
  <c r="D636" i="55"/>
  <c r="H635" i="55"/>
  <c r="D635" i="55"/>
  <c r="E635" i="55" s="1"/>
  <c r="H634" i="55"/>
  <c r="D634" i="55"/>
  <c r="E634" i="55" s="1"/>
  <c r="H633" i="55"/>
  <c r="D633" i="55"/>
  <c r="E633" i="55" s="1"/>
  <c r="H632" i="55"/>
  <c r="E632" i="55"/>
  <c r="D632" i="55"/>
  <c r="H631" i="55"/>
  <c r="D631" i="55"/>
  <c r="E631" i="55" s="1"/>
  <c r="H630" i="55"/>
  <c r="E630" i="55"/>
  <c r="D630" i="55"/>
  <c r="H629" i="55"/>
  <c r="D629" i="55"/>
  <c r="H628" i="55"/>
  <c r="C628" i="55"/>
  <c r="H627" i="55"/>
  <c r="E627" i="55"/>
  <c r="D627" i="55"/>
  <c r="H626" i="55"/>
  <c r="D626" i="55"/>
  <c r="E626" i="55" s="1"/>
  <c r="H625" i="55"/>
  <c r="D625" i="55"/>
  <c r="E625" i="55" s="1"/>
  <c r="H624" i="55"/>
  <c r="D624" i="55"/>
  <c r="E624" i="55" s="1"/>
  <c r="H623" i="55"/>
  <c r="E623" i="55"/>
  <c r="D623" i="55"/>
  <c r="H622" i="55"/>
  <c r="D622" i="55"/>
  <c r="E622" i="55" s="1"/>
  <c r="H621" i="55"/>
  <c r="D621" i="55"/>
  <c r="E621" i="55" s="1"/>
  <c r="H620" i="55"/>
  <c r="D620" i="55"/>
  <c r="E620" i="55" s="1"/>
  <c r="H619" i="55"/>
  <c r="E619" i="55"/>
  <c r="D619" i="55"/>
  <c r="H618" i="55"/>
  <c r="D618" i="55"/>
  <c r="E618" i="55" s="1"/>
  <c r="H617" i="55"/>
  <c r="E617" i="55"/>
  <c r="D617" i="55"/>
  <c r="D616" i="55"/>
  <c r="C616" i="55"/>
  <c r="H616" i="55" s="1"/>
  <c r="H615" i="55"/>
  <c r="D615" i="55"/>
  <c r="E615" i="55" s="1"/>
  <c r="H614" i="55"/>
  <c r="E614" i="55"/>
  <c r="D614" i="55"/>
  <c r="H613" i="55"/>
  <c r="E613" i="55"/>
  <c r="D613" i="55"/>
  <c r="H612" i="55"/>
  <c r="D612" i="55"/>
  <c r="E612" i="55" s="1"/>
  <c r="H611" i="55"/>
  <c r="D611" i="55"/>
  <c r="C610" i="55"/>
  <c r="H610" i="55" s="1"/>
  <c r="H609" i="55"/>
  <c r="E609" i="55"/>
  <c r="D609" i="55"/>
  <c r="H608" i="55"/>
  <c r="D608" i="55"/>
  <c r="E608" i="55" s="1"/>
  <c r="H607" i="55"/>
  <c r="E607" i="55"/>
  <c r="D607" i="55"/>
  <c r="H606" i="55"/>
  <c r="D606" i="55"/>
  <c r="E606" i="55" s="1"/>
  <c r="H605" i="55"/>
  <c r="E605" i="55"/>
  <c r="D605" i="55"/>
  <c r="H604" i="55"/>
  <c r="E604" i="55"/>
  <c r="D604" i="55"/>
  <c r="D603" i="55"/>
  <c r="C603" i="55"/>
  <c r="H603" i="55" s="1"/>
  <c r="H602" i="55"/>
  <c r="D602" i="55"/>
  <c r="H601" i="55"/>
  <c r="D601" i="55"/>
  <c r="E601" i="55" s="1"/>
  <c r="H600" i="55"/>
  <c r="E600" i="55"/>
  <c r="D600" i="55"/>
  <c r="H599" i="55"/>
  <c r="C599" i="55"/>
  <c r="H598" i="55"/>
  <c r="D598" i="55"/>
  <c r="E598" i="55" s="1"/>
  <c r="H597" i="55"/>
  <c r="D597" i="55"/>
  <c r="E597" i="55" s="1"/>
  <c r="H596" i="55"/>
  <c r="D596" i="55"/>
  <c r="C595" i="55"/>
  <c r="H595" i="55" s="1"/>
  <c r="H594" i="55"/>
  <c r="E594" i="55"/>
  <c r="D594" i="55"/>
  <c r="H593" i="55"/>
  <c r="E593" i="55"/>
  <c r="E592" i="55" s="1"/>
  <c r="D593" i="55"/>
  <c r="D592" i="55"/>
  <c r="C592" i="55"/>
  <c r="H592" i="55" s="1"/>
  <c r="H591" i="55"/>
  <c r="D591" i="55"/>
  <c r="E591" i="55" s="1"/>
  <c r="H590" i="55"/>
  <c r="D590" i="55"/>
  <c r="E590" i="55" s="1"/>
  <c r="H589" i="55"/>
  <c r="E589" i="55"/>
  <c r="D589" i="55"/>
  <c r="H588" i="55"/>
  <c r="D588" i="55"/>
  <c r="C587" i="55"/>
  <c r="H587" i="55" s="1"/>
  <c r="H586" i="55"/>
  <c r="E586" i="55"/>
  <c r="D586" i="55"/>
  <c r="H585" i="55"/>
  <c r="D585" i="55"/>
  <c r="E585" i="55" s="1"/>
  <c r="H584" i="55"/>
  <c r="E584" i="55"/>
  <c r="D584" i="55"/>
  <c r="H583" i="55"/>
  <c r="E583" i="55"/>
  <c r="D583" i="55"/>
  <c r="H582" i="55"/>
  <c r="D582" i="55"/>
  <c r="C581" i="55"/>
  <c r="H581" i="55" s="1"/>
  <c r="H580" i="55"/>
  <c r="D580" i="55"/>
  <c r="E580" i="55" s="1"/>
  <c r="H579" i="55"/>
  <c r="E579" i="55"/>
  <c r="D579" i="55"/>
  <c r="H578" i="55"/>
  <c r="D578" i="55"/>
  <c r="C577" i="55"/>
  <c r="H577" i="55" s="1"/>
  <c r="H576" i="55"/>
  <c r="E576" i="55"/>
  <c r="D576" i="55"/>
  <c r="H575" i="55"/>
  <c r="D575" i="55"/>
  <c r="E575" i="55" s="1"/>
  <c r="H574" i="55"/>
  <c r="E574" i="55"/>
  <c r="D574" i="55"/>
  <c r="H573" i="55"/>
  <c r="E573" i="55"/>
  <c r="D573" i="55"/>
  <c r="H572" i="55"/>
  <c r="D572" i="55"/>
  <c r="E572" i="55" s="1"/>
  <c r="H571" i="55"/>
  <c r="D571" i="55"/>
  <c r="E571" i="55" s="1"/>
  <c r="H570" i="55"/>
  <c r="E570" i="55"/>
  <c r="D570" i="55"/>
  <c r="H569" i="55"/>
  <c r="C569" i="55"/>
  <c r="H568" i="55"/>
  <c r="D568" i="55"/>
  <c r="E568" i="55" s="1"/>
  <c r="H567" i="55"/>
  <c r="D567" i="55"/>
  <c r="E567" i="55" s="1"/>
  <c r="H566" i="55"/>
  <c r="D566" i="55"/>
  <c r="E566" i="55" s="1"/>
  <c r="H565" i="55"/>
  <c r="E565" i="55"/>
  <c r="D565" i="55"/>
  <c r="H564" i="55"/>
  <c r="D564" i="55"/>
  <c r="E564" i="55" s="1"/>
  <c r="H563" i="55"/>
  <c r="D563" i="55"/>
  <c r="E563" i="55" s="1"/>
  <c r="H562" i="55"/>
  <c r="D562" i="55"/>
  <c r="C562" i="55"/>
  <c r="H558" i="55"/>
  <c r="E558" i="55"/>
  <c r="D558" i="55"/>
  <c r="H557" i="55"/>
  <c r="E557" i="55"/>
  <c r="E556" i="55" s="1"/>
  <c r="D557" i="55"/>
  <c r="D556" i="55"/>
  <c r="C556" i="55"/>
  <c r="H555" i="55"/>
  <c r="D555" i="55"/>
  <c r="E555" i="55" s="1"/>
  <c r="H554" i="55"/>
  <c r="D554" i="55"/>
  <c r="E554" i="55" s="1"/>
  <c r="H553" i="55"/>
  <c r="E553" i="55"/>
  <c r="D553" i="55"/>
  <c r="H552" i="55"/>
  <c r="E552" i="55"/>
  <c r="E551" i="55" s="1"/>
  <c r="E550" i="55" s="1"/>
  <c r="D552" i="55"/>
  <c r="C552" i="55"/>
  <c r="H549" i="55"/>
  <c r="D549" i="55"/>
  <c r="E549" i="55" s="1"/>
  <c r="H548" i="55"/>
  <c r="E548" i="55"/>
  <c r="E547" i="55" s="1"/>
  <c r="D548" i="55"/>
  <c r="H547" i="55"/>
  <c r="J547" i="55" s="1"/>
  <c r="C547" i="55"/>
  <c r="H546" i="55"/>
  <c r="E546" i="55"/>
  <c r="D546" i="55"/>
  <c r="H545" i="55"/>
  <c r="E545" i="55"/>
  <c r="E544" i="55" s="1"/>
  <c r="D545" i="55"/>
  <c r="D544" i="55"/>
  <c r="C544" i="55"/>
  <c r="H543" i="55"/>
  <c r="D543" i="55"/>
  <c r="E543" i="55" s="1"/>
  <c r="H542" i="55"/>
  <c r="D542" i="55"/>
  <c r="E542" i="55" s="1"/>
  <c r="H541" i="55"/>
  <c r="E541" i="55"/>
  <c r="D541" i="55"/>
  <c r="H540" i="55"/>
  <c r="E540" i="55"/>
  <c r="D540" i="55"/>
  <c r="H539" i="55"/>
  <c r="D539" i="55"/>
  <c r="H537" i="55"/>
  <c r="D537" i="55"/>
  <c r="E537" i="55" s="1"/>
  <c r="H536" i="55"/>
  <c r="E536" i="55"/>
  <c r="D536" i="55"/>
  <c r="H535" i="55"/>
  <c r="E535" i="55"/>
  <c r="D535" i="55"/>
  <c r="H534" i="55"/>
  <c r="D534" i="55"/>
  <c r="E534" i="55" s="1"/>
  <c r="H533" i="55"/>
  <c r="D533" i="55"/>
  <c r="E533" i="55" s="1"/>
  <c r="H532" i="55"/>
  <c r="E532" i="55"/>
  <c r="D532" i="55"/>
  <c r="H531" i="55"/>
  <c r="C531" i="55"/>
  <c r="H530" i="55"/>
  <c r="D530" i="55"/>
  <c r="E530" i="55" s="1"/>
  <c r="E529" i="55" s="1"/>
  <c r="C529" i="55"/>
  <c r="H529" i="55" s="1"/>
  <c r="C528" i="55"/>
  <c r="H528" i="55" s="1"/>
  <c r="H527" i="55"/>
  <c r="D527" i="55"/>
  <c r="E527" i="55" s="1"/>
  <c r="H526" i="55"/>
  <c r="D526" i="55"/>
  <c r="E526" i="55" s="1"/>
  <c r="H525" i="55"/>
  <c r="E525" i="55"/>
  <c r="D525" i="55"/>
  <c r="H524" i="55"/>
  <c r="E524" i="55"/>
  <c r="D524" i="55"/>
  <c r="H523" i="55"/>
  <c r="D523" i="55"/>
  <c r="H522" i="55"/>
  <c r="C522" i="55"/>
  <c r="H521" i="55"/>
  <c r="D521" i="55"/>
  <c r="E521" i="55" s="1"/>
  <c r="H520" i="55"/>
  <c r="E520" i="55"/>
  <c r="D520" i="55"/>
  <c r="H519" i="55"/>
  <c r="E519" i="55"/>
  <c r="D519" i="55"/>
  <c r="H518" i="55"/>
  <c r="D518" i="55"/>
  <c r="E518" i="55" s="1"/>
  <c r="H517" i="55"/>
  <c r="D517" i="55"/>
  <c r="E517" i="55" s="1"/>
  <c r="H516" i="55"/>
  <c r="E516" i="55"/>
  <c r="D516" i="55"/>
  <c r="H515" i="55"/>
  <c r="D515" i="55"/>
  <c r="E515" i="55" s="1"/>
  <c r="H514" i="55"/>
  <c r="D514" i="55"/>
  <c r="H513" i="55"/>
  <c r="C513" i="55"/>
  <c r="C509" i="55" s="1"/>
  <c r="H509" i="55" s="1"/>
  <c r="H512" i="55"/>
  <c r="D512" i="55"/>
  <c r="E512" i="55" s="1"/>
  <c r="H511" i="55"/>
  <c r="E511" i="55"/>
  <c r="D511" i="55"/>
  <c r="H510" i="55"/>
  <c r="D510" i="55"/>
  <c r="E510" i="55" s="1"/>
  <c r="H508" i="55"/>
  <c r="D508" i="55"/>
  <c r="E508" i="55" s="1"/>
  <c r="H507" i="55"/>
  <c r="D507" i="55"/>
  <c r="E507" i="55" s="1"/>
  <c r="H506" i="55"/>
  <c r="E506" i="55"/>
  <c r="D506" i="55"/>
  <c r="H505" i="55"/>
  <c r="D505" i="55"/>
  <c r="D504" i="55" s="1"/>
  <c r="C504" i="55"/>
  <c r="H504" i="55" s="1"/>
  <c r="H503" i="55"/>
  <c r="D503" i="55"/>
  <c r="E503" i="55" s="1"/>
  <c r="H502" i="55"/>
  <c r="D502" i="55"/>
  <c r="E502" i="55" s="1"/>
  <c r="H501" i="55"/>
  <c r="E501" i="55"/>
  <c r="D501" i="55"/>
  <c r="H500" i="55"/>
  <c r="D500" i="55"/>
  <c r="E500" i="55" s="1"/>
  <c r="H499" i="55"/>
  <c r="E499" i="55"/>
  <c r="D499" i="55"/>
  <c r="H498" i="55"/>
  <c r="D498" i="55"/>
  <c r="H497" i="55"/>
  <c r="C497" i="55"/>
  <c r="H496" i="55"/>
  <c r="E496" i="55"/>
  <c r="D496" i="55"/>
  <c r="H495" i="55"/>
  <c r="D495" i="55"/>
  <c r="D494" i="55" s="1"/>
  <c r="C494" i="55"/>
  <c r="H494" i="55" s="1"/>
  <c r="H493" i="55"/>
  <c r="D493" i="55"/>
  <c r="E493" i="55" s="1"/>
  <c r="H492" i="55"/>
  <c r="D492" i="55"/>
  <c r="C491" i="55"/>
  <c r="H491" i="55" s="1"/>
  <c r="H490" i="55"/>
  <c r="E490" i="55"/>
  <c r="D490" i="55"/>
  <c r="H489" i="55"/>
  <c r="E489" i="55"/>
  <c r="D489" i="55"/>
  <c r="H488" i="55"/>
  <c r="D488" i="55"/>
  <c r="E488" i="55" s="1"/>
  <c r="H487" i="55"/>
  <c r="D487" i="55"/>
  <c r="H486" i="55"/>
  <c r="C486" i="55"/>
  <c r="H485" i="55"/>
  <c r="E485" i="55"/>
  <c r="D485" i="55"/>
  <c r="H482" i="55"/>
  <c r="H481" i="55"/>
  <c r="D481" i="55"/>
  <c r="E481" i="55" s="1"/>
  <c r="H480" i="55"/>
  <c r="E480" i="55"/>
  <c r="D480" i="55"/>
  <c r="H479" i="55"/>
  <c r="D479" i="55"/>
  <c r="E479" i="55" s="1"/>
  <c r="H478" i="55"/>
  <c r="D478" i="55"/>
  <c r="H477" i="55"/>
  <c r="C477" i="55"/>
  <c r="H476" i="55"/>
  <c r="D476" i="55"/>
  <c r="H475" i="55"/>
  <c r="E475" i="55"/>
  <c r="D475" i="55"/>
  <c r="H474" i="55"/>
  <c r="C474" i="55"/>
  <c r="H473" i="55"/>
  <c r="D473" i="55"/>
  <c r="E473" i="55" s="1"/>
  <c r="H472" i="55"/>
  <c r="E472" i="55"/>
  <c r="D472" i="55"/>
  <c r="H471" i="55"/>
  <c r="D471" i="55"/>
  <c r="E471" i="55" s="1"/>
  <c r="H470" i="55"/>
  <c r="E470" i="55"/>
  <c r="D470" i="55"/>
  <c r="H469" i="55"/>
  <c r="E469" i="55"/>
  <c r="D469" i="55"/>
  <c r="C468" i="55"/>
  <c r="H468" i="55" s="1"/>
  <c r="H467" i="55"/>
  <c r="D467" i="55"/>
  <c r="E467" i="55" s="1"/>
  <c r="H466" i="55"/>
  <c r="D466" i="55"/>
  <c r="E466" i="55" s="1"/>
  <c r="H465" i="55"/>
  <c r="D465" i="55"/>
  <c r="E465" i="55" s="1"/>
  <c r="H464" i="55"/>
  <c r="D464" i="55"/>
  <c r="C463" i="55"/>
  <c r="H463" i="55" s="1"/>
  <c r="H462" i="55"/>
  <c r="D462" i="55"/>
  <c r="E462" i="55" s="1"/>
  <c r="H461" i="55"/>
  <c r="E461" i="55"/>
  <c r="D461" i="55"/>
  <c r="H460" i="55"/>
  <c r="D460" i="55"/>
  <c r="E460" i="55" s="1"/>
  <c r="E459" i="55" s="1"/>
  <c r="D459" i="55"/>
  <c r="C459" i="55"/>
  <c r="H458" i="55"/>
  <c r="D458" i="55"/>
  <c r="E458" i="55" s="1"/>
  <c r="H457" i="55"/>
  <c r="D457" i="55"/>
  <c r="E457" i="55" s="1"/>
  <c r="H456" i="55"/>
  <c r="E456" i="55"/>
  <c r="E455" i="55" s="1"/>
  <c r="D456" i="55"/>
  <c r="H455" i="55"/>
  <c r="D455" i="55"/>
  <c r="C455" i="55"/>
  <c r="H454" i="55"/>
  <c r="D454" i="55"/>
  <c r="E454" i="55" s="1"/>
  <c r="H453" i="55"/>
  <c r="D453" i="55"/>
  <c r="E453" i="55" s="1"/>
  <c r="H452" i="55"/>
  <c r="D452" i="55"/>
  <c r="E452" i="55" s="1"/>
  <c r="H451" i="55"/>
  <c r="E451" i="55"/>
  <c r="D451" i="55"/>
  <c r="H450" i="55"/>
  <c r="E450" i="55"/>
  <c r="D450" i="55"/>
  <c r="C450" i="55"/>
  <c r="H449" i="55"/>
  <c r="E449" i="55"/>
  <c r="D449" i="55"/>
  <c r="H448" i="55"/>
  <c r="D448" i="55"/>
  <c r="E448" i="55" s="1"/>
  <c r="H447" i="55"/>
  <c r="D447" i="55"/>
  <c r="E447" i="55" s="1"/>
  <c r="H446" i="55"/>
  <c r="E446" i="55"/>
  <c r="E445" i="55" s="1"/>
  <c r="D446" i="55"/>
  <c r="H445" i="55"/>
  <c r="D445" i="55"/>
  <c r="C445" i="55"/>
  <c r="H443" i="55"/>
  <c r="E443" i="55"/>
  <c r="D443" i="55"/>
  <c r="H442" i="55"/>
  <c r="D442" i="55"/>
  <c r="E442" i="55" s="1"/>
  <c r="H441" i="55"/>
  <c r="D441" i="55"/>
  <c r="E441" i="55" s="1"/>
  <c r="H440" i="55"/>
  <c r="E440" i="55"/>
  <c r="D440" i="55"/>
  <c r="H439" i="55"/>
  <c r="D439" i="55"/>
  <c r="E439" i="55" s="1"/>
  <c r="H438" i="55"/>
  <c r="D438" i="55"/>
  <c r="E438" i="55" s="1"/>
  <c r="H437" i="55"/>
  <c r="D437" i="55"/>
  <c r="E437" i="55" s="1"/>
  <c r="H436" i="55"/>
  <c r="E436" i="55"/>
  <c r="D436" i="55"/>
  <c r="H435" i="55"/>
  <c r="E435" i="55"/>
  <c r="D435" i="55"/>
  <c r="H434" i="55"/>
  <c r="D434" i="55"/>
  <c r="E434" i="55" s="1"/>
  <c r="H433" i="55"/>
  <c r="D433" i="55"/>
  <c r="E433" i="55" s="1"/>
  <c r="H432" i="55"/>
  <c r="E432" i="55"/>
  <c r="D432" i="55"/>
  <c r="H431" i="55"/>
  <c r="D431" i="55"/>
  <c r="E431" i="55" s="1"/>
  <c r="H430" i="55"/>
  <c r="D430" i="55"/>
  <c r="C429" i="55"/>
  <c r="H429" i="55" s="1"/>
  <c r="H428" i="55"/>
  <c r="D428" i="55"/>
  <c r="E428" i="55" s="1"/>
  <c r="H427" i="55"/>
  <c r="E427" i="55"/>
  <c r="D427" i="55"/>
  <c r="H426" i="55"/>
  <c r="D426" i="55"/>
  <c r="D422" i="55" s="1"/>
  <c r="H425" i="55"/>
  <c r="D425" i="55"/>
  <c r="E425" i="55" s="1"/>
  <c r="H424" i="55"/>
  <c r="D424" i="55"/>
  <c r="E424" i="55" s="1"/>
  <c r="H423" i="55"/>
  <c r="E423" i="55"/>
  <c r="D423" i="55"/>
  <c r="H422" i="55"/>
  <c r="C422" i="55"/>
  <c r="H421" i="55"/>
  <c r="E421" i="55"/>
  <c r="D421" i="55"/>
  <c r="H420" i="55"/>
  <c r="D420" i="55"/>
  <c r="E420" i="55" s="1"/>
  <c r="H419" i="55"/>
  <c r="D419" i="55"/>
  <c r="E419" i="55" s="1"/>
  <c r="H418" i="55"/>
  <c r="E418" i="55"/>
  <c r="D418" i="55"/>
  <c r="H417" i="55"/>
  <c r="D417" i="55"/>
  <c r="E417" i="55" s="1"/>
  <c r="E416" i="55" s="1"/>
  <c r="D416" i="55"/>
  <c r="C416" i="55"/>
  <c r="H416" i="55" s="1"/>
  <c r="H415" i="55"/>
  <c r="D415" i="55"/>
  <c r="E415" i="55" s="1"/>
  <c r="H414" i="55"/>
  <c r="D414" i="55"/>
  <c r="E414" i="55" s="1"/>
  <c r="H413" i="55"/>
  <c r="E413" i="55"/>
  <c r="E412" i="55" s="1"/>
  <c r="D413" i="55"/>
  <c r="H412" i="55"/>
  <c r="D412" i="55"/>
  <c r="C412" i="55"/>
  <c r="H411" i="55"/>
  <c r="D411" i="55"/>
  <c r="E411" i="55" s="1"/>
  <c r="H410" i="55"/>
  <c r="D410" i="55"/>
  <c r="C409" i="55"/>
  <c r="H409" i="55" s="1"/>
  <c r="H408" i="55"/>
  <c r="D408" i="55"/>
  <c r="E408" i="55" s="1"/>
  <c r="H407" i="55"/>
  <c r="E407" i="55"/>
  <c r="D407" i="55"/>
  <c r="H406" i="55"/>
  <c r="D406" i="55"/>
  <c r="E406" i="55" s="1"/>
  <c r="H405" i="55"/>
  <c r="D405" i="55"/>
  <c r="C404" i="55"/>
  <c r="H404" i="55" s="1"/>
  <c r="H403" i="55"/>
  <c r="D403" i="55"/>
  <c r="E403" i="55" s="1"/>
  <c r="H402" i="55"/>
  <c r="E402" i="55"/>
  <c r="D402" i="55"/>
  <c r="H401" i="55"/>
  <c r="D401" i="55"/>
  <c r="E401" i="55" s="1"/>
  <c r="H400" i="55"/>
  <c r="D400" i="55"/>
  <c r="C399" i="55"/>
  <c r="H399" i="55" s="1"/>
  <c r="H398" i="55"/>
  <c r="D398" i="55"/>
  <c r="E398" i="55" s="1"/>
  <c r="H397" i="55"/>
  <c r="E397" i="55"/>
  <c r="D397" i="55"/>
  <c r="H396" i="55"/>
  <c r="D396" i="55"/>
  <c r="E396" i="55" s="1"/>
  <c r="E395" i="55" s="1"/>
  <c r="D395" i="55"/>
  <c r="C395" i="55"/>
  <c r="H395" i="55" s="1"/>
  <c r="H394" i="55"/>
  <c r="D394" i="55"/>
  <c r="E394" i="55" s="1"/>
  <c r="E392" i="55" s="1"/>
  <c r="H393" i="55"/>
  <c r="D393" i="55"/>
  <c r="E393" i="55" s="1"/>
  <c r="H392" i="55"/>
  <c r="C392" i="55"/>
  <c r="H391" i="55"/>
  <c r="E391" i="55"/>
  <c r="D391" i="55"/>
  <c r="H390" i="55"/>
  <c r="D390" i="55"/>
  <c r="E390" i="55" s="1"/>
  <c r="H389" i="55"/>
  <c r="D389" i="55"/>
  <c r="C388" i="55"/>
  <c r="H388" i="55" s="1"/>
  <c r="H387" i="55"/>
  <c r="D387" i="55"/>
  <c r="E387" i="55" s="1"/>
  <c r="H386" i="55"/>
  <c r="E386" i="55"/>
  <c r="D386" i="55"/>
  <c r="H385" i="55"/>
  <c r="D385" i="55"/>
  <c r="E385" i="55" s="1"/>
  <c r="E382" i="55" s="1"/>
  <c r="H384" i="55"/>
  <c r="D384" i="55"/>
  <c r="E384" i="55" s="1"/>
  <c r="H383" i="55"/>
  <c r="D383" i="55"/>
  <c r="E383" i="55" s="1"/>
  <c r="H382" i="55"/>
  <c r="C382" i="55"/>
  <c r="H381" i="55"/>
  <c r="E381" i="55"/>
  <c r="D381" i="55"/>
  <c r="H380" i="55"/>
  <c r="D380" i="55"/>
  <c r="E380" i="55" s="1"/>
  <c r="H379" i="55"/>
  <c r="D379" i="55"/>
  <c r="C378" i="55"/>
  <c r="H378" i="55" s="1"/>
  <c r="H377" i="55"/>
  <c r="D377" i="55"/>
  <c r="E377" i="55" s="1"/>
  <c r="H376" i="55"/>
  <c r="E376" i="55"/>
  <c r="D376" i="55"/>
  <c r="H375" i="55"/>
  <c r="D375" i="55"/>
  <c r="E375" i="55" s="1"/>
  <c r="H374" i="55"/>
  <c r="D374" i="55"/>
  <c r="C373" i="55"/>
  <c r="H373" i="55" s="1"/>
  <c r="H372" i="55"/>
  <c r="D372" i="55"/>
  <c r="E372" i="55" s="1"/>
  <c r="H371" i="55"/>
  <c r="E371" i="55"/>
  <c r="D371" i="55"/>
  <c r="H370" i="55"/>
  <c r="D370" i="55"/>
  <c r="E370" i="55" s="1"/>
  <c r="H369" i="55"/>
  <c r="D369" i="55"/>
  <c r="C368" i="55"/>
  <c r="H368" i="55" s="1"/>
  <c r="H367" i="55"/>
  <c r="D367" i="55"/>
  <c r="E367" i="55" s="1"/>
  <c r="H366" i="55"/>
  <c r="E366" i="55"/>
  <c r="D366" i="55"/>
  <c r="H365" i="55"/>
  <c r="D365" i="55"/>
  <c r="E365" i="55" s="1"/>
  <c r="H364" i="55"/>
  <c r="D364" i="55"/>
  <c r="E364" i="55" s="1"/>
  <c r="H363" i="55"/>
  <c r="D363" i="55"/>
  <c r="E363" i="55" s="1"/>
  <c r="E362" i="55" s="1"/>
  <c r="H362" i="55"/>
  <c r="C362" i="55"/>
  <c r="H361" i="55"/>
  <c r="E361" i="55"/>
  <c r="D361" i="55"/>
  <c r="H360" i="55"/>
  <c r="D360" i="55"/>
  <c r="E360" i="55" s="1"/>
  <c r="H359" i="55"/>
  <c r="D359" i="55"/>
  <c r="E359" i="55" s="1"/>
  <c r="H358" i="55"/>
  <c r="D358" i="55"/>
  <c r="E358" i="55" s="1"/>
  <c r="E357" i="55" s="1"/>
  <c r="H357" i="55"/>
  <c r="C357" i="55"/>
  <c r="H356" i="55"/>
  <c r="E356" i="55"/>
  <c r="D356" i="55"/>
  <c r="H355" i="55"/>
  <c r="E355" i="55"/>
  <c r="D355" i="55"/>
  <c r="H354" i="55"/>
  <c r="D354" i="55"/>
  <c r="H353" i="55"/>
  <c r="C353" i="55"/>
  <c r="H352" i="55"/>
  <c r="D352" i="55"/>
  <c r="E352" i="55" s="1"/>
  <c r="H351" i="55"/>
  <c r="E351" i="55"/>
  <c r="D351" i="55"/>
  <c r="H350" i="55"/>
  <c r="E350" i="55"/>
  <c r="D350" i="55"/>
  <c r="H349" i="55"/>
  <c r="D349" i="55"/>
  <c r="H348" i="55"/>
  <c r="C348" i="55"/>
  <c r="H347" i="55"/>
  <c r="D347" i="55"/>
  <c r="E347" i="55" s="1"/>
  <c r="H346" i="55"/>
  <c r="E346" i="55"/>
  <c r="D346" i="55"/>
  <c r="H345" i="55"/>
  <c r="E345" i="55"/>
  <c r="E344" i="55" s="1"/>
  <c r="D345" i="55"/>
  <c r="D344" i="55"/>
  <c r="C344" i="55"/>
  <c r="H343" i="55"/>
  <c r="D343" i="55"/>
  <c r="E343" i="55" s="1"/>
  <c r="H342" i="55"/>
  <c r="D342" i="55"/>
  <c r="E342" i="55" s="1"/>
  <c r="H341" i="55"/>
  <c r="E341" i="55"/>
  <c r="D341" i="55"/>
  <c r="H338" i="55"/>
  <c r="E338" i="55"/>
  <c r="D338" i="55"/>
  <c r="H337" i="55"/>
  <c r="D337" i="55"/>
  <c r="E337" i="55" s="1"/>
  <c r="H336" i="55"/>
  <c r="D336" i="55"/>
  <c r="E336" i="55" s="1"/>
  <c r="H335" i="55"/>
  <c r="D335" i="55"/>
  <c r="E335" i="55" s="1"/>
  <c r="H334" i="55"/>
  <c r="E334" i="55"/>
  <c r="D334" i="55"/>
  <c r="H333" i="55"/>
  <c r="D333" i="55"/>
  <c r="E333" i="55" s="1"/>
  <c r="H332" i="55"/>
  <c r="D332" i="55"/>
  <c r="C331" i="55"/>
  <c r="H331" i="55" s="1"/>
  <c r="H330" i="55"/>
  <c r="D330" i="55"/>
  <c r="E330" i="55" s="1"/>
  <c r="H329" i="55"/>
  <c r="E329" i="55"/>
  <c r="E328" i="55" s="1"/>
  <c r="D329" i="55"/>
  <c r="H328" i="55"/>
  <c r="D328" i="55"/>
  <c r="C328" i="55"/>
  <c r="H327" i="55"/>
  <c r="D327" i="55"/>
  <c r="E327" i="55" s="1"/>
  <c r="H326" i="55"/>
  <c r="D326" i="55"/>
  <c r="C325" i="55"/>
  <c r="C314" i="55" s="1"/>
  <c r="H324" i="55"/>
  <c r="D324" i="55"/>
  <c r="E324" i="55" s="1"/>
  <c r="H323" i="55"/>
  <c r="E323" i="55"/>
  <c r="D323" i="55"/>
  <c r="H322" i="55"/>
  <c r="D322" i="55"/>
  <c r="E322" i="55" s="1"/>
  <c r="H321" i="55"/>
  <c r="D321" i="55"/>
  <c r="E321" i="55" s="1"/>
  <c r="H320" i="55"/>
  <c r="D320" i="55"/>
  <c r="E320" i="55" s="1"/>
  <c r="H319" i="55"/>
  <c r="E319" i="55"/>
  <c r="D319" i="55"/>
  <c r="H318" i="55"/>
  <c r="D318" i="55"/>
  <c r="E318" i="55" s="1"/>
  <c r="H317" i="55"/>
  <c r="D317" i="55"/>
  <c r="E317" i="55" s="1"/>
  <c r="H316" i="55"/>
  <c r="D316" i="55"/>
  <c r="E316" i="55" s="1"/>
  <c r="E315" i="55" s="1"/>
  <c r="H315" i="55"/>
  <c r="C315" i="55"/>
  <c r="H314" i="55"/>
  <c r="H313" i="55"/>
  <c r="E313" i="55"/>
  <c r="D313" i="55"/>
  <c r="H312" i="55"/>
  <c r="D312" i="55"/>
  <c r="D308" i="55" s="1"/>
  <c r="H311" i="55"/>
  <c r="D311" i="55"/>
  <c r="E311" i="55" s="1"/>
  <c r="H310" i="55"/>
  <c r="D310" i="55"/>
  <c r="E310" i="55" s="1"/>
  <c r="H309" i="55"/>
  <c r="E309" i="55"/>
  <c r="D309" i="55"/>
  <c r="H308" i="55"/>
  <c r="C308" i="55"/>
  <c r="H307" i="55"/>
  <c r="E307" i="55"/>
  <c r="D307" i="55"/>
  <c r="H306" i="55"/>
  <c r="D306" i="55"/>
  <c r="H305" i="55"/>
  <c r="C305" i="55"/>
  <c r="H304" i="55"/>
  <c r="D304" i="55"/>
  <c r="E304" i="55" s="1"/>
  <c r="H303" i="55"/>
  <c r="E303" i="55"/>
  <c r="D303" i="55"/>
  <c r="H302" i="55"/>
  <c r="E302" i="55"/>
  <c r="D302" i="55"/>
  <c r="C302" i="55"/>
  <c r="H301" i="55"/>
  <c r="E301" i="55"/>
  <c r="E298" i="55" s="1"/>
  <c r="D301" i="55"/>
  <c r="H300" i="55"/>
  <c r="D300" i="55"/>
  <c r="E300" i="55" s="1"/>
  <c r="H299" i="55"/>
  <c r="D299" i="55"/>
  <c r="E299" i="55" s="1"/>
  <c r="H298" i="55"/>
  <c r="C298" i="55"/>
  <c r="H297" i="55"/>
  <c r="E297" i="55"/>
  <c r="E296" i="55" s="1"/>
  <c r="D297" i="55"/>
  <c r="H296" i="55"/>
  <c r="D296" i="55"/>
  <c r="C296" i="55"/>
  <c r="H295" i="55"/>
  <c r="D295" i="55"/>
  <c r="E295" i="55" s="1"/>
  <c r="H294" i="55"/>
  <c r="D294" i="55"/>
  <c r="E294" i="55" s="1"/>
  <c r="H293" i="55"/>
  <c r="D293" i="55"/>
  <c r="E293" i="55" s="1"/>
  <c r="H292" i="55"/>
  <c r="E292" i="55"/>
  <c r="D292" i="55"/>
  <c r="H291" i="55"/>
  <c r="D291" i="55"/>
  <c r="E291" i="55" s="1"/>
  <c r="H290" i="55"/>
  <c r="D290" i="55"/>
  <c r="C289" i="55"/>
  <c r="H289" i="55" s="1"/>
  <c r="H288" i="55"/>
  <c r="D288" i="55"/>
  <c r="E288" i="55" s="1"/>
  <c r="H287" i="55"/>
  <c r="E287" i="55"/>
  <c r="D287" i="55"/>
  <c r="H286" i="55"/>
  <c r="D286" i="55"/>
  <c r="E286" i="55" s="1"/>
  <c r="H285" i="55"/>
  <c r="D285" i="55"/>
  <c r="E285" i="55" s="1"/>
  <c r="H284" i="55"/>
  <c r="D284" i="55"/>
  <c r="E284" i="55" s="1"/>
  <c r="H283" i="55"/>
  <c r="E283" i="55"/>
  <c r="D283" i="55"/>
  <c r="H282" i="55"/>
  <c r="D282" i="55"/>
  <c r="E282" i="55" s="1"/>
  <c r="H281" i="55"/>
  <c r="D281" i="55"/>
  <c r="E281" i="55" s="1"/>
  <c r="H280" i="55"/>
  <c r="D280" i="55"/>
  <c r="E280" i="55" s="1"/>
  <c r="H279" i="55"/>
  <c r="E279" i="55"/>
  <c r="D279" i="55"/>
  <c r="H278" i="55"/>
  <c r="D278" i="55"/>
  <c r="E278" i="55" s="1"/>
  <c r="H277" i="55"/>
  <c r="D277" i="55"/>
  <c r="E277" i="55" s="1"/>
  <c r="H276" i="55"/>
  <c r="D276" i="55"/>
  <c r="E276" i="55" s="1"/>
  <c r="H275" i="55"/>
  <c r="E275" i="55"/>
  <c r="D275" i="55"/>
  <c r="H274" i="55"/>
  <c r="D274" i="55"/>
  <c r="E274" i="55" s="1"/>
  <c r="H273" i="55"/>
  <c r="D273" i="55"/>
  <c r="E273" i="55" s="1"/>
  <c r="H272" i="55"/>
  <c r="D272" i="55"/>
  <c r="E272" i="55" s="1"/>
  <c r="H271" i="55"/>
  <c r="E271" i="55"/>
  <c r="D271" i="55"/>
  <c r="H270" i="55"/>
  <c r="D270" i="55"/>
  <c r="D265" i="55" s="1"/>
  <c r="H269" i="55"/>
  <c r="D269" i="55"/>
  <c r="E269" i="55" s="1"/>
  <c r="H268" i="55"/>
  <c r="D268" i="55"/>
  <c r="E268" i="55" s="1"/>
  <c r="H267" i="55"/>
  <c r="E267" i="55"/>
  <c r="D267" i="55"/>
  <c r="H266" i="55"/>
  <c r="D266" i="55"/>
  <c r="E266" i="55" s="1"/>
  <c r="C265" i="55"/>
  <c r="H265" i="55" s="1"/>
  <c r="H264" i="55"/>
  <c r="D264" i="55"/>
  <c r="H262" i="55"/>
  <c r="D262" i="55"/>
  <c r="E262" i="55" s="1"/>
  <c r="H261" i="55"/>
  <c r="E261" i="55"/>
  <c r="E260" i="55" s="1"/>
  <c r="D261" i="55"/>
  <c r="H260" i="55"/>
  <c r="D260" i="55"/>
  <c r="C260" i="55"/>
  <c r="D252" i="55"/>
  <c r="E252" i="55" s="1"/>
  <c r="D251" i="55"/>
  <c r="E251" i="55" s="1"/>
  <c r="C250" i="55"/>
  <c r="D249" i="55"/>
  <c r="E249" i="55" s="1"/>
  <c r="E248" i="55"/>
  <c r="D248" i="55"/>
  <c r="D247" i="55"/>
  <c r="E246" i="55"/>
  <c r="D246" i="55"/>
  <c r="D245" i="55"/>
  <c r="E245" i="55" s="1"/>
  <c r="C244" i="55"/>
  <c r="C243" i="55" s="1"/>
  <c r="D242" i="55"/>
  <c r="E241" i="55"/>
  <c r="D241" i="55"/>
  <c r="D240" i="55"/>
  <c r="E240" i="55" s="1"/>
  <c r="C239" i="55"/>
  <c r="C238" i="55" s="1"/>
  <c r="D237" i="55"/>
  <c r="C236" i="55"/>
  <c r="C235" i="55" s="1"/>
  <c r="D234" i="55"/>
  <c r="C233" i="55"/>
  <c r="D232" i="55"/>
  <c r="D229" i="55" s="1"/>
  <c r="D231" i="55"/>
  <c r="E231" i="55" s="1"/>
  <c r="D230" i="55"/>
  <c r="E230" i="55" s="1"/>
  <c r="C229" i="55"/>
  <c r="C228" i="55" s="1"/>
  <c r="D227" i="55"/>
  <c r="E227" i="55" s="1"/>
  <c r="D226" i="55"/>
  <c r="E226" i="55" s="1"/>
  <c r="D225" i="55"/>
  <c r="E225" i="55" s="1"/>
  <c r="D224" i="55"/>
  <c r="E224" i="55" s="1"/>
  <c r="C223" i="55"/>
  <c r="C222" i="55"/>
  <c r="D221" i="55"/>
  <c r="E221" i="55" s="1"/>
  <c r="E220" i="55"/>
  <c r="D220" i="55"/>
  <c r="C220" i="55"/>
  <c r="D219" i="55"/>
  <c r="E218" i="55"/>
  <c r="D218" i="55"/>
  <c r="D217" i="55"/>
  <c r="E217" i="55" s="1"/>
  <c r="C216" i="55"/>
  <c r="C215" i="55" s="1"/>
  <c r="D214" i="55"/>
  <c r="D213" i="55" s="1"/>
  <c r="C213" i="55"/>
  <c r="D212" i="55"/>
  <c r="E212" i="55" s="1"/>
  <c r="E211" i="55" s="1"/>
  <c r="D211" i="55"/>
  <c r="C211" i="55"/>
  <c r="E210" i="55"/>
  <c r="D210" i="55"/>
  <c r="D209" i="55"/>
  <c r="E209" i="55" s="1"/>
  <c r="E207" i="55" s="1"/>
  <c r="E208" i="55"/>
  <c r="D208" i="55"/>
  <c r="D207" i="55"/>
  <c r="C207" i="55"/>
  <c r="D206" i="55"/>
  <c r="E206" i="55" s="1"/>
  <c r="D205" i="55"/>
  <c r="D204" i="55" s="1"/>
  <c r="D203" i="55" s="1"/>
  <c r="C204" i="55"/>
  <c r="C203" i="55"/>
  <c r="D202" i="55"/>
  <c r="E202" i="55" s="1"/>
  <c r="E201" i="55" s="1"/>
  <c r="E200" i="55" s="1"/>
  <c r="D201" i="55"/>
  <c r="D200" i="55" s="1"/>
  <c r="C201" i="55"/>
  <c r="C200" i="55" s="1"/>
  <c r="D199" i="55"/>
  <c r="D198" i="55" s="1"/>
  <c r="D197" i="55" s="1"/>
  <c r="C198" i="55"/>
  <c r="C197" i="55"/>
  <c r="D196" i="55"/>
  <c r="E196" i="55" s="1"/>
  <c r="E195" i="55" s="1"/>
  <c r="D195" i="55"/>
  <c r="C195" i="55"/>
  <c r="C188" i="55" s="1"/>
  <c r="E194" i="55"/>
  <c r="D194" i="55"/>
  <c r="E193" i="55"/>
  <c r="D193" i="55"/>
  <c r="C193" i="55"/>
  <c r="D192" i="55"/>
  <c r="E192" i="55" s="1"/>
  <c r="D191" i="55"/>
  <c r="E191" i="55" s="1"/>
  <c r="E189" i="55" s="1"/>
  <c r="E188" i="55" s="1"/>
  <c r="D190" i="55"/>
  <c r="E190" i="55" s="1"/>
  <c r="C189" i="55"/>
  <c r="D187" i="55"/>
  <c r="E187" i="55" s="1"/>
  <c r="D186" i="55"/>
  <c r="E186" i="55" s="1"/>
  <c r="E185" i="55" s="1"/>
  <c r="E184" i="55" s="1"/>
  <c r="C185" i="55"/>
  <c r="C184" i="55" s="1"/>
  <c r="D183" i="55"/>
  <c r="D182" i="55" s="1"/>
  <c r="D179" i="55" s="1"/>
  <c r="C182" i="55"/>
  <c r="E181" i="55"/>
  <c r="E180" i="55" s="1"/>
  <c r="D181" i="55"/>
  <c r="D180" i="55"/>
  <c r="C180" i="55"/>
  <c r="C179" i="55" s="1"/>
  <c r="H176" i="55"/>
  <c r="D176" i="55"/>
  <c r="E176" i="55" s="1"/>
  <c r="H175" i="55"/>
  <c r="D175" i="55"/>
  <c r="E175" i="55" s="1"/>
  <c r="H174" i="55"/>
  <c r="D174" i="55"/>
  <c r="C174" i="55"/>
  <c r="H173" i="55"/>
  <c r="D173" i="55"/>
  <c r="E173" i="55" s="1"/>
  <c r="H172" i="55"/>
  <c r="E172" i="55"/>
  <c r="D172" i="55"/>
  <c r="H171" i="55"/>
  <c r="E171" i="55"/>
  <c r="C171" i="55"/>
  <c r="H170" i="55"/>
  <c r="J170" i="55" s="1"/>
  <c r="C170" i="55"/>
  <c r="H169" i="55"/>
  <c r="E169" i="55"/>
  <c r="D169" i="55"/>
  <c r="H168" i="55"/>
  <c r="D168" i="55"/>
  <c r="D167" i="55" s="1"/>
  <c r="C167" i="55"/>
  <c r="H167" i="55" s="1"/>
  <c r="H166" i="55"/>
  <c r="D166" i="55"/>
  <c r="E166" i="55" s="1"/>
  <c r="H165" i="55"/>
  <c r="D165" i="55"/>
  <c r="C164" i="55"/>
  <c r="H164" i="55" s="1"/>
  <c r="C163" i="55"/>
  <c r="H163" i="55" s="1"/>
  <c r="J163" i="55" s="1"/>
  <c r="H162" i="55"/>
  <c r="D162" i="55"/>
  <c r="E162" i="55" s="1"/>
  <c r="H161" i="55"/>
  <c r="E161" i="55"/>
  <c r="E160" i="55" s="1"/>
  <c r="D161" i="55"/>
  <c r="H160" i="55"/>
  <c r="D160" i="55"/>
  <c r="C160" i="55"/>
  <c r="H159" i="55"/>
  <c r="D159" i="55"/>
  <c r="E159" i="55" s="1"/>
  <c r="H158" i="55"/>
  <c r="D158" i="55"/>
  <c r="E158" i="55" s="1"/>
  <c r="H157" i="55"/>
  <c r="D157" i="55"/>
  <c r="C157" i="55"/>
  <c r="H156" i="55"/>
  <c r="D156" i="55"/>
  <c r="E156" i="55" s="1"/>
  <c r="H155" i="55"/>
  <c r="E155" i="55"/>
  <c r="D155" i="55"/>
  <c r="H154" i="55"/>
  <c r="E154" i="55"/>
  <c r="C154" i="55"/>
  <c r="H153" i="55"/>
  <c r="J153" i="55" s="1"/>
  <c r="C153" i="55"/>
  <c r="H151" i="55"/>
  <c r="D151" i="55"/>
  <c r="E151" i="55" s="1"/>
  <c r="H150" i="55"/>
  <c r="E150" i="55"/>
  <c r="E149" i="55" s="1"/>
  <c r="D150" i="55"/>
  <c r="H149" i="55"/>
  <c r="C149" i="55"/>
  <c r="H148" i="55"/>
  <c r="D148" i="55"/>
  <c r="E148" i="55" s="1"/>
  <c r="H147" i="55"/>
  <c r="E147" i="55"/>
  <c r="D147" i="55"/>
  <c r="D146" i="55"/>
  <c r="C146" i="55"/>
  <c r="H146" i="55" s="1"/>
  <c r="H145" i="55"/>
  <c r="D145" i="55"/>
  <c r="E145" i="55" s="1"/>
  <c r="H144" i="55"/>
  <c r="E144" i="55"/>
  <c r="E143" i="55" s="1"/>
  <c r="D144" i="55"/>
  <c r="H143" i="55"/>
  <c r="D143" i="55"/>
  <c r="C143" i="55"/>
  <c r="H142" i="55"/>
  <c r="D142" i="55"/>
  <c r="E142" i="55" s="1"/>
  <c r="H141" i="55"/>
  <c r="D141" i="55"/>
  <c r="D140" i="55" s="1"/>
  <c r="H140" i="55"/>
  <c r="C140" i="55"/>
  <c r="H139" i="55"/>
  <c r="D139" i="55"/>
  <c r="E139" i="55" s="1"/>
  <c r="H138" i="55"/>
  <c r="E138" i="55"/>
  <c r="D138" i="55"/>
  <c r="H137" i="55"/>
  <c r="D137" i="55"/>
  <c r="E137" i="55" s="1"/>
  <c r="E136" i="55" s="1"/>
  <c r="D136" i="55"/>
  <c r="C136" i="55"/>
  <c r="H134" i="55"/>
  <c r="D134" i="55"/>
  <c r="E134" i="55" s="1"/>
  <c r="H133" i="55"/>
  <c r="D133" i="55"/>
  <c r="E133" i="55" s="1"/>
  <c r="E132" i="55" s="1"/>
  <c r="H132" i="55"/>
  <c r="D132" i="55"/>
  <c r="C132" i="55"/>
  <c r="H131" i="55"/>
  <c r="D131" i="55"/>
  <c r="E131" i="55" s="1"/>
  <c r="H130" i="55"/>
  <c r="E130" i="55"/>
  <c r="D130" i="55"/>
  <c r="H129" i="55"/>
  <c r="E129" i="55"/>
  <c r="C129" i="55"/>
  <c r="H128" i="55"/>
  <c r="E128" i="55"/>
  <c r="D128" i="55"/>
  <c r="H127" i="55"/>
  <c r="D127" i="55"/>
  <c r="D126" i="55" s="1"/>
  <c r="C126" i="55"/>
  <c r="H126" i="55" s="1"/>
  <c r="H125" i="55"/>
  <c r="D125" i="55"/>
  <c r="E125" i="55" s="1"/>
  <c r="H124" i="55"/>
  <c r="E124" i="55"/>
  <c r="E123" i="55" s="1"/>
  <c r="D124" i="55"/>
  <c r="H123" i="55"/>
  <c r="D123" i="55"/>
  <c r="C123" i="55"/>
  <c r="H122" i="55"/>
  <c r="D122" i="55"/>
  <c r="E122" i="55" s="1"/>
  <c r="H121" i="55"/>
  <c r="D121" i="55"/>
  <c r="E121" i="55" s="1"/>
  <c r="H120" i="55"/>
  <c r="D120" i="55"/>
  <c r="C120" i="55"/>
  <c r="H119" i="55"/>
  <c r="D119" i="55"/>
  <c r="E119" i="55" s="1"/>
  <c r="H118" i="55"/>
  <c r="D118" i="55"/>
  <c r="E118" i="55" s="1"/>
  <c r="E117" i="55" s="1"/>
  <c r="H117" i="55"/>
  <c r="C117" i="55"/>
  <c r="C116" i="55"/>
  <c r="H116" i="55" s="1"/>
  <c r="J116" i="55" s="1"/>
  <c r="H113" i="55"/>
  <c r="E113" i="55"/>
  <c r="D113" i="55"/>
  <c r="H112" i="55"/>
  <c r="D112" i="55"/>
  <c r="E112" i="55" s="1"/>
  <c r="H111" i="55"/>
  <c r="D111" i="55"/>
  <c r="E111" i="55" s="1"/>
  <c r="H110" i="55"/>
  <c r="D110" i="55"/>
  <c r="E110" i="55" s="1"/>
  <c r="H109" i="55"/>
  <c r="E109" i="55"/>
  <c r="D109" i="55"/>
  <c r="H108" i="55"/>
  <c r="D108" i="55"/>
  <c r="E108" i="55" s="1"/>
  <c r="H107" i="55"/>
  <c r="D107" i="55"/>
  <c r="E107" i="55" s="1"/>
  <c r="H106" i="55"/>
  <c r="D106" i="55"/>
  <c r="E106" i="55" s="1"/>
  <c r="H105" i="55"/>
  <c r="E105" i="55"/>
  <c r="D105" i="55"/>
  <c r="H104" i="55"/>
  <c r="D104" i="55"/>
  <c r="E104" i="55" s="1"/>
  <c r="H103" i="55"/>
  <c r="D103" i="55"/>
  <c r="E103" i="55" s="1"/>
  <c r="H102" i="55"/>
  <c r="D102" i="55"/>
  <c r="E102" i="55" s="1"/>
  <c r="H101" i="55"/>
  <c r="E101" i="55"/>
  <c r="D101" i="55"/>
  <c r="H100" i="55"/>
  <c r="D100" i="55"/>
  <c r="E100" i="55" s="1"/>
  <c r="H99" i="55"/>
  <c r="D99" i="55"/>
  <c r="E99" i="55" s="1"/>
  <c r="H98" i="55"/>
  <c r="D98" i="55"/>
  <c r="E98" i="55" s="1"/>
  <c r="H97" i="55"/>
  <c r="J97" i="55" s="1"/>
  <c r="C97" i="55"/>
  <c r="H96" i="55"/>
  <c r="D96" i="55"/>
  <c r="E96" i="55" s="1"/>
  <c r="H95" i="55"/>
  <c r="E95" i="55"/>
  <c r="D95" i="55"/>
  <c r="H94" i="55"/>
  <c r="D94" i="55"/>
  <c r="E94" i="55" s="1"/>
  <c r="H93" i="55"/>
  <c r="D93" i="55"/>
  <c r="E93" i="55" s="1"/>
  <c r="H92" i="55"/>
  <c r="D92" i="55"/>
  <c r="E92" i="55" s="1"/>
  <c r="H91" i="55"/>
  <c r="E91" i="55"/>
  <c r="D91" i="55"/>
  <c r="H90" i="55"/>
  <c r="D90" i="55"/>
  <c r="E90" i="55" s="1"/>
  <c r="H89" i="55"/>
  <c r="D89" i="55"/>
  <c r="E89" i="55" s="1"/>
  <c r="H88" i="55"/>
  <c r="D88" i="55"/>
  <c r="E88" i="55" s="1"/>
  <c r="H87" i="55"/>
  <c r="E87" i="55"/>
  <c r="D87" i="55"/>
  <c r="H86" i="55"/>
  <c r="D86" i="55"/>
  <c r="E86" i="55" s="1"/>
  <c r="H85" i="55"/>
  <c r="D85" i="55"/>
  <c r="E85" i="55" s="1"/>
  <c r="H84" i="55"/>
  <c r="D84" i="55"/>
  <c r="E84" i="55" s="1"/>
  <c r="H83" i="55"/>
  <c r="E83" i="55"/>
  <c r="D83" i="55"/>
  <c r="H82" i="55"/>
  <c r="D82" i="55"/>
  <c r="E82" i="55" s="1"/>
  <c r="H81" i="55"/>
  <c r="D81" i="55"/>
  <c r="E81" i="55" s="1"/>
  <c r="H80" i="55"/>
  <c r="D80" i="55"/>
  <c r="E80" i="55" s="1"/>
  <c r="H79" i="55"/>
  <c r="E79" i="55"/>
  <c r="D79" i="55"/>
  <c r="H78" i="55"/>
  <c r="D78" i="55"/>
  <c r="E78" i="55" s="1"/>
  <c r="H77" i="55"/>
  <c r="D77" i="55"/>
  <c r="E77" i="55" s="1"/>
  <c r="H76" i="55"/>
  <c r="D76" i="55"/>
  <c r="E76" i="55" s="1"/>
  <c r="H75" i="55"/>
  <c r="E75" i="55"/>
  <c r="D75" i="55"/>
  <c r="H74" i="55"/>
  <c r="D74" i="55"/>
  <c r="E74" i="55" s="1"/>
  <c r="H73" i="55"/>
  <c r="D73" i="55"/>
  <c r="E73" i="55" s="1"/>
  <c r="H72" i="55"/>
  <c r="D72" i="55"/>
  <c r="E72" i="55" s="1"/>
  <c r="H71" i="55"/>
  <c r="E71" i="55"/>
  <c r="D71" i="55"/>
  <c r="H70" i="55"/>
  <c r="D70" i="55"/>
  <c r="H69" i="55"/>
  <c r="D69" i="55"/>
  <c r="E69" i="55" s="1"/>
  <c r="C68" i="55"/>
  <c r="H68" i="55" s="1"/>
  <c r="J68" i="55" s="1"/>
  <c r="H66" i="55"/>
  <c r="D66" i="55"/>
  <c r="E66" i="55" s="1"/>
  <c r="H65" i="55"/>
  <c r="D65" i="55"/>
  <c r="E65" i="55" s="1"/>
  <c r="H64" i="55"/>
  <c r="D64" i="55"/>
  <c r="E64" i="55" s="1"/>
  <c r="H63" i="55"/>
  <c r="E63" i="55"/>
  <c r="D63" i="55"/>
  <c r="H62" i="55"/>
  <c r="D62" i="55"/>
  <c r="E62" i="55" s="1"/>
  <c r="E61" i="55" s="1"/>
  <c r="H61" i="55"/>
  <c r="J61" i="55" s="1"/>
  <c r="C61" i="55"/>
  <c r="H60" i="55"/>
  <c r="D60" i="55"/>
  <c r="E60" i="55" s="1"/>
  <c r="H59" i="55"/>
  <c r="D59" i="55"/>
  <c r="E59" i="55" s="1"/>
  <c r="H58" i="55"/>
  <c r="D58" i="55"/>
  <c r="E58" i="55" s="1"/>
  <c r="H57" i="55"/>
  <c r="E57" i="55"/>
  <c r="D57" i="55"/>
  <c r="H56" i="55"/>
  <c r="D56" i="55"/>
  <c r="E56" i="55" s="1"/>
  <c r="H55" i="55"/>
  <c r="D55" i="55"/>
  <c r="E55" i="55" s="1"/>
  <c r="H54" i="55"/>
  <c r="D54" i="55"/>
  <c r="E54" i="55" s="1"/>
  <c r="H53" i="55"/>
  <c r="E53" i="55"/>
  <c r="D53" i="55"/>
  <c r="H52" i="55"/>
  <c r="D52" i="55"/>
  <c r="E52" i="55" s="1"/>
  <c r="H51" i="55"/>
  <c r="D51" i="55"/>
  <c r="E51" i="55" s="1"/>
  <c r="H50" i="55"/>
  <c r="D50" i="55"/>
  <c r="E50" i="55" s="1"/>
  <c r="H49" i="55"/>
  <c r="E49" i="55"/>
  <c r="D49" i="55"/>
  <c r="H48" i="55"/>
  <c r="D48" i="55"/>
  <c r="E48" i="55" s="1"/>
  <c r="H47" i="55"/>
  <c r="D47" i="55"/>
  <c r="E47" i="55" s="1"/>
  <c r="H46" i="55"/>
  <c r="D46" i="55"/>
  <c r="E46" i="55" s="1"/>
  <c r="H45" i="55"/>
  <c r="E45" i="55"/>
  <c r="D45" i="55"/>
  <c r="H44" i="55"/>
  <c r="D44" i="55"/>
  <c r="E44" i="55" s="1"/>
  <c r="H43" i="55"/>
  <c r="D43" i="55"/>
  <c r="E43" i="55" s="1"/>
  <c r="H42" i="55"/>
  <c r="D42" i="55"/>
  <c r="E42" i="55" s="1"/>
  <c r="H41" i="55"/>
  <c r="E41" i="55"/>
  <c r="D41" i="55"/>
  <c r="H40" i="55"/>
  <c r="D40" i="55"/>
  <c r="E40" i="55" s="1"/>
  <c r="H39" i="55"/>
  <c r="D39" i="55"/>
  <c r="D38" i="55" s="1"/>
  <c r="C38" i="55"/>
  <c r="H37" i="55"/>
  <c r="D37" i="55"/>
  <c r="E37" i="55" s="1"/>
  <c r="H36" i="55"/>
  <c r="D36" i="55"/>
  <c r="E36" i="55" s="1"/>
  <c r="H35" i="55"/>
  <c r="E35" i="55"/>
  <c r="D35" i="55"/>
  <c r="H34" i="55"/>
  <c r="D34" i="55"/>
  <c r="E34" i="55" s="1"/>
  <c r="H33" i="55"/>
  <c r="D33" i="55"/>
  <c r="E33" i="55" s="1"/>
  <c r="H32" i="55"/>
  <c r="D32" i="55"/>
  <c r="E32" i="55" s="1"/>
  <c r="H31" i="55"/>
  <c r="E31" i="55"/>
  <c r="D31" i="55"/>
  <c r="H30" i="55"/>
  <c r="D30" i="55"/>
  <c r="E30" i="55" s="1"/>
  <c r="H29" i="55"/>
  <c r="D29" i="55"/>
  <c r="E29" i="55" s="1"/>
  <c r="H28" i="55"/>
  <c r="D28" i="55"/>
  <c r="E28" i="55" s="1"/>
  <c r="H27" i="55"/>
  <c r="E27" i="55"/>
  <c r="D27" i="55"/>
  <c r="H26" i="55"/>
  <c r="D26" i="55"/>
  <c r="E26" i="55" s="1"/>
  <c r="H25" i="55"/>
  <c r="D25" i="55"/>
  <c r="E25" i="55" s="1"/>
  <c r="H24" i="55"/>
  <c r="D24" i="55"/>
  <c r="E24" i="55" s="1"/>
  <c r="H23" i="55"/>
  <c r="E23" i="55"/>
  <c r="D23" i="55"/>
  <c r="H22" i="55"/>
  <c r="D22" i="55"/>
  <c r="E22" i="55" s="1"/>
  <c r="H21" i="55"/>
  <c r="D21" i="55"/>
  <c r="E21" i="55" s="1"/>
  <c r="H20" i="55"/>
  <c r="D20" i="55"/>
  <c r="E20" i="55" s="1"/>
  <c r="H19" i="55"/>
  <c r="E19" i="55"/>
  <c r="D19" i="55"/>
  <c r="H18" i="55"/>
  <c r="D18" i="55"/>
  <c r="E18" i="55" s="1"/>
  <c r="H17" i="55"/>
  <c r="D17" i="55"/>
  <c r="E17" i="55" s="1"/>
  <c r="H16" i="55"/>
  <c r="D16" i="55"/>
  <c r="E16" i="55" s="1"/>
  <c r="H15" i="55"/>
  <c r="E15" i="55"/>
  <c r="D15" i="55"/>
  <c r="H14" i="55"/>
  <c r="D14" i="55"/>
  <c r="E14" i="55" s="1"/>
  <c r="H13" i="55"/>
  <c r="D13" i="55"/>
  <c r="E13" i="55" s="1"/>
  <c r="H12" i="55"/>
  <c r="D12" i="55"/>
  <c r="E12" i="55" s="1"/>
  <c r="E11" i="55" s="1"/>
  <c r="H11" i="55"/>
  <c r="J11" i="55" s="1"/>
  <c r="C11" i="55"/>
  <c r="H10" i="55"/>
  <c r="D10" i="55"/>
  <c r="E10" i="55" s="1"/>
  <c r="H9" i="55"/>
  <c r="E9" i="55"/>
  <c r="D9" i="55"/>
  <c r="H8" i="55"/>
  <c r="D8" i="55"/>
  <c r="E8" i="55" s="1"/>
  <c r="H7" i="55"/>
  <c r="D7" i="55"/>
  <c r="E7" i="55" s="1"/>
  <c r="H6" i="55"/>
  <c r="D6" i="55"/>
  <c r="E6" i="55" s="1"/>
  <c r="H5" i="55"/>
  <c r="E5" i="55"/>
  <c r="E4" i="55" s="1"/>
  <c r="D5" i="55"/>
  <c r="H4" i="55"/>
  <c r="J4" i="55" s="1"/>
  <c r="C4" i="55"/>
  <c r="D778" i="54"/>
  <c r="E778" i="54" s="1"/>
  <c r="E777" i="54"/>
  <c r="D777" i="54"/>
  <c r="C777" i="54"/>
  <c r="D776" i="54"/>
  <c r="E776" i="54" s="1"/>
  <c r="E775" i="54"/>
  <c r="D775" i="54"/>
  <c r="D774" i="54"/>
  <c r="E773" i="54"/>
  <c r="D773" i="54"/>
  <c r="C772" i="54"/>
  <c r="C771" i="54" s="1"/>
  <c r="E770" i="54"/>
  <c r="D770" i="54"/>
  <c r="D769" i="54"/>
  <c r="C768" i="54"/>
  <c r="C767" i="54" s="1"/>
  <c r="D766" i="54"/>
  <c r="C765" i="54"/>
  <c r="E764" i="54"/>
  <c r="D764" i="54"/>
  <c r="E763" i="54"/>
  <c r="D763" i="54"/>
  <c r="E762" i="54"/>
  <c r="E761" i="54" s="1"/>
  <c r="D762" i="54"/>
  <c r="D761" i="54" s="1"/>
  <c r="D760" i="54" s="1"/>
  <c r="C761" i="54"/>
  <c r="C760" i="54" s="1"/>
  <c r="E760" i="54"/>
  <c r="E759" i="54"/>
  <c r="D759" i="54"/>
  <c r="D758" i="54"/>
  <c r="E758" i="54" s="1"/>
  <c r="E757" i="54"/>
  <c r="E756" i="54" s="1"/>
  <c r="E755" i="54" s="1"/>
  <c r="D757" i="54"/>
  <c r="D756" i="54" s="1"/>
  <c r="D755" i="54" s="1"/>
  <c r="C756" i="54"/>
  <c r="C755" i="54" s="1"/>
  <c r="D754" i="54"/>
  <c r="D753" i="54"/>
  <c r="E753" i="54" s="1"/>
  <c r="D752" i="54"/>
  <c r="C751" i="54"/>
  <c r="C750" i="54" s="1"/>
  <c r="D749" i="54"/>
  <c r="E749" i="54" s="1"/>
  <c r="D748" i="54"/>
  <c r="E748" i="54" s="1"/>
  <c r="E747" i="54"/>
  <c r="E746" i="54" s="1"/>
  <c r="D747" i="54"/>
  <c r="D746" i="54" s="1"/>
  <c r="C746" i="54"/>
  <c r="E745" i="54"/>
  <c r="E744" i="54" s="1"/>
  <c r="D745" i="54"/>
  <c r="D744" i="54"/>
  <c r="C744" i="54"/>
  <c r="C743" i="54" s="1"/>
  <c r="E742" i="54"/>
  <c r="E741" i="54" s="1"/>
  <c r="D742" i="54"/>
  <c r="D741" i="54"/>
  <c r="C741" i="54"/>
  <c r="D740" i="54"/>
  <c r="E740" i="54" s="1"/>
  <c r="E739" i="54" s="1"/>
  <c r="D739" i="54"/>
  <c r="C739" i="54"/>
  <c r="D738" i="54"/>
  <c r="E738" i="54" s="1"/>
  <c r="E737" i="54"/>
  <c r="D737" i="54"/>
  <c r="D736" i="54"/>
  <c r="E735" i="54"/>
  <c r="D735" i="54"/>
  <c r="C734" i="54"/>
  <c r="C733" i="54" s="1"/>
  <c r="E732" i="54"/>
  <c r="E731" i="54" s="1"/>
  <c r="E730" i="54" s="1"/>
  <c r="D732" i="54"/>
  <c r="D731" i="54"/>
  <c r="D730" i="54" s="1"/>
  <c r="C731" i="54"/>
  <c r="C730" i="54" s="1"/>
  <c r="E729" i="54"/>
  <c r="D729" i="54"/>
  <c r="D728" i="54"/>
  <c r="C727" i="54"/>
  <c r="H724" i="54"/>
  <c r="D724" i="54"/>
  <c r="H723" i="54"/>
  <c r="D723" i="54"/>
  <c r="E723" i="54" s="1"/>
  <c r="H722" i="54"/>
  <c r="C722" i="54"/>
  <c r="H721" i="54"/>
  <c r="E721" i="54"/>
  <c r="D721" i="54"/>
  <c r="H720" i="54"/>
  <c r="E720" i="54"/>
  <c r="D720" i="54"/>
  <c r="H719" i="54"/>
  <c r="D719" i="54"/>
  <c r="H718" i="54"/>
  <c r="C718" i="54"/>
  <c r="C717" i="54"/>
  <c r="H715" i="54"/>
  <c r="E715" i="54"/>
  <c r="D715" i="54"/>
  <c r="H714" i="54"/>
  <c r="D714" i="54"/>
  <c r="E714" i="54" s="1"/>
  <c r="H713" i="54"/>
  <c r="D713" i="54"/>
  <c r="E713" i="54" s="1"/>
  <c r="H712" i="54"/>
  <c r="E712" i="54"/>
  <c r="D712" i="54"/>
  <c r="H711" i="54"/>
  <c r="E711" i="54"/>
  <c r="D711" i="54"/>
  <c r="H710" i="54"/>
  <c r="D710" i="54"/>
  <c r="E710" i="54" s="1"/>
  <c r="H709" i="54"/>
  <c r="D709" i="54"/>
  <c r="E709" i="54" s="1"/>
  <c r="H708" i="54"/>
  <c r="E708" i="54"/>
  <c r="D708" i="54"/>
  <c r="H707" i="54"/>
  <c r="E707" i="54"/>
  <c r="D707" i="54"/>
  <c r="H706" i="54"/>
  <c r="D706" i="54"/>
  <c r="E706" i="54" s="1"/>
  <c r="H705" i="54"/>
  <c r="D705" i="54"/>
  <c r="E705" i="54" s="1"/>
  <c r="H704" i="54"/>
  <c r="E704" i="54"/>
  <c r="D704" i="54"/>
  <c r="H703" i="54"/>
  <c r="E703" i="54"/>
  <c r="D703" i="54"/>
  <c r="H702" i="54"/>
  <c r="D702" i="54"/>
  <c r="H701" i="54"/>
  <c r="D701" i="54"/>
  <c r="E701" i="54" s="1"/>
  <c r="H700" i="54"/>
  <c r="C700" i="54"/>
  <c r="H699" i="54"/>
  <c r="E699" i="54"/>
  <c r="D699" i="54"/>
  <c r="H698" i="54"/>
  <c r="E698" i="54"/>
  <c r="D698" i="54"/>
  <c r="H697" i="54"/>
  <c r="D697" i="54"/>
  <c r="H696" i="54"/>
  <c r="D696" i="54"/>
  <c r="E696" i="54" s="1"/>
  <c r="H695" i="54"/>
  <c r="E695" i="54"/>
  <c r="D695" i="54"/>
  <c r="C694" i="54"/>
  <c r="H694" i="54" s="1"/>
  <c r="H693" i="54"/>
  <c r="E693" i="54"/>
  <c r="D693" i="54"/>
  <c r="H692" i="54"/>
  <c r="D692" i="54"/>
  <c r="E692" i="54" s="1"/>
  <c r="H691" i="54"/>
  <c r="D691" i="54"/>
  <c r="E691" i="54" s="1"/>
  <c r="H690" i="54"/>
  <c r="E690" i="54"/>
  <c r="D690" i="54"/>
  <c r="H689" i="54"/>
  <c r="D689" i="54"/>
  <c r="E689" i="54" s="1"/>
  <c r="H688" i="54"/>
  <c r="D688" i="54"/>
  <c r="C687" i="54"/>
  <c r="H687" i="54" s="1"/>
  <c r="H686" i="54"/>
  <c r="D686" i="54"/>
  <c r="E686" i="54" s="1"/>
  <c r="H685" i="54"/>
  <c r="E685" i="54"/>
  <c r="D685" i="54"/>
  <c r="H684" i="54"/>
  <c r="D684" i="54"/>
  <c r="C683" i="54"/>
  <c r="H683" i="54" s="1"/>
  <c r="H682" i="54"/>
  <c r="D682" i="54"/>
  <c r="E682" i="54" s="1"/>
  <c r="H681" i="54"/>
  <c r="D681" i="54"/>
  <c r="E681" i="54" s="1"/>
  <c r="H680" i="54"/>
  <c r="E680" i="54"/>
  <c r="E679" i="54" s="1"/>
  <c r="D680" i="54"/>
  <c r="C679" i="54"/>
  <c r="H679" i="54" s="1"/>
  <c r="H678" i="54"/>
  <c r="D678" i="54"/>
  <c r="E678" i="54" s="1"/>
  <c r="H677" i="54"/>
  <c r="D677" i="54"/>
  <c r="C676" i="54"/>
  <c r="H676" i="54" s="1"/>
  <c r="H675" i="54"/>
  <c r="D675" i="54"/>
  <c r="E675" i="54" s="1"/>
  <c r="H674" i="54"/>
  <c r="E674" i="54"/>
  <c r="D674" i="54"/>
  <c r="H673" i="54"/>
  <c r="D673" i="54"/>
  <c r="E673" i="54" s="1"/>
  <c r="H672" i="54"/>
  <c r="D672" i="54"/>
  <c r="C671" i="54"/>
  <c r="H671" i="54" s="1"/>
  <c r="H670" i="54"/>
  <c r="D670" i="54"/>
  <c r="E670" i="54" s="1"/>
  <c r="H669" i="54"/>
  <c r="E669" i="54"/>
  <c r="D669" i="54"/>
  <c r="H668" i="54"/>
  <c r="D668" i="54"/>
  <c r="E668" i="54" s="1"/>
  <c r="H667" i="54"/>
  <c r="D667" i="54"/>
  <c r="H666" i="54"/>
  <c r="D666" i="54"/>
  <c r="E666" i="54" s="1"/>
  <c r="H665" i="54"/>
  <c r="C665" i="54"/>
  <c r="H664" i="54"/>
  <c r="E664" i="54"/>
  <c r="D664" i="54"/>
  <c r="H663" i="54"/>
  <c r="D663" i="54"/>
  <c r="E663" i="54" s="1"/>
  <c r="H662" i="54"/>
  <c r="D662" i="54"/>
  <c r="C661" i="54"/>
  <c r="H661" i="54" s="1"/>
  <c r="H660" i="54"/>
  <c r="D660" i="54"/>
  <c r="E660" i="54" s="1"/>
  <c r="H659" i="54"/>
  <c r="E659" i="54"/>
  <c r="D659" i="54"/>
  <c r="H658" i="54"/>
  <c r="D658" i="54"/>
  <c r="E658" i="54" s="1"/>
  <c r="H657" i="54"/>
  <c r="D657" i="54"/>
  <c r="E657" i="54" s="1"/>
  <c r="H656" i="54"/>
  <c r="D656" i="54"/>
  <c r="E656" i="54" s="1"/>
  <c r="H655" i="54"/>
  <c r="E655" i="54"/>
  <c r="D655" i="54"/>
  <c r="H654" i="54"/>
  <c r="D654" i="54"/>
  <c r="E654" i="54" s="1"/>
  <c r="D653" i="54"/>
  <c r="C653" i="54"/>
  <c r="H653" i="54" s="1"/>
  <c r="H652" i="54"/>
  <c r="D652" i="54"/>
  <c r="E652" i="54" s="1"/>
  <c r="H651" i="54"/>
  <c r="D651" i="54"/>
  <c r="E651" i="54" s="1"/>
  <c r="H650" i="54"/>
  <c r="E650" i="54"/>
  <c r="D650" i="54"/>
  <c r="H649" i="54"/>
  <c r="D649" i="54"/>
  <c r="E649" i="54" s="1"/>
  <c r="H648" i="54"/>
  <c r="D648" i="54"/>
  <c r="H647" i="54"/>
  <c r="D647" i="54"/>
  <c r="E647" i="54" s="1"/>
  <c r="H646" i="54"/>
  <c r="C646" i="54"/>
  <c r="H644" i="54"/>
  <c r="D644" i="54"/>
  <c r="E644" i="54" s="1"/>
  <c r="H643" i="54"/>
  <c r="E643" i="54"/>
  <c r="D643" i="54"/>
  <c r="H642" i="54"/>
  <c r="J642" i="54" s="1"/>
  <c r="E642" i="54"/>
  <c r="D642" i="54"/>
  <c r="C642" i="54"/>
  <c r="H641" i="54"/>
  <c r="E641" i="54"/>
  <c r="D641" i="54"/>
  <c r="H640" i="54"/>
  <c r="D640" i="54"/>
  <c r="E640" i="54" s="1"/>
  <c r="H639" i="54"/>
  <c r="D639" i="54"/>
  <c r="E639" i="54" s="1"/>
  <c r="D638" i="54"/>
  <c r="C638" i="54"/>
  <c r="H638" i="54" s="1"/>
  <c r="J638" i="54" s="1"/>
  <c r="H637" i="54"/>
  <c r="D637" i="54"/>
  <c r="E637" i="54" s="1"/>
  <c r="H636" i="54"/>
  <c r="D636" i="54"/>
  <c r="E636" i="54" s="1"/>
  <c r="H635" i="54"/>
  <c r="E635" i="54"/>
  <c r="D635" i="54"/>
  <c r="H634" i="54"/>
  <c r="D634" i="54"/>
  <c r="E634" i="54" s="1"/>
  <c r="H633" i="54"/>
  <c r="D633" i="54"/>
  <c r="E633" i="54" s="1"/>
  <c r="H632" i="54"/>
  <c r="D632" i="54"/>
  <c r="E632" i="54" s="1"/>
  <c r="H631" i="54"/>
  <c r="E631" i="54"/>
  <c r="D631" i="54"/>
  <c r="H630" i="54"/>
  <c r="D630" i="54"/>
  <c r="E630" i="54" s="1"/>
  <c r="H629" i="54"/>
  <c r="D629" i="54"/>
  <c r="C628" i="54"/>
  <c r="H628" i="54" s="1"/>
  <c r="H627" i="54"/>
  <c r="D627" i="54"/>
  <c r="E627" i="54" s="1"/>
  <c r="H626" i="54"/>
  <c r="E626" i="54"/>
  <c r="D626" i="54"/>
  <c r="H625" i="54"/>
  <c r="D625" i="54"/>
  <c r="E625" i="54" s="1"/>
  <c r="H624" i="54"/>
  <c r="D624" i="54"/>
  <c r="E624" i="54" s="1"/>
  <c r="H623" i="54"/>
  <c r="D623" i="54"/>
  <c r="E623" i="54" s="1"/>
  <c r="H622" i="54"/>
  <c r="E622" i="54"/>
  <c r="D622" i="54"/>
  <c r="H621" i="54"/>
  <c r="D621" i="54"/>
  <c r="E621" i="54" s="1"/>
  <c r="H620" i="54"/>
  <c r="D620" i="54"/>
  <c r="E620" i="54" s="1"/>
  <c r="H619" i="54"/>
  <c r="D619" i="54"/>
  <c r="E619" i="54" s="1"/>
  <c r="H618" i="54"/>
  <c r="E618" i="54"/>
  <c r="D618" i="54"/>
  <c r="H617" i="54"/>
  <c r="E617" i="54"/>
  <c r="D617" i="54"/>
  <c r="C616" i="54"/>
  <c r="H616" i="54" s="1"/>
  <c r="H615" i="54"/>
  <c r="D615" i="54"/>
  <c r="E615" i="54" s="1"/>
  <c r="H614" i="54"/>
  <c r="D614" i="54"/>
  <c r="E614" i="54" s="1"/>
  <c r="H613" i="54"/>
  <c r="E613" i="54"/>
  <c r="D613" i="54"/>
  <c r="H612" i="54"/>
  <c r="D612" i="54"/>
  <c r="E612" i="54" s="1"/>
  <c r="H611" i="54"/>
  <c r="D611" i="54"/>
  <c r="C610" i="54"/>
  <c r="H610" i="54" s="1"/>
  <c r="H609" i="54"/>
  <c r="D609" i="54"/>
  <c r="E609" i="54" s="1"/>
  <c r="H608" i="54"/>
  <c r="E608" i="54"/>
  <c r="E603" i="54" s="1"/>
  <c r="D608" i="54"/>
  <c r="H607" i="54"/>
  <c r="D607" i="54"/>
  <c r="E607" i="54" s="1"/>
  <c r="H606" i="54"/>
  <c r="D606" i="54"/>
  <c r="E606" i="54" s="1"/>
  <c r="H605" i="54"/>
  <c r="D605" i="54"/>
  <c r="E605" i="54" s="1"/>
  <c r="H604" i="54"/>
  <c r="E604" i="54"/>
  <c r="D604" i="54"/>
  <c r="C603" i="54"/>
  <c r="H603" i="54" s="1"/>
  <c r="H602" i="54"/>
  <c r="E602" i="54"/>
  <c r="D602" i="54"/>
  <c r="H601" i="54"/>
  <c r="D601" i="54"/>
  <c r="H600" i="54"/>
  <c r="D600" i="54"/>
  <c r="E600" i="54" s="1"/>
  <c r="H599" i="54"/>
  <c r="C599" i="54"/>
  <c r="H598" i="54"/>
  <c r="E598" i="54"/>
  <c r="D598" i="54"/>
  <c r="H597" i="54"/>
  <c r="D597" i="54"/>
  <c r="E597" i="54" s="1"/>
  <c r="H596" i="54"/>
  <c r="D596" i="54"/>
  <c r="C595" i="54"/>
  <c r="H595" i="54" s="1"/>
  <c r="H594" i="54"/>
  <c r="D594" i="54"/>
  <c r="E594" i="54" s="1"/>
  <c r="H593" i="54"/>
  <c r="E593" i="54"/>
  <c r="D593" i="54"/>
  <c r="E592" i="54"/>
  <c r="D592" i="54"/>
  <c r="C592" i="54"/>
  <c r="H592" i="54" s="1"/>
  <c r="H591" i="54"/>
  <c r="E591" i="54"/>
  <c r="D591" i="54"/>
  <c r="H590" i="54"/>
  <c r="D590" i="54"/>
  <c r="H589" i="54"/>
  <c r="D589" i="54"/>
  <c r="E589" i="54" s="1"/>
  <c r="H588" i="54"/>
  <c r="E588" i="54"/>
  <c r="D588" i="54"/>
  <c r="C587" i="54"/>
  <c r="H587" i="54" s="1"/>
  <c r="H586" i="54"/>
  <c r="D586" i="54"/>
  <c r="E586" i="54" s="1"/>
  <c r="H585" i="54"/>
  <c r="D585" i="54"/>
  <c r="E585" i="54" s="1"/>
  <c r="H584" i="54"/>
  <c r="D584" i="54"/>
  <c r="E584" i="54" s="1"/>
  <c r="H583" i="54"/>
  <c r="E583" i="54"/>
  <c r="D583" i="54"/>
  <c r="H582" i="54"/>
  <c r="D582" i="54"/>
  <c r="C581" i="54"/>
  <c r="H581" i="54" s="1"/>
  <c r="H580" i="54"/>
  <c r="D580" i="54"/>
  <c r="E580" i="54" s="1"/>
  <c r="H579" i="54"/>
  <c r="D579" i="54"/>
  <c r="E579" i="54" s="1"/>
  <c r="H578" i="54"/>
  <c r="E578" i="54"/>
  <c r="E577" i="54" s="1"/>
  <c r="D578" i="54"/>
  <c r="D577" i="54"/>
  <c r="C577" i="54"/>
  <c r="H577" i="54" s="1"/>
  <c r="H576" i="54"/>
  <c r="D576" i="54"/>
  <c r="E576" i="54" s="1"/>
  <c r="H575" i="54"/>
  <c r="D575" i="54"/>
  <c r="E575" i="54" s="1"/>
  <c r="H574" i="54"/>
  <c r="D574" i="54"/>
  <c r="E574" i="54" s="1"/>
  <c r="H573" i="54"/>
  <c r="E573" i="54"/>
  <c r="D573" i="54"/>
  <c r="H572" i="54"/>
  <c r="E572" i="54"/>
  <c r="D572" i="54"/>
  <c r="H571" i="54"/>
  <c r="D571" i="54"/>
  <c r="H570" i="54"/>
  <c r="D570" i="54"/>
  <c r="E570" i="54" s="1"/>
  <c r="H569" i="54"/>
  <c r="C569" i="54"/>
  <c r="H568" i="54"/>
  <c r="E568" i="54"/>
  <c r="D568" i="54"/>
  <c r="H567" i="54"/>
  <c r="D567" i="54"/>
  <c r="E567" i="54" s="1"/>
  <c r="H566" i="54"/>
  <c r="D566" i="54"/>
  <c r="E566" i="54" s="1"/>
  <c r="H565" i="54"/>
  <c r="D565" i="54"/>
  <c r="E565" i="54" s="1"/>
  <c r="H564" i="54"/>
  <c r="E564" i="54"/>
  <c r="D564" i="54"/>
  <c r="H563" i="54"/>
  <c r="D563" i="54"/>
  <c r="C562" i="54"/>
  <c r="H558" i="54"/>
  <c r="D558" i="54"/>
  <c r="E558" i="54" s="1"/>
  <c r="H557" i="54"/>
  <c r="D557" i="54"/>
  <c r="E557" i="54" s="1"/>
  <c r="H556" i="54"/>
  <c r="E556" i="54"/>
  <c r="C556" i="54"/>
  <c r="H555" i="54"/>
  <c r="E555" i="54"/>
  <c r="D555" i="54"/>
  <c r="H554" i="54"/>
  <c r="D554" i="54"/>
  <c r="E554" i="54" s="1"/>
  <c r="H553" i="54"/>
  <c r="D553" i="54"/>
  <c r="C552" i="54"/>
  <c r="H549" i="54"/>
  <c r="D549" i="54"/>
  <c r="E549" i="54" s="1"/>
  <c r="H548" i="54"/>
  <c r="D548" i="54"/>
  <c r="C547" i="54"/>
  <c r="H547" i="54" s="1"/>
  <c r="J547" i="54" s="1"/>
  <c r="H546" i="54"/>
  <c r="D546" i="54"/>
  <c r="E546" i="54" s="1"/>
  <c r="H545" i="54"/>
  <c r="D545" i="54"/>
  <c r="E545" i="54" s="1"/>
  <c r="E544" i="54" s="1"/>
  <c r="H544" i="54"/>
  <c r="C544" i="54"/>
  <c r="C538" i="54" s="1"/>
  <c r="H538" i="54" s="1"/>
  <c r="H543" i="54"/>
  <c r="E543" i="54"/>
  <c r="D543" i="54"/>
  <c r="H542" i="54"/>
  <c r="D542" i="54"/>
  <c r="E542" i="54" s="1"/>
  <c r="H541" i="54"/>
  <c r="D541" i="54"/>
  <c r="H540" i="54"/>
  <c r="D540" i="54"/>
  <c r="E540" i="54" s="1"/>
  <c r="H539" i="54"/>
  <c r="E539" i="54"/>
  <c r="D539" i="54"/>
  <c r="H537" i="54"/>
  <c r="D537" i="54"/>
  <c r="E537" i="54" s="1"/>
  <c r="H536" i="54"/>
  <c r="D536" i="54"/>
  <c r="E536" i="54" s="1"/>
  <c r="H535" i="54"/>
  <c r="D535" i="54"/>
  <c r="E535" i="54" s="1"/>
  <c r="H534" i="54"/>
  <c r="E534" i="54"/>
  <c r="D534" i="54"/>
  <c r="H533" i="54"/>
  <c r="D533" i="54"/>
  <c r="E533" i="54" s="1"/>
  <c r="H532" i="54"/>
  <c r="D532" i="54"/>
  <c r="C531" i="54"/>
  <c r="H530" i="54"/>
  <c r="D530" i="54"/>
  <c r="E530" i="54" s="1"/>
  <c r="H529" i="54"/>
  <c r="E529" i="54"/>
  <c r="C529" i="54"/>
  <c r="H527" i="54"/>
  <c r="E527" i="54"/>
  <c r="D527" i="54"/>
  <c r="H526" i="54"/>
  <c r="E526" i="54"/>
  <c r="D526" i="54"/>
  <c r="D522" i="54" s="1"/>
  <c r="H525" i="54"/>
  <c r="D525" i="54"/>
  <c r="E525" i="54" s="1"/>
  <c r="H524" i="54"/>
  <c r="D524" i="54"/>
  <c r="E524" i="54" s="1"/>
  <c r="H523" i="54"/>
  <c r="E523" i="54"/>
  <c r="D523" i="54"/>
  <c r="H522" i="54"/>
  <c r="E522" i="54"/>
  <c r="C522" i="54"/>
  <c r="H521" i="54"/>
  <c r="E521" i="54"/>
  <c r="D521" i="54"/>
  <c r="H520" i="54"/>
  <c r="D520" i="54"/>
  <c r="E520" i="54" s="1"/>
  <c r="H519" i="54"/>
  <c r="D519" i="54"/>
  <c r="E519" i="54" s="1"/>
  <c r="H518" i="54"/>
  <c r="E518" i="54"/>
  <c r="D518" i="54"/>
  <c r="H517" i="54"/>
  <c r="E517" i="54"/>
  <c r="D517" i="54"/>
  <c r="H516" i="54"/>
  <c r="D516" i="54"/>
  <c r="E516" i="54" s="1"/>
  <c r="H515" i="54"/>
  <c r="D515" i="54"/>
  <c r="E515" i="54" s="1"/>
  <c r="H514" i="54"/>
  <c r="E514" i="54"/>
  <c r="D514" i="54"/>
  <c r="H513" i="54"/>
  <c r="E513" i="54"/>
  <c r="D513" i="54"/>
  <c r="C513" i="54"/>
  <c r="H512" i="54"/>
  <c r="E512" i="54"/>
  <c r="E509" i="54" s="1"/>
  <c r="D512" i="54"/>
  <c r="H511" i="54"/>
  <c r="D511" i="54"/>
  <c r="E511" i="54" s="1"/>
  <c r="H510" i="54"/>
  <c r="D510" i="54"/>
  <c r="E510" i="54" s="1"/>
  <c r="H509" i="54"/>
  <c r="C509" i="54"/>
  <c r="H508" i="54"/>
  <c r="E508" i="54"/>
  <c r="D508" i="54"/>
  <c r="H507" i="54"/>
  <c r="D507" i="54"/>
  <c r="E507" i="54" s="1"/>
  <c r="H506" i="54"/>
  <c r="D506" i="54"/>
  <c r="E506" i="54" s="1"/>
  <c r="H505" i="54"/>
  <c r="D505" i="54"/>
  <c r="E505" i="54" s="1"/>
  <c r="H504" i="54"/>
  <c r="C504" i="54"/>
  <c r="H503" i="54"/>
  <c r="E503" i="54"/>
  <c r="D503" i="54"/>
  <c r="H502" i="54"/>
  <c r="E502" i="54"/>
  <c r="D502" i="54"/>
  <c r="H501" i="54"/>
  <c r="D501" i="54"/>
  <c r="E501" i="54" s="1"/>
  <c r="H500" i="54"/>
  <c r="D500" i="54"/>
  <c r="E500" i="54" s="1"/>
  <c r="H499" i="54"/>
  <c r="E499" i="54"/>
  <c r="D499" i="54"/>
  <c r="H498" i="54"/>
  <c r="E498" i="54"/>
  <c r="E497" i="54" s="1"/>
  <c r="D498" i="54"/>
  <c r="D497" i="54"/>
  <c r="C497" i="54"/>
  <c r="H497" i="54" s="1"/>
  <c r="H496" i="54"/>
  <c r="D496" i="54"/>
  <c r="E496" i="54" s="1"/>
  <c r="H495" i="54"/>
  <c r="D495" i="54"/>
  <c r="E495" i="54" s="1"/>
  <c r="E494" i="54" s="1"/>
  <c r="H494" i="54"/>
  <c r="C494" i="54"/>
  <c r="H493" i="54"/>
  <c r="E493" i="54"/>
  <c r="D493" i="54"/>
  <c r="H492" i="54"/>
  <c r="D492" i="54"/>
  <c r="C491" i="54"/>
  <c r="H490" i="54"/>
  <c r="D490" i="54"/>
  <c r="E490" i="54" s="1"/>
  <c r="H489" i="54"/>
  <c r="D489" i="54"/>
  <c r="E489" i="54" s="1"/>
  <c r="H488" i="54"/>
  <c r="E488" i="54"/>
  <c r="D488" i="54"/>
  <c r="H487" i="54"/>
  <c r="D487" i="54"/>
  <c r="C486" i="54"/>
  <c r="H486" i="54" s="1"/>
  <c r="H485" i="54"/>
  <c r="D485" i="54"/>
  <c r="H482" i="54"/>
  <c r="H481" i="54"/>
  <c r="E481" i="54"/>
  <c r="D481" i="54"/>
  <c r="H480" i="54"/>
  <c r="D480" i="54"/>
  <c r="E480" i="54" s="1"/>
  <c r="H479" i="54"/>
  <c r="D479" i="54"/>
  <c r="E479" i="54" s="1"/>
  <c r="H478" i="54"/>
  <c r="E478" i="54"/>
  <c r="D478" i="54"/>
  <c r="H477" i="54"/>
  <c r="E477" i="54"/>
  <c r="D477" i="54"/>
  <c r="C477" i="54"/>
  <c r="H476" i="54"/>
  <c r="E476" i="54"/>
  <c r="D476" i="54"/>
  <c r="H475" i="54"/>
  <c r="D475" i="54"/>
  <c r="H474" i="54"/>
  <c r="C474" i="54"/>
  <c r="H473" i="54"/>
  <c r="D473" i="54"/>
  <c r="E473" i="54" s="1"/>
  <c r="H472" i="54"/>
  <c r="E472" i="54"/>
  <c r="D472" i="54"/>
  <c r="H471" i="54"/>
  <c r="E471" i="54"/>
  <c r="D471" i="54"/>
  <c r="H470" i="54"/>
  <c r="D470" i="54"/>
  <c r="E470" i="54" s="1"/>
  <c r="H469" i="54"/>
  <c r="D469" i="54"/>
  <c r="E469" i="54" s="1"/>
  <c r="E468" i="54" s="1"/>
  <c r="H468" i="54"/>
  <c r="C468" i="54"/>
  <c r="H467" i="54"/>
  <c r="E467" i="54"/>
  <c r="D467" i="54"/>
  <c r="H466" i="54"/>
  <c r="D466" i="54"/>
  <c r="E466" i="54" s="1"/>
  <c r="H465" i="54"/>
  <c r="D465" i="54"/>
  <c r="E465" i="54" s="1"/>
  <c r="H464" i="54"/>
  <c r="D464" i="54"/>
  <c r="E464" i="54" s="1"/>
  <c r="E463" i="54" s="1"/>
  <c r="H463" i="54"/>
  <c r="C463" i="54"/>
  <c r="H462" i="54"/>
  <c r="E462" i="54"/>
  <c r="D462" i="54"/>
  <c r="H461" i="54"/>
  <c r="E461" i="54"/>
  <c r="D461" i="54"/>
  <c r="H460" i="54"/>
  <c r="D460" i="54"/>
  <c r="H459" i="54"/>
  <c r="C459" i="54"/>
  <c r="H458" i="54"/>
  <c r="D458" i="54"/>
  <c r="E458" i="54" s="1"/>
  <c r="H457" i="54"/>
  <c r="E457" i="54"/>
  <c r="D457" i="54"/>
  <c r="H456" i="54"/>
  <c r="E456" i="54"/>
  <c r="E455" i="54" s="1"/>
  <c r="D456" i="54"/>
  <c r="D455" i="54"/>
  <c r="C455" i="54"/>
  <c r="H455" i="54" s="1"/>
  <c r="H454" i="54"/>
  <c r="D454" i="54"/>
  <c r="E454" i="54" s="1"/>
  <c r="H453" i="54"/>
  <c r="D453" i="54"/>
  <c r="E453" i="54" s="1"/>
  <c r="H452" i="54"/>
  <c r="E452" i="54"/>
  <c r="D452" i="54"/>
  <c r="H451" i="54"/>
  <c r="E451" i="54"/>
  <c r="E450" i="54" s="1"/>
  <c r="D451" i="54"/>
  <c r="D450" i="54"/>
  <c r="C450" i="54"/>
  <c r="H450" i="54" s="1"/>
  <c r="H449" i="54"/>
  <c r="D449" i="54"/>
  <c r="E449" i="54" s="1"/>
  <c r="H448" i="54"/>
  <c r="D448" i="54"/>
  <c r="E448" i="54" s="1"/>
  <c r="H447" i="54"/>
  <c r="E447" i="54"/>
  <c r="D447" i="54"/>
  <c r="H446" i="54"/>
  <c r="E446" i="54"/>
  <c r="E445" i="54" s="1"/>
  <c r="D446" i="54"/>
  <c r="D445" i="54"/>
  <c r="C445" i="54"/>
  <c r="H445" i="54" s="1"/>
  <c r="H443" i="54"/>
  <c r="D443" i="54"/>
  <c r="E443" i="54" s="1"/>
  <c r="H442" i="54"/>
  <c r="D442" i="54"/>
  <c r="E442" i="54" s="1"/>
  <c r="H441" i="54"/>
  <c r="E441" i="54"/>
  <c r="D441" i="54"/>
  <c r="H440" i="54"/>
  <c r="E440" i="54"/>
  <c r="D440" i="54"/>
  <c r="H439" i="54"/>
  <c r="D439" i="54"/>
  <c r="E439" i="54" s="1"/>
  <c r="H438" i="54"/>
  <c r="D438" i="54"/>
  <c r="E438" i="54" s="1"/>
  <c r="H437" i="54"/>
  <c r="E437" i="54"/>
  <c r="D437" i="54"/>
  <c r="H436" i="54"/>
  <c r="E436" i="54"/>
  <c r="D436" i="54"/>
  <c r="H435" i="54"/>
  <c r="D435" i="54"/>
  <c r="E435" i="54" s="1"/>
  <c r="H434" i="54"/>
  <c r="D434" i="54"/>
  <c r="E434" i="54" s="1"/>
  <c r="H433" i="54"/>
  <c r="E433" i="54"/>
  <c r="D433" i="54"/>
  <c r="H432" i="54"/>
  <c r="E432" i="54"/>
  <c r="D432" i="54"/>
  <c r="H431" i="54"/>
  <c r="D431" i="54"/>
  <c r="E431" i="54" s="1"/>
  <c r="H430" i="54"/>
  <c r="D430" i="54"/>
  <c r="E430" i="54" s="1"/>
  <c r="H429" i="54"/>
  <c r="C429" i="54"/>
  <c r="H428" i="54"/>
  <c r="E428" i="54"/>
  <c r="D428" i="54"/>
  <c r="H427" i="54"/>
  <c r="D427" i="54"/>
  <c r="E427" i="54" s="1"/>
  <c r="H426" i="54"/>
  <c r="D426" i="54"/>
  <c r="E426" i="54" s="1"/>
  <c r="H425" i="54"/>
  <c r="D425" i="54"/>
  <c r="E425" i="54" s="1"/>
  <c r="H424" i="54"/>
  <c r="E424" i="54"/>
  <c r="D424" i="54"/>
  <c r="H423" i="54"/>
  <c r="D423" i="54"/>
  <c r="C422" i="54"/>
  <c r="H422" i="54" s="1"/>
  <c r="H421" i="54"/>
  <c r="D421" i="54"/>
  <c r="E421" i="54" s="1"/>
  <c r="H420" i="54"/>
  <c r="D420" i="54"/>
  <c r="E420" i="54" s="1"/>
  <c r="H419" i="54"/>
  <c r="E419" i="54"/>
  <c r="D419" i="54"/>
  <c r="H418" i="54"/>
  <c r="D418" i="54"/>
  <c r="E418" i="54" s="1"/>
  <c r="H417" i="54"/>
  <c r="E417" i="54"/>
  <c r="D417" i="54"/>
  <c r="H416" i="54"/>
  <c r="D416" i="54"/>
  <c r="C416" i="54"/>
  <c r="H415" i="54"/>
  <c r="D415" i="54"/>
  <c r="E415" i="54" s="1"/>
  <c r="H414" i="54"/>
  <c r="E414" i="54"/>
  <c r="D414" i="54"/>
  <c r="H413" i="54"/>
  <c r="D413" i="54"/>
  <c r="C412" i="54"/>
  <c r="H412" i="54" s="1"/>
  <c r="H411" i="54"/>
  <c r="E411" i="54"/>
  <c r="D411" i="54"/>
  <c r="H410" i="54"/>
  <c r="D410" i="54"/>
  <c r="C409" i="54"/>
  <c r="H409" i="54" s="1"/>
  <c r="H408" i="54"/>
  <c r="E408" i="54"/>
  <c r="D408" i="54"/>
  <c r="H407" i="54"/>
  <c r="D407" i="54"/>
  <c r="E407" i="54" s="1"/>
  <c r="H406" i="54"/>
  <c r="E406" i="54"/>
  <c r="D406" i="54"/>
  <c r="H405" i="54"/>
  <c r="D405" i="54"/>
  <c r="C404" i="54"/>
  <c r="H404" i="54" s="1"/>
  <c r="H403" i="54"/>
  <c r="E403" i="54"/>
  <c r="D403" i="54"/>
  <c r="H402" i="54"/>
  <c r="D402" i="54"/>
  <c r="E402" i="54" s="1"/>
  <c r="H401" i="54"/>
  <c r="E401" i="54"/>
  <c r="D401" i="54"/>
  <c r="H400" i="54"/>
  <c r="D400" i="54"/>
  <c r="C399" i="54"/>
  <c r="H399" i="54" s="1"/>
  <c r="H398" i="54"/>
  <c r="E398" i="54"/>
  <c r="D398" i="54"/>
  <c r="H397" i="54"/>
  <c r="D397" i="54"/>
  <c r="E397" i="54" s="1"/>
  <c r="H396" i="54"/>
  <c r="E396" i="54"/>
  <c r="E395" i="54" s="1"/>
  <c r="D396" i="54"/>
  <c r="H395" i="54"/>
  <c r="D395" i="54"/>
  <c r="C395" i="54"/>
  <c r="H394" i="54"/>
  <c r="D394" i="54"/>
  <c r="E394" i="54" s="1"/>
  <c r="H393" i="54"/>
  <c r="E393" i="54"/>
  <c r="E392" i="54" s="1"/>
  <c r="D393" i="54"/>
  <c r="H392" i="54"/>
  <c r="D392" i="54"/>
  <c r="C392" i="54"/>
  <c r="H391" i="54"/>
  <c r="D391" i="54"/>
  <c r="E391" i="54" s="1"/>
  <c r="H390" i="54"/>
  <c r="E390" i="54"/>
  <c r="D390" i="54"/>
  <c r="H389" i="54"/>
  <c r="D389" i="54"/>
  <c r="C388" i="54"/>
  <c r="H388" i="54" s="1"/>
  <c r="H387" i="54"/>
  <c r="E387" i="54"/>
  <c r="D387" i="54"/>
  <c r="H386" i="54"/>
  <c r="D386" i="54"/>
  <c r="E386" i="54" s="1"/>
  <c r="H385" i="54"/>
  <c r="E385" i="54"/>
  <c r="D385" i="54"/>
  <c r="H384" i="54"/>
  <c r="D384" i="54"/>
  <c r="E384" i="54" s="1"/>
  <c r="H383" i="54"/>
  <c r="E383" i="54"/>
  <c r="D383" i="54"/>
  <c r="H382" i="54"/>
  <c r="D382" i="54"/>
  <c r="C382" i="54"/>
  <c r="H381" i="54"/>
  <c r="D381" i="54"/>
  <c r="E381" i="54" s="1"/>
  <c r="H380" i="54"/>
  <c r="E380" i="54"/>
  <c r="D380" i="54"/>
  <c r="H379" i="54"/>
  <c r="D379" i="54"/>
  <c r="C378" i="54"/>
  <c r="H378" i="54" s="1"/>
  <c r="H377" i="54"/>
  <c r="E377" i="54"/>
  <c r="D377" i="54"/>
  <c r="H376" i="54"/>
  <c r="D376" i="54"/>
  <c r="E376" i="54" s="1"/>
  <c r="H375" i="54"/>
  <c r="E375" i="54"/>
  <c r="D375" i="54"/>
  <c r="H374" i="54"/>
  <c r="D374" i="54"/>
  <c r="C373" i="54"/>
  <c r="H373" i="54" s="1"/>
  <c r="H372" i="54"/>
  <c r="E372" i="54"/>
  <c r="D372" i="54"/>
  <c r="H371" i="54"/>
  <c r="D371" i="54"/>
  <c r="E371" i="54" s="1"/>
  <c r="H370" i="54"/>
  <c r="E370" i="54"/>
  <c r="D370" i="54"/>
  <c r="H369" i="54"/>
  <c r="D369" i="54"/>
  <c r="C368" i="54"/>
  <c r="H368" i="54" s="1"/>
  <c r="H367" i="54"/>
  <c r="E367" i="54"/>
  <c r="D367" i="54"/>
  <c r="H366" i="54"/>
  <c r="D366" i="54"/>
  <c r="E366" i="54" s="1"/>
  <c r="H365" i="54"/>
  <c r="E365" i="54"/>
  <c r="D365" i="54"/>
  <c r="H364" i="54"/>
  <c r="D364" i="54"/>
  <c r="H363" i="54"/>
  <c r="E363" i="54"/>
  <c r="D363" i="54"/>
  <c r="H362" i="54"/>
  <c r="C362" i="54"/>
  <c r="H361" i="54"/>
  <c r="D361" i="54"/>
  <c r="E361" i="54" s="1"/>
  <c r="H360" i="54"/>
  <c r="E360" i="54"/>
  <c r="D360" i="54"/>
  <c r="H359" i="54"/>
  <c r="D359" i="54"/>
  <c r="E359" i="54" s="1"/>
  <c r="H358" i="54"/>
  <c r="E358" i="54"/>
  <c r="D358" i="54"/>
  <c r="H357" i="54"/>
  <c r="C357" i="54"/>
  <c r="H356" i="54"/>
  <c r="D356" i="54"/>
  <c r="E356" i="54" s="1"/>
  <c r="H355" i="54"/>
  <c r="E355" i="54"/>
  <c r="D355" i="54"/>
  <c r="H354" i="54"/>
  <c r="D354" i="54"/>
  <c r="C353" i="54"/>
  <c r="H353" i="54" s="1"/>
  <c r="H352" i="54"/>
  <c r="E352" i="54"/>
  <c r="D352" i="54"/>
  <c r="H351" i="54"/>
  <c r="D351" i="54"/>
  <c r="E351" i="54" s="1"/>
  <c r="H350" i="54"/>
  <c r="E350" i="54"/>
  <c r="D350" i="54"/>
  <c r="H349" i="54"/>
  <c r="D349" i="54"/>
  <c r="C348" i="54"/>
  <c r="H348" i="54" s="1"/>
  <c r="H347" i="54"/>
  <c r="E347" i="54"/>
  <c r="D347" i="54"/>
  <c r="H346" i="54"/>
  <c r="D346" i="54"/>
  <c r="E346" i="54" s="1"/>
  <c r="H345" i="54"/>
  <c r="E345" i="54"/>
  <c r="E344" i="54" s="1"/>
  <c r="D345" i="54"/>
  <c r="H344" i="54"/>
  <c r="C344" i="54"/>
  <c r="H343" i="54"/>
  <c r="D343" i="54"/>
  <c r="E343" i="54" s="1"/>
  <c r="H342" i="54"/>
  <c r="E342" i="54"/>
  <c r="D342" i="54"/>
  <c r="H341" i="54"/>
  <c r="D341" i="54"/>
  <c r="H338" i="54"/>
  <c r="D338" i="54"/>
  <c r="E338" i="54" s="1"/>
  <c r="H337" i="54"/>
  <c r="E337" i="54"/>
  <c r="D337" i="54"/>
  <c r="H336" i="54"/>
  <c r="D336" i="54"/>
  <c r="E336" i="54" s="1"/>
  <c r="H335" i="54"/>
  <c r="E335" i="54"/>
  <c r="D335" i="54"/>
  <c r="H334" i="54"/>
  <c r="D334" i="54"/>
  <c r="E334" i="54" s="1"/>
  <c r="H333" i="54"/>
  <c r="E333" i="54"/>
  <c r="D333" i="54"/>
  <c r="H332" i="54"/>
  <c r="D332" i="54"/>
  <c r="C331" i="54"/>
  <c r="H331" i="54" s="1"/>
  <c r="H330" i="54"/>
  <c r="E330" i="54"/>
  <c r="D330" i="54"/>
  <c r="H329" i="54"/>
  <c r="D329" i="54"/>
  <c r="C328" i="54"/>
  <c r="H328" i="54" s="1"/>
  <c r="H327" i="54"/>
  <c r="E327" i="54"/>
  <c r="D327" i="54"/>
  <c r="H326" i="54"/>
  <c r="D326" i="54"/>
  <c r="H325" i="54"/>
  <c r="H324" i="54"/>
  <c r="D324" i="54"/>
  <c r="E324" i="54" s="1"/>
  <c r="H323" i="54"/>
  <c r="E323" i="54"/>
  <c r="D323" i="54"/>
  <c r="H322" i="54"/>
  <c r="D322" i="54"/>
  <c r="E322" i="54" s="1"/>
  <c r="H321" i="54"/>
  <c r="E321" i="54"/>
  <c r="D321" i="54"/>
  <c r="H320" i="54"/>
  <c r="D320" i="54"/>
  <c r="E320" i="54" s="1"/>
  <c r="H319" i="54"/>
  <c r="E319" i="54"/>
  <c r="D319" i="54"/>
  <c r="H318" i="54"/>
  <c r="D318" i="54"/>
  <c r="E318" i="54" s="1"/>
  <c r="H317" i="54"/>
  <c r="E317" i="54"/>
  <c r="D317" i="54"/>
  <c r="H316" i="54"/>
  <c r="D316" i="54"/>
  <c r="C315" i="54"/>
  <c r="H315" i="54" s="1"/>
  <c r="H313" i="54"/>
  <c r="E313" i="54"/>
  <c r="D313" i="54"/>
  <c r="H312" i="54"/>
  <c r="D312" i="54"/>
  <c r="E312" i="54" s="1"/>
  <c r="H311" i="54"/>
  <c r="E311" i="54"/>
  <c r="D311" i="54"/>
  <c r="H310" i="54"/>
  <c r="D310" i="54"/>
  <c r="E310" i="54" s="1"/>
  <c r="H309" i="54"/>
  <c r="E309" i="54"/>
  <c r="D309" i="54"/>
  <c r="H308" i="54"/>
  <c r="D308" i="54"/>
  <c r="H307" i="54"/>
  <c r="E307" i="54"/>
  <c r="D307" i="54"/>
  <c r="H306" i="54"/>
  <c r="D306" i="54"/>
  <c r="H305" i="54"/>
  <c r="H304" i="54"/>
  <c r="D304" i="54"/>
  <c r="E304" i="54" s="1"/>
  <c r="H303" i="54"/>
  <c r="E303" i="54"/>
  <c r="E302" i="54" s="1"/>
  <c r="D303" i="54"/>
  <c r="H302" i="54"/>
  <c r="H301" i="54"/>
  <c r="E301" i="54"/>
  <c r="D301" i="54"/>
  <c r="H300" i="54"/>
  <c r="D300" i="54"/>
  <c r="E300" i="54" s="1"/>
  <c r="H299" i="54"/>
  <c r="E299" i="54"/>
  <c r="D299" i="54"/>
  <c r="H298" i="54"/>
  <c r="D298" i="54"/>
  <c r="H297" i="54"/>
  <c r="D297" i="54"/>
  <c r="E297" i="54" s="1"/>
  <c r="E296" i="54" s="1"/>
  <c r="H296" i="54"/>
  <c r="H295" i="54"/>
  <c r="E295" i="54"/>
  <c r="D295" i="54"/>
  <c r="H294" i="54"/>
  <c r="D294" i="54"/>
  <c r="E294" i="54" s="1"/>
  <c r="H293" i="54"/>
  <c r="D293" i="54"/>
  <c r="E293" i="54" s="1"/>
  <c r="H292" i="54"/>
  <c r="E292" i="54"/>
  <c r="D292" i="54"/>
  <c r="H291" i="54"/>
  <c r="E291" i="54"/>
  <c r="D291" i="54"/>
  <c r="H290" i="54"/>
  <c r="D290" i="54"/>
  <c r="H289" i="54"/>
  <c r="H288" i="54"/>
  <c r="E288" i="54"/>
  <c r="D288" i="54"/>
  <c r="H287" i="54"/>
  <c r="E287" i="54"/>
  <c r="D287" i="54"/>
  <c r="H286" i="54"/>
  <c r="D286" i="54"/>
  <c r="E286" i="54" s="1"/>
  <c r="H285" i="54"/>
  <c r="D285" i="54"/>
  <c r="E285" i="54" s="1"/>
  <c r="H284" i="54"/>
  <c r="E284" i="54"/>
  <c r="D284" i="54"/>
  <c r="H283" i="54"/>
  <c r="E283" i="54"/>
  <c r="D283" i="54"/>
  <c r="H282" i="54"/>
  <c r="D282" i="54"/>
  <c r="E282" i="54" s="1"/>
  <c r="H281" i="54"/>
  <c r="D281" i="54"/>
  <c r="E281" i="54" s="1"/>
  <c r="H280" i="54"/>
  <c r="D280" i="54"/>
  <c r="E280" i="54" s="1"/>
  <c r="H279" i="54"/>
  <c r="E279" i="54"/>
  <c r="D279" i="54"/>
  <c r="H278" i="54"/>
  <c r="D278" i="54"/>
  <c r="E278" i="54" s="1"/>
  <c r="H277" i="54"/>
  <c r="D277" i="54"/>
  <c r="E277" i="54" s="1"/>
  <c r="H276" i="54"/>
  <c r="D276" i="54"/>
  <c r="E276" i="54" s="1"/>
  <c r="H275" i="54"/>
  <c r="E275" i="54"/>
  <c r="D275" i="54"/>
  <c r="H274" i="54"/>
  <c r="D274" i="54"/>
  <c r="E274" i="54" s="1"/>
  <c r="H273" i="54"/>
  <c r="D273" i="54"/>
  <c r="E273" i="54" s="1"/>
  <c r="H272" i="54"/>
  <c r="D272" i="54"/>
  <c r="E272" i="54" s="1"/>
  <c r="H271" i="54"/>
  <c r="E271" i="54"/>
  <c r="D271" i="54"/>
  <c r="H270" i="54"/>
  <c r="D270" i="54"/>
  <c r="E270" i="54" s="1"/>
  <c r="H269" i="54"/>
  <c r="D269" i="54"/>
  <c r="E269" i="54" s="1"/>
  <c r="H268" i="54"/>
  <c r="D268" i="54"/>
  <c r="E268" i="54" s="1"/>
  <c r="H267" i="54"/>
  <c r="E267" i="54"/>
  <c r="D267" i="54"/>
  <c r="H266" i="54"/>
  <c r="D266" i="54"/>
  <c r="H265" i="54"/>
  <c r="H264" i="54"/>
  <c r="D264" i="54"/>
  <c r="E264" i="54" s="1"/>
  <c r="H263" i="54"/>
  <c r="C263" i="54"/>
  <c r="H262" i="54"/>
  <c r="E262" i="54"/>
  <c r="D262" i="54"/>
  <c r="H261" i="54"/>
  <c r="D261" i="54"/>
  <c r="C260" i="54"/>
  <c r="D252" i="54"/>
  <c r="E252" i="54" s="1"/>
  <c r="E251" i="54"/>
  <c r="E250" i="54" s="1"/>
  <c r="D251" i="54"/>
  <c r="D250" i="54"/>
  <c r="C250" i="54"/>
  <c r="D249" i="54"/>
  <c r="E249" i="54" s="1"/>
  <c r="D248" i="54"/>
  <c r="E248" i="54" s="1"/>
  <c r="D247" i="54"/>
  <c r="E247" i="54" s="1"/>
  <c r="D246" i="54"/>
  <c r="E246" i="54" s="1"/>
  <c r="D245" i="54"/>
  <c r="E245" i="54" s="1"/>
  <c r="C244" i="54"/>
  <c r="C243" i="54"/>
  <c r="E242" i="54"/>
  <c r="D242" i="54"/>
  <c r="D241" i="54"/>
  <c r="E241" i="54" s="1"/>
  <c r="E239" i="54" s="1"/>
  <c r="E238" i="54" s="1"/>
  <c r="E240" i="54"/>
  <c r="D240" i="54"/>
  <c r="C239" i="54"/>
  <c r="C238" i="54"/>
  <c r="E237" i="54"/>
  <c r="D237" i="54"/>
  <c r="E236" i="54"/>
  <c r="E235" i="54" s="1"/>
  <c r="D236" i="54"/>
  <c r="D235" i="54" s="1"/>
  <c r="C236" i="54"/>
  <c r="C235" i="54"/>
  <c r="E234" i="54"/>
  <c r="D234" i="54"/>
  <c r="E233" i="54"/>
  <c r="D233" i="54"/>
  <c r="C233" i="54"/>
  <c r="D232" i="54"/>
  <c r="D229" i="54" s="1"/>
  <c r="D228" i="54" s="1"/>
  <c r="E231" i="54"/>
  <c r="D231" i="54"/>
  <c r="D230" i="54"/>
  <c r="E230" i="54" s="1"/>
  <c r="C229" i="54"/>
  <c r="C228" i="54" s="1"/>
  <c r="D227" i="54"/>
  <c r="E227" i="54" s="1"/>
  <c r="E226" i="54"/>
  <c r="D226" i="54"/>
  <c r="D225" i="54"/>
  <c r="E225" i="54" s="1"/>
  <c r="E224" i="54"/>
  <c r="D224" i="54"/>
  <c r="D223" i="54"/>
  <c r="D222" i="54" s="1"/>
  <c r="C223" i="54"/>
  <c r="C222" i="54" s="1"/>
  <c r="E221" i="54"/>
  <c r="E220" i="54" s="1"/>
  <c r="D221" i="54"/>
  <c r="D220" i="54"/>
  <c r="C220" i="54"/>
  <c r="D219" i="54"/>
  <c r="E219" i="54" s="1"/>
  <c r="D218" i="54"/>
  <c r="E218" i="54" s="1"/>
  <c r="D217" i="54"/>
  <c r="E217" i="54" s="1"/>
  <c r="C216" i="54"/>
  <c r="C215" i="54"/>
  <c r="E214" i="54"/>
  <c r="D214" i="54"/>
  <c r="E213" i="54"/>
  <c r="D213" i="54"/>
  <c r="C213" i="54"/>
  <c r="D212" i="54"/>
  <c r="D211" i="54" s="1"/>
  <c r="C211" i="54"/>
  <c r="D210" i="54"/>
  <c r="E210" i="54" s="1"/>
  <c r="D209" i="54"/>
  <c r="E209" i="54" s="1"/>
  <c r="D208" i="54"/>
  <c r="C207" i="54"/>
  <c r="C203" i="54" s="1"/>
  <c r="E206" i="54"/>
  <c r="D206" i="54"/>
  <c r="D205" i="54"/>
  <c r="D204" i="54" s="1"/>
  <c r="C204" i="54"/>
  <c r="D202" i="54"/>
  <c r="D201" i="54" s="1"/>
  <c r="D200" i="54" s="1"/>
  <c r="C201" i="54"/>
  <c r="C200" i="54"/>
  <c r="D199" i="54"/>
  <c r="D198" i="54" s="1"/>
  <c r="D197" i="54" s="1"/>
  <c r="C198" i="54"/>
  <c r="C197" i="54"/>
  <c r="D196" i="54"/>
  <c r="D195" i="54" s="1"/>
  <c r="C195" i="54"/>
  <c r="D194" i="54"/>
  <c r="C193" i="54"/>
  <c r="E192" i="54"/>
  <c r="D192" i="54"/>
  <c r="D191" i="54"/>
  <c r="D189" i="54" s="1"/>
  <c r="E190" i="54"/>
  <c r="D190" i="54"/>
  <c r="C189" i="54"/>
  <c r="C188" i="54" s="1"/>
  <c r="E187" i="54"/>
  <c r="D187" i="54"/>
  <c r="D186" i="54"/>
  <c r="D185" i="54" s="1"/>
  <c r="C185" i="54"/>
  <c r="D184" i="54"/>
  <c r="C184" i="54"/>
  <c r="D183" i="54"/>
  <c r="D182" i="54" s="1"/>
  <c r="C182" i="54"/>
  <c r="D181" i="54"/>
  <c r="C180" i="54"/>
  <c r="C179" i="54" s="1"/>
  <c r="H176" i="54"/>
  <c r="D176" i="54"/>
  <c r="D174" i="54" s="1"/>
  <c r="H175" i="54"/>
  <c r="D175" i="54"/>
  <c r="E175" i="54" s="1"/>
  <c r="H174" i="54"/>
  <c r="C174" i="54"/>
  <c r="H173" i="54"/>
  <c r="E173" i="54"/>
  <c r="D173" i="54"/>
  <c r="H172" i="54"/>
  <c r="D172" i="54"/>
  <c r="C171" i="54"/>
  <c r="H169" i="54"/>
  <c r="D169" i="54"/>
  <c r="E169" i="54" s="1"/>
  <c r="H168" i="54"/>
  <c r="D168" i="54"/>
  <c r="E168" i="54" s="1"/>
  <c r="E167" i="54" s="1"/>
  <c r="H167" i="54"/>
  <c r="C167" i="54"/>
  <c r="C163" i="54" s="1"/>
  <c r="H163" i="54" s="1"/>
  <c r="J163" i="54" s="1"/>
  <c r="H166" i="54"/>
  <c r="D166" i="54"/>
  <c r="E166" i="54" s="1"/>
  <c r="H165" i="54"/>
  <c r="E165" i="54"/>
  <c r="D165" i="54"/>
  <c r="D164" i="54"/>
  <c r="C164" i="54"/>
  <c r="H164" i="54" s="1"/>
  <c r="H162" i="54"/>
  <c r="E162" i="54"/>
  <c r="D162" i="54"/>
  <c r="H161" i="54"/>
  <c r="D161" i="54"/>
  <c r="C160" i="54"/>
  <c r="H160" i="54" s="1"/>
  <c r="H159" i="54"/>
  <c r="D159" i="54"/>
  <c r="D157" i="54" s="1"/>
  <c r="H158" i="54"/>
  <c r="D158" i="54"/>
  <c r="E158" i="54" s="1"/>
  <c r="H157" i="54"/>
  <c r="C157" i="54"/>
  <c r="H156" i="54"/>
  <c r="E156" i="54"/>
  <c r="D156" i="54"/>
  <c r="H155" i="54"/>
  <c r="D155" i="54"/>
  <c r="C154" i="54"/>
  <c r="H151" i="54"/>
  <c r="E151" i="54"/>
  <c r="D151" i="54"/>
  <c r="H150" i="54"/>
  <c r="D150" i="54"/>
  <c r="C149" i="54"/>
  <c r="H149" i="54" s="1"/>
  <c r="H148" i="54"/>
  <c r="D148" i="54"/>
  <c r="D146" i="54" s="1"/>
  <c r="H147" i="54"/>
  <c r="D147" i="54"/>
  <c r="E147" i="54" s="1"/>
  <c r="H146" i="54"/>
  <c r="C146" i="54"/>
  <c r="H145" i="54"/>
  <c r="E145" i="54"/>
  <c r="D145" i="54"/>
  <c r="H144" i="54"/>
  <c r="D144" i="54"/>
  <c r="C143" i="54"/>
  <c r="H143" i="54" s="1"/>
  <c r="H142" i="54"/>
  <c r="D142" i="54"/>
  <c r="D140" i="54" s="1"/>
  <c r="H141" i="54"/>
  <c r="D141" i="54"/>
  <c r="E141" i="54" s="1"/>
  <c r="H140" i="54"/>
  <c r="C140" i="54"/>
  <c r="H139" i="54"/>
  <c r="E139" i="54"/>
  <c r="D139" i="54"/>
  <c r="H138" i="54"/>
  <c r="D138" i="54"/>
  <c r="E138" i="54" s="1"/>
  <c r="H137" i="54"/>
  <c r="D137" i="54"/>
  <c r="E137" i="54" s="1"/>
  <c r="E136" i="54" s="1"/>
  <c r="H136" i="54"/>
  <c r="C136" i="54"/>
  <c r="C135" i="54"/>
  <c r="H135" i="54" s="1"/>
  <c r="J135" i="54" s="1"/>
  <c r="H134" i="54"/>
  <c r="D134" i="54"/>
  <c r="E134" i="54" s="1"/>
  <c r="H133" i="54"/>
  <c r="D133" i="54"/>
  <c r="E133" i="54" s="1"/>
  <c r="E132" i="54" s="1"/>
  <c r="H132" i="54"/>
  <c r="C132" i="54"/>
  <c r="H131" i="54"/>
  <c r="E131" i="54"/>
  <c r="D131" i="54"/>
  <c r="H130" i="54"/>
  <c r="D130" i="54"/>
  <c r="C129" i="54"/>
  <c r="H129" i="54" s="1"/>
  <c r="H128" i="54"/>
  <c r="D128" i="54"/>
  <c r="D126" i="54" s="1"/>
  <c r="H127" i="54"/>
  <c r="D127" i="54"/>
  <c r="E127" i="54" s="1"/>
  <c r="H126" i="54"/>
  <c r="C126" i="54"/>
  <c r="H125" i="54"/>
  <c r="E125" i="54"/>
  <c r="D125" i="54"/>
  <c r="H124" i="54"/>
  <c r="D124" i="54"/>
  <c r="C123" i="54"/>
  <c r="H123" i="54" s="1"/>
  <c r="H122" i="54"/>
  <c r="D122" i="54"/>
  <c r="H121" i="54"/>
  <c r="D121" i="54"/>
  <c r="E121" i="54" s="1"/>
  <c r="H120" i="54"/>
  <c r="C120" i="54"/>
  <c r="H119" i="54"/>
  <c r="E119" i="54"/>
  <c r="D119" i="54"/>
  <c r="H118" i="54"/>
  <c r="D118" i="54"/>
  <c r="E118" i="54" s="1"/>
  <c r="E117" i="54" s="1"/>
  <c r="D117" i="54"/>
  <c r="C117" i="54"/>
  <c r="H113" i="54"/>
  <c r="D113" i="54"/>
  <c r="E113" i="54" s="1"/>
  <c r="H112" i="54"/>
  <c r="E112" i="54"/>
  <c r="D112" i="54"/>
  <c r="H111" i="54"/>
  <c r="D111" i="54"/>
  <c r="E111" i="54" s="1"/>
  <c r="H110" i="54"/>
  <c r="D110" i="54"/>
  <c r="E110" i="54" s="1"/>
  <c r="H109" i="54"/>
  <c r="D109" i="54"/>
  <c r="E109" i="54" s="1"/>
  <c r="H108" i="54"/>
  <c r="E108" i="54"/>
  <c r="D108" i="54"/>
  <c r="H107" i="54"/>
  <c r="D107" i="54"/>
  <c r="E107" i="54" s="1"/>
  <c r="H106" i="54"/>
  <c r="D106" i="54"/>
  <c r="E106" i="54" s="1"/>
  <c r="H105" i="54"/>
  <c r="D105" i="54"/>
  <c r="E105" i="54" s="1"/>
  <c r="H104" i="54"/>
  <c r="E104" i="54"/>
  <c r="D104" i="54"/>
  <c r="H103" i="54"/>
  <c r="D103" i="54"/>
  <c r="E103" i="54" s="1"/>
  <c r="H102" i="54"/>
  <c r="D102" i="54"/>
  <c r="E102" i="54" s="1"/>
  <c r="H101" i="54"/>
  <c r="D101" i="54"/>
  <c r="E101" i="54" s="1"/>
  <c r="H100" i="54"/>
  <c r="E100" i="54"/>
  <c r="D100" i="54"/>
  <c r="H99" i="54"/>
  <c r="D99" i="54"/>
  <c r="E99" i="54" s="1"/>
  <c r="H98" i="54"/>
  <c r="D98" i="54"/>
  <c r="E98" i="54" s="1"/>
  <c r="C97" i="54"/>
  <c r="H96" i="54"/>
  <c r="D96" i="54"/>
  <c r="E96" i="54" s="1"/>
  <c r="H95" i="54"/>
  <c r="D95" i="54"/>
  <c r="E95" i="54" s="1"/>
  <c r="H94" i="54"/>
  <c r="E94" i="54"/>
  <c r="D94" i="54"/>
  <c r="H93" i="54"/>
  <c r="E93" i="54"/>
  <c r="D93" i="54"/>
  <c r="H92" i="54"/>
  <c r="D92" i="54"/>
  <c r="E92" i="54" s="1"/>
  <c r="H91" i="54"/>
  <c r="D91" i="54"/>
  <c r="E91" i="54" s="1"/>
  <c r="H90" i="54"/>
  <c r="E90" i="54"/>
  <c r="D90" i="54"/>
  <c r="H89" i="54"/>
  <c r="D89" i="54"/>
  <c r="E89" i="54" s="1"/>
  <c r="H88" i="54"/>
  <c r="D88" i="54"/>
  <c r="E88" i="54" s="1"/>
  <c r="H87" i="54"/>
  <c r="D87" i="54"/>
  <c r="E87" i="54" s="1"/>
  <c r="H86" i="54"/>
  <c r="E86" i="54"/>
  <c r="D86" i="54"/>
  <c r="H85" i="54"/>
  <c r="E85" i="54"/>
  <c r="D85" i="54"/>
  <c r="H84" i="54"/>
  <c r="D84" i="54"/>
  <c r="E84" i="54" s="1"/>
  <c r="H83" i="54"/>
  <c r="D83" i="54"/>
  <c r="E83" i="54" s="1"/>
  <c r="H82" i="54"/>
  <c r="E82" i="54"/>
  <c r="D82" i="54"/>
  <c r="H81" i="54"/>
  <c r="D81" i="54"/>
  <c r="E81" i="54" s="1"/>
  <c r="H80" i="54"/>
  <c r="D80" i="54"/>
  <c r="E80" i="54" s="1"/>
  <c r="H79" i="54"/>
  <c r="D79" i="54"/>
  <c r="E79" i="54" s="1"/>
  <c r="H78" i="54"/>
  <c r="E78" i="54"/>
  <c r="D78" i="54"/>
  <c r="H77" i="54"/>
  <c r="E77" i="54"/>
  <c r="D77" i="54"/>
  <c r="H76" i="54"/>
  <c r="D76" i="54"/>
  <c r="E76" i="54" s="1"/>
  <c r="H75" i="54"/>
  <c r="D75" i="54"/>
  <c r="E75" i="54" s="1"/>
  <c r="H74" i="54"/>
  <c r="E74" i="54"/>
  <c r="D74" i="54"/>
  <c r="H73" i="54"/>
  <c r="D73" i="54"/>
  <c r="E73" i="54" s="1"/>
  <c r="H72" i="54"/>
  <c r="D72" i="54"/>
  <c r="E72" i="54" s="1"/>
  <c r="H71" i="54"/>
  <c r="D71" i="54"/>
  <c r="E71" i="54" s="1"/>
  <c r="H70" i="54"/>
  <c r="E70" i="54"/>
  <c r="D70" i="54"/>
  <c r="H69" i="54"/>
  <c r="E69" i="54"/>
  <c r="D69" i="54"/>
  <c r="D68" i="54"/>
  <c r="C68" i="54"/>
  <c r="H68" i="54" s="1"/>
  <c r="J68" i="54" s="1"/>
  <c r="H66" i="54"/>
  <c r="E66" i="54"/>
  <c r="D66" i="54"/>
  <c r="H65" i="54"/>
  <c r="D65" i="54"/>
  <c r="E65" i="54" s="1"/>
  <c r="H64" i="54"/>
  <c r="D64" i="54"/>
  <c r="H63" i="54"/>
  <c r="E63" i="54"/>
  <c r="D63" i="54"/>
  <c r="H62" i="54"/>
  <c r="E62" i="54"/>
  <c r="D62" i="54"/>
  <c r="H61" i="54"/>
  <c r="J61" i="54" s="1"/>
  <c r="C61" i="54"/>
  <c r="H60" i="54"/>
  <c r="E60" i="54"/>
  <c r="D60" i="54"/>
  <c r="H59" i="54"/>
  <c r="E59" i="54"/>
  <c r="D59" i="54"/>
  <c r="H58" i="54"/>
  <c r="D58" i="54"/>
  <c r="E58" i="54" s="1"/>
  <c r="H57" i="54"/>
  <c r="D57" i="54"/>
  <c r="E57" i="54" s="1"/>
  <c r="H56" i="54"/>
  <c r="E56" i="54"/>
  <c r="D56" i="54"/>
  <c r="H55" i="54"/>
  <c r="D55" i="54"/>
  <c r="E55" i="54" s="1"/>
  <c r="H54" i="54"/>
  <c r="D54" i="54"/>
  <c r="E54" i="54" s="1"/>
  <c r="H53" i="54"/>
  <c r="D53" i="54"/>
  <c r="E53" i="54" s="1"/>
  <c r="H52" i="54"/>
  <c r="E52" i="54"/>
  <c r="D52" i="54"/>
  <c r="H51" i="54"/>
  <c r="E51" i="54"/>
  <c r="D51" i="54"/>
  <c r="H50" i="54"/>
  <c r="D50" i="54"/>
  <c r="E50" i="54" s="1"/>
  <c r="H49" i="54"/>
  <c r="D49" i="54"/>
  <c r="E49" i="54" s="1"/>
  <c r="H48" i="54"/>
  <c r="E48" i="54"/>
  <c r="D48" i="54"/>
  <c r="H47" i="54"/>
  <c r="D47" i="54"/>
  <c r="E47" i="54" s="1"/>
  <c r="H46" i="54"/>
  <c r="D46" i="54"/>
  <c r="E46" i="54" s="1"/>
  <c r="H45" i="54"/>
  <c r="D45" i="54"/>
  <c r="E45" i="54" s="1"/>
  <c r="H44" i="54"/>
  <c r="E44" i="54"/>
  <c r="D44" i="54"/>
  <c r="H43" i="54"/>
  <c r="E43" i="54"/>
  <c r="D43" i="54"/>
  <c r="H42" i="54"/>
  <c r="D42" i="54"/>
  <c r="E42" i="54" s="1"/>
  <c r="H41" i="54"/>
  <c r="D41" i="54"/>
  <c r="E41" i="54" s="1"/>
  <c r="H40" i="54"/>
  <c r="E40" i="54"/>
  <c r="D40" i="54"/>
  <c r="H39" i="54"/>
  <c r="D39" i="54"/>
  <c r="D38" i="54" s="1"/>
  <c r="C38" i="54"/>
  <c r="H38" i="54" s="1"/>
  <c r="J38" i="54" s="1"/>
  <c r="H37" i="54"/>
  <c r="E37" i="54"/>
  <c r="D37" i="54"/>
  <c r="H36" i="54"/>
  <c r="D36" i="54"/>
  <c r="E36" i="54" s="1"/>
  <c r="H35" i="54"/>
  <c r="D35" i="54"/>
  <c r="E35" i="54" s="1"/>
  <c r="H34" i="54"/>
  <c r="E34" i="54"/>
  <c r="D34" i="54"/>
  <c r="H33" i="54"/>
  <c r="D33" i="54"/>
  <c r="E33" i="54" s="1"/>
  <c r="H32" i="54"/>
  <c r="D32" i="54"/>
  <c r="E32" i="54" s="1"/>
  <c r="H31" i="54"/>
  <c r="D31" i="54"/>
  <c r="E31" i="54" s="1"/>
  <c r="H30" i="54"/>
  <c r="E30" i="54"/>
  <c r="D30" i="54"/>
  <c r="H29" i="54"/>
  <c r="E29" i="54"/>
  <c r="D29" i="54"/>
  <c r="H28" i="54"/>
  <c r="D28" i="54"/>
  <c r="E28" i="54" s="1"/>
  <c r="H27" i="54"/>
  <c r="D27" i="54"/>
  <c r="E27" i="54" s="1"/>
  <c r="H26" i="54"/>
  <c r="E26" i="54"/>
  <c r="D26" i="54"/>
  <c r="H25" i="54"/>
  <c r="D25" i="54"/>
  <c r="E25" i="54" s="1"/>
  <c r="H24" i="54"/>
  <c r="D24" i="54"/>
  <c r="E24" i="54" s="1"/>
  <c r="H23" i="54"/>
  <c r="D23" i="54"/>
  <c r="E23" i="54" s="1"/>
  <c r="H22" i="54"/>
  <c r="E22" i="54"/>
  <c r="D22" i="54"/>
  <c r="H21" i="54"/>
  <c r="E21" i="54"/>
  <c r="D21" i="54"/>
  <c r="H20" i="54"/>
  <c r="D20" i="54"/>
  <c r="E20" i="54" s="1"/>
  <c r="H19" i="54"/>
  <c r="D19" i="54"/>
  <c r="E19" i="54" s="1"/>
  <c r="H18" i="54"/>
  <c r="E18" i="54"/>
  <c r="D18" i="54"/>
  <c r="H17" i="54"/>
  <c r="D17" i="54"/>
  <c r="E17" i="54" s="1"/>
  <c r="H16" i="54"/>
  <c r="D16" i="54"/>
  <c r="E16" i="54" s="1"/>
  <c r="H15" i="54"/>
  <c r="D15" i="54"/>
  <c r="E15" i="54" s="1"/>
  <c r="H14" i="54"/>
  <c r="E14" i="54"/>
  <c r="D14" i="54"/>
  <c r="H13" i="54"/>
  <c r="E13" i="54"/>
  <c r="D13" i="54"/>
  <c r="H12" i="54"/>
  <c r="D12" i="54"/>
  <c r="E12" i="54" s="1"/>
  <c r="J11" i="54"/>
  <c r="C11" i="54"/>
  <c r="H11" i="54" s="1"/>
  <c r="H10" i="54"/>
  <c r="D10" i="54"/>
  <c r="E10" i="54" s="1"/>
  <c r="H9" i="54"/>
  <c r="D9" i="54"/>
  <c r="E9" i="54" s="1"/>
  <c r="H8" i="54"/>
  <c r="E8" i="54"/>
  <c r="D8" i="54"/>
  <c r="H7" i="54"/>
  <c r="D7" i="54"/>
  <c r="E7" i="54" s="1"/>
  <c r="H6" i="54"/>
  <c r="D6" i="54"/>
  <c r="H5" i="54"/>
  <c r="D5" i="54"/>
  <c r="E5" i="54" s="1"/>
  <c r="C4" i="54"/>
  <c r="H4" i="54" s="1"/>
  <c r="J4" i="54" s="1"/>
  <c r="D778" i="53"/>
  <c r="E778" i="53" s="1"/>
  <c r="E777" i="53"/>
  <c r="D777" i="53"/>
  <c r="C777" i="53"/>
  <c r="D776" i="53"/>
  <c r="E776" i="53" s="1"/>
  <c r="E775" i="53"/>
  <c r="D775" i="53"/>
  <c r="D774" i="53"/>
  <c r="E773" i="53"/>
  <c r="D773" i="53"/>
  <c r="C772" i="53"/>
  <c r="C771" i="53" s="1"/>
  <c r="E770" i="53"/>
  <c r="D770" i="53"/>
  <c r="D769" i="53"/>
  <c r="C768" i="53"/>
  <c r="C767" i="53"/>
  <c r="D766" i="53"/>
  <c r="C765" i="53"/>
  <c r="D764" i="53"/>
  <c r="E764" i="53" s="1"/>
  <c r="E763" i="53"/>
  <c r="D763" i="53"/>
  <c r="D762" i="53"/>
  <c r="D761" i="53" s="1"/>
  <c r="D760" i="53" s="1"/>
  <c r="C761" i="53"/>
  <c r="C760" i="53" s="1"/>
  <c r="D759" i="53"/>
  <c r="E759" i="53" s="1"/>
  <c r="E758" i="53"/>
  <c r="D758" i="53"/>
  <c r="D757" i="53"/>
  <c r="D756" i="53" s="1"/>
  <c r="D755" i="53" s="1"/>
  <c r="C756" i="53"/>
  <c r="C755" i="53" s="1"/>
  <c r="D754" i="53"/>
  <c r="E753" i="53"/>
  <c r="D753" i="53"/>
  <c r="D752" i="53"/>
  <c r="D751" i="53" s="1"/>
  <c r="C751" i="53"/>
  <c r="C750" i="53" s="1"/>
  <c r="D749" i="53"/>
  <c r="E749" i="53" s="1"/>
  <c r="E748" i="53"/>
  <c r="D748" i="53"/>
  <c r="D747" i="53"/>
  <c r="D746" i="53" s="1"/>
  <c r="C746" i="53"/>
  <c r="E745" i="53"/>
  <c r="E744" i="53" s="1"/>
  <c r="D745" i="53"/>
  <c r="D744" i="53"/>
  <c r="D743" i="53" s="1"/>
  <c r="C744" i="53"/>
  <c r="C743" i="53" s="1"/>
  <c r="C726" i="53" s="1"/>
  <c r="E742" i="53"/>
  <c r="E741" i="53" s="1"/>
  <c r="D742" i="53"/>
  <c r="D741" i="53"/>
  <c r="C741" i="53"/>
  <c r="E740" i="53"/>
  <c r="D740" i="53"/>
  <c r="E739" i="53"/>
  <c r="D739" i="53"/>
  <c r="C739" i="53"/>
  <c r="D738" i="53"/>
  <c r="E738" i="53" s="1"/>
  <c r="E737" i="53"/>
  <c r="D737" i="53"/>
  <c r="D736" i="53"/>
  <c r="E736" i="53" s="1"/>
  <c r="E735" i="53"/>
  <c r="E734" i="53" s="1"/>
  <c r="D735" i="53"/>
  <c r="D734" i="53"/>
  <c r="D733" i="53" s="1"/>
  <c r="C734" i="53"/>
  <c r="C733" i="53"/>
  <c r="E732" i="53"/>
  <c r="E731" i="53" s="1"/>
  <c r="E730" i="53" s="1"/>
  <c r="D732" i="53"/>
  <c r="D731" i="53"/>
  <c r="D730" i="53" s="1"/>
  <c r="C731" i="53"/>
  <c r="C730" i="53"/>
  <c r="E729" i="53"/>
  <c r="D729" i="53"/>
  <c r="D728" i="53"/>
  <c r="C727" i="53"/>
  <c r="H724" i="53"/>
  <c r="D724" i="53"/>
  <c r="H723" i="53"/>
  <c r="E723" i="53"/>
  <c r="D723" i="53"/>
  <c r="H722" i="53"/>
  <c r="C722" i="53"/>
  <c r="H721" i="53"/>
  <c r="E721" i="53"/>
  <c r="D721" i="53"/>
  <c r="H720" i="53"/>
  <c r="E720" i="53"/>
  <c r="D720" i="53"/>
  <c r="H719" i="53"/>
  <c r="D719" i="53"/>
  <c r="H718" i="53"/>
  <c r="C718" i="53"/>
  <c r="C717" i="53" s="1"/>
  <c r="H715" i="53"/>
  <c r="E715" i="53"/>
  <c r="D715" i="53"/>
  <c r="H714" i="53"/>
  <c r="D714" i="53"/>
  <c r="E714" i="53" s="1"/>
  <c r="H713" i="53"/>
  <c r="E713" i="53"/>
  <c r="D713" i="53"/>
  <c r="H712" i="53"/>
  <c r="E712" i="53"/>
  <c r="D712" i="53"/>
  <c r="H711" i="53"/>
  <c r="D711" i="53"/>
  <c r="E711" i="53" s="1"/>
  <c r="H710" i="53"/>
  <c r="D710" i="53"/>
  <c r="E710" i="53" s="1"/>
  <c r="H709" i="53"/>
  <c r="E709" i="53"/>
  <c r="D709" i="53"/>
  <c r="H708" i="53"/>
  <c r="E708" i="53"/>
  <c r="D708" i="53"/>
  <c r="H707" i="53"/>
  <c r="D707" i="53"/>
  <c r="E707" i="53" s="1"/>
  <c r="H706" i="53"/>
  <c r="D706" i="53"/>
  <c r="E706" i="53" s="1"/>
  <c r="H705" i="53"/>
  <c r="E705" i="53"/>
  <c r="D705" i="53"/>
  <c r="H704" i="53"/>
  <c r="E704" i="53"/>
  <c r="D704" i="53"/>
  <c r="H703" i="53"/>
  <c r="E703" i="53"/>
  <c r="D703" i="53"/>
  <c r="H702" i="53"/>
  <c r="D702" i="53"/>
  <c r="H701" i="53"/>
  <c r="E701" i="53"/>
  <c r="D701" i="53"/>
  <c r="H700" i="53"/>
  <c r="C700" i="53"/>
  <c r="H699" i="53"/>
  <c r="E699" i="53"/>
  <c r="D699" i="53"/>
  <c r="H698" i="53"/>
  <c r="D698" i="53"/>
  <c r="H697" i="53"/>
  <c r="D697" i="53"/>
  <c r="E697" i="53" s="1"/>
  <c r="H696" i="53"/>
  <c r="E696" i="53"/>
  <c r="D696" i="53"/>
  <c r="H695" i="53"/>
  <c r="E695" i="53"/>
  <c r="D695" i="53"/>
  <c r="C694" i="53"/>
  <c r="H694" i="53" s="1"/>
  <c r="H693" i="53"/>
  <c r="E693" i="53"/>
  <c r="D693" i="53"/>
  <c r="H692" i="53"/>
  <c r="D692" i="53"/>
  <c r="E692" i="53" s="1"/>
  <c r="H691" i="53"/>
  <c r="E691" i="53"/>
  <c r="D691" i="53"/>
  <c r="H690" i="53"/>
  <c r="E690" i="53"/>
  <c r="D690" i="53"/>
  <c r="H689" i="53"/>
  <c r="E689" i="53"/>
  <c r="D689" i="53"/>
  <c r="H688" i="53"/>
  <c r="D688" i="53"/>
  <c r="H687" i="53"/>
  <c r="C687" i="53"/>
  <c r="H686" i="53"/>
  <c r="E686" i="53"/>
  <c r="D686" i="53"/>
  <c r="H685" i="53"/>
  <c r="E685" i="53"/>
  <c r="D685" i="53"/>
  <c r="H684" i="53"/>
  <c r="E684" i="53"/>
  <c r="E683" i="53" s="1"/>
  <c r="D684" i="53"/>
  <c r="D683" i="53" s="1"/>
  <c r="C683" i="53"/>
  <c r="H683" i="53" s="1"/>
  <c r="H682" i="53"/>
  <c r="D682" i="53"/>
  <c r="E682" i="53" s="1"/>
  <c r="H681" i="53"/>
  <c r="E681" i="53"/>
  <c r="D681" i="53"/>
  <c r="H680" i="53"/>
  <c r="E680" i="53"/>
  <c r="D680" i="53"/>
  <c r="E679" i="53"/>
  <c r="D679" i="53"/>
  <c r="C679" i="53"/>
  <c r="H679" i="53" s="1"/>
  <c r="H678" i="53"/>
  <c r="E678" i="53"/>
  <c r="D678" i="53"/>
  <c r="H677" i="53"/>
  <c r="D677" i="53"/>
  <c r="H676" i="53"/>
  <c r="C676" i="53"/>
  <c r="H675" i="53"/>
  <c r="E675" i="53"/>
  <c r="D675" i="53"/>
  <c r="H674" i="53"/>
  <c r="E674" i="53"/>
  <c r="D674" i="53"/>
  <c r="H673" i="53"/>
  <c r="E673" i="53"/>
  <c r="D673" i="53"/>
  <c r="H672" i="53"/>
  <c r="D672" i="53"/>
  <c r="H671" i="53"/>
  <c r="C671" i="53"/>
  <c r="H670" i="53"/>
  <c r="E670" i="53"/>
  <c r="D670" i="53"/>
  <c r="H669" i="53"/>
  <c r="E669" i="53"/>
  <c r="D669" i="53"/>
  <c r="H668" i="53"/>
  <c r="D668" i="53"/>
  <c r="E668" i="53" s="1"/>
  <c r="H667" i="53"/>
  <c r="D667" i="53"/>
  <c r="H666" i="53"/>
  <c r="E666" i="53"/>
  <c r="D666" i="53"/>
  <c r="H665" i="53"/>
  <c r="C665" i="53"/>
  <c r="H664" i="53"/>
  <c r="E664" i="53"/>
  <c r="D664" i="53"/>
  <c r="H663" i="53"/>
  <c r="E663" i="53"/>
  <c r="D663" i="53"/>
  <c r="H662" i="53"/>
  <c r="D662" i="53"/>
  <c r="H661" i="53"/>
  <c r="C661" i="53"/>
  <c r="H660" i="53"/>
  <c r="E660" i="53"/>
  <c r="D660" i="53"/>
  <c r="H659" i="53"/>
  <c r="E659" i="53"/>
  <c r="D659" i="53"/>
  <c r="H658" i="53"/>
  <c r="E658" i="53"/>
  <c r="D658" i="53"/>
  <c r="H657" i="53"/>
  <c r="D657" i="53"/>
  <c r="E657" i="53" s="1"/>
  <c r="H656" i="53"/>
  <c r="E656" i="53"/>
  <c r="D656" i="53"/>
  <c r="H655" i="53"/>
  <c r="E655" i="53"/>
  <c r="D655" i="53"/>
  <c r="H654" i="53"/>
  <c r="E654" i="53"/>
  <c r="E653" i="53" s="1"/>
  <c r="D654" i="53"/>
  <c r="D653" i="53" s="1"/>
  <c r="C653" i="53"/>
  <c r="H652" i="53"/>
  <c r="D652" i="53"/>
  <c r="E652" i="53" s="1"/>
  <c r="H651" i="53"/>
  <c r="E651" i="53"/>
  <c r="D651" i="53"/>
  <c r="H650" i="53"/>
  <c r="E650" i="53"/>
  <c r="D650" i="53"/>
  <c r="H649" i="53"/>
  <c r="E649" i="53"/>
  <c r="D649" i="53"/>
  <c r="H648" i="53"/>
  <c r="D648" i="53"/>
  <c r="H647" i="53"/>
  <c r="E647" i="53"/>
  <c r="D647" i="53"/>
  <c r="H646" i="53"/>
  <c r="C646" i="53"/>
  <c r="H644" i="53"/>
  <c r="E644" i="53"/>
  <c r="D644" i="53"/>
  <c r="H643" i="53"/>
  <c r="E643" i="53"/>
  <c r="D643" i="53"/>
  <c r="H642" i="53"/>
  <c r="J642" i="53" s="1"/>
  <c r="E642" i="53"/>
  <c r="D642" i="53"/>
  <c r="C642" i="53"/>
  <c r="H641" i="53"/>
  <c r="E641" i="53"/>
  <c r="D641" i="53"/>
  <c r="H640" i="53"/>
  <c r="E640" i="53"/>
  <c r="D640" i="53"/>
  <c r="H639" i="53"/>
  <c r="D639" i="53"/>
  <c r="J638" i="53"/>
  <c r="C638" i="53"/>
  <c r="H638" i="53" s="1"/>
  <c r="H637" i="53"/>
  <c r="D637" i="53"/>
  <c r="E637" i="53" s="1"/>
  <c r="H636" i="53"/>
  <c r="E636" i="53"/>
  <c r="D636" i="53"/>
  <c r="H635" i="53"/>
  <c r="E635" i="53"/>
  <c r="D635" i="53"/>
  <c r="H634" i="53"/>
  <c r="E634" i="53"/>
  <c r="D634" i="53"/>
  <c r="H633" i="53"/>
  <c r="D633" i="53"/>
  <c r="E633" i="53" s="1"/>
  <c r="H632" i="53"/>
  <c r="E632" i="53"/>
  <c r="D632" i="53"/>
  <c r="H631" i="53"/>
  <c r="E631" i="53"/>
  <c r="D631" i="53"/>
  <c r="H630" i="53"/>
  <c r="D630" i="53"/>
  <c r="E630" i="53" s="1"/>
  <c r="H629" i="53"/>
  <c r="D629" i="53"/>
  <c r="C628" i="53"/>
  <c r="H628" i="53" s="1"/>
  <c r="H627" i="53"/>
  <c r="E627" i="53"/>
  <c r="D627" i="53"/>
  <c r="H626" i="53"/>
  <c r="E626" i="53"/>
  <c r="D626" i="53"/>
  <c r="H625" i="53"/>
  <c r="E625" i="53"/>
  <c r="D625" i="53"/>
  <c r="H624" i="53"/>
  <c r="D624" i="53"/>
  <c r="E624" i="53" s="1"/>
  <c r="H623" i="53"/>
  <c r="E623" i="53"/>
  <c r="D623" i="53"/>
  <c r="H622" i="53"/>
  <c r="E622" i="53"/>
  <c r="D622" i="53"/>
  <c r="H621" i="53"/>
  <c r="D621" i="53"/>
  <c r="E621" i="53" s="1"/>
  <c r="H620" i="53"/>
  <c r="D620" i="53"/>
  <c r="E620" i="53" s="1"/>
  <c r="H619" i="53"/>
  <c r="E619" i="53"/>
  <c r="D619" i="53"/>
  <c r="H618" i="53"/>
  <c r="E618" i="53"/>
  <c r="D618" i="53"/>
  <c r="H617" i="53"/>
  <c r="D617" i="53"/>
  <c r="E617" i="53" s="1"/>
  <c r="C616" i="53"/>
  <c r="H616" i="53" s="1"/>
  <c r="H615" i="53"/>
  <c r="D615" i="53"/>
  <c r="E615" i="53" s="1"/>
  <c r="H614" i="53"/>
  <c r="E614" i="53"/>
  <c r="D614" i="53"/>
  <c r="H613" i="53"/>
  <c r="E613" i="53"/>
  <c r="D613" i="53"/>
  <c r="H612" i="53"/>
  <c r="E612" i="53"/>
  <c r="D612" i="53"/>
  <c r="H611" i="53"/>
  <c r="D611" i="53"/>
  <c r="H610" i="53"/>
  <c r="C610" i="53"/>
  <c r="H609" i="53"/>
  <c r="E609" i="53"/>
  <c r="D609" i="53"/>
  <c r="H608" i="53"/>
  <c r="D608" i="53"/>
  <c r="H607" i="53"/>
  <c r="E607" i="53"/>
  <c r="D607" i="53"/>
  <c r="H606" i="53"/>
  <c r="D606" i="53"/>
  <c r="E606" i="53" s="1"/>
  <c r="H605" i="53"/>
  <c r="E605" i="53"/>
  <c r="D605" i="53"/>
  <c r="H604" i="53"/>
  <c r="E604" i="53"/>
  <c r="D604" i="53"/>
  <c r="C603" i="53"/>
  <c r="H603" i="53" s="1"/>
  <c r="H602" i="53"/>
  <c r="E602" i="53"/>
  <c r="D602" i="53"/>
  <c r="H601" i="53"/>
  <c r="D601" i="53"/>
  <c r="E601" i="53" s="1"/>
  <c r="H600" i="53"/>
  <c r="E600" i="53"/>
  <c r="D600" i="53"/>
  <c r="H599" i="53"/>
  <c r="E599" i="53"/>
  <c r="D599" i="53"/>
  <c r="C599" i="53"/>
  <c r="H598" i="53"/>
  <c r="E598" i="53"/>
  <c r="D598" i="53"/>
  <c r="H597" i="53"/>
  <c r="D597" i="53"/>
  <c r="E597" i="53" s="1"/>
  <c r="H596" i="53"/>
  <c r="D596" i="53"/>
  <c r="C595" i="53"/>
  <c r="H595" i="53" s="1"/>
  <c r="H594" i="53"/>
  <c r="E594" i="53"/>
  <c r="D594" i="53"/>
  <c r="H593" i="53"/>
  <c r="E593" i="53"/>
  <c r="D593" i="53"/>
  <c r="E592" i="53"/>
  <c r="D592" i="53"/>
  <c r="C592" i="53"/>
  <c r="H592" i="53" s="1"/>
  <c r="H591" i="53"/>
  <c r="D591" i="53"/>
  <c r="E591" i="53" s="1"/>
  <c r="H590" i="53"/>
  <c r="D590" i="53"/>
  <c r="E590" i="53" s="1"/>
  <c r="H589" i="53"/>
  <c r="E589" i="53"/>
  <c r="D589" i="53"/>
  <c r="H588" i="53"/>
  <c r="D588" i="53"/>
  <c r="C587" i="53"/>
  <c r="H587" i="53" s="1"/>
  <c r="H586" i="53"/>
  <c r="E586" i="53"/>
  <c r="D586" i="53"/>
  <c r="H585" i="53"/>
  <c r="D585" i="53"/>
  <c r="E585" i="53" s="1"/>
  <c r="H584" i="53"/>
  <c r="E584" i="53"/>
  <c r="D584" i="53"/>
  <c r="H583" i="53"/>
  <c r="E583" i="53"/>
  <c r="D583" i="53"/>
  <c r="H582" i="53"/>
  <c r="E582" i="53"/>
  <c r="E581" i="53" s="1"/>
  <c r="D582" i="53"/>
  <c r="D581" i="53"/>
  <c r="C581" i="53"/>
  <c r="H581" i="53" s="1"/>
  <c r="H580" i="53"/>
  <c r="D580" i="53"/>
  <c r="E580" i="53" s="1"/>
  <c r="H579" i="53"/>
  <c r="E579" i="53"/>
  <c r="D579" i="53"/>
  <c r="H578" i="53"/>
  <c r="D578" i="53"/>
  <c r="C577" i="53"/>
  <c r="H576" i="53"/>
  <c r="E576" i="53"/>
  <c r="D576" i="53"/>
  <c r="H575" i="53"/>
  <c r="D575" i="53"/>
  <c r="E575" i="53" s="1"/>
  <c r="H574" i="53"/>
  <c r="E574" i="53"/>
  <c r="D574" i="53"/>
  <c r="H573" i="53"/>
  <c r="E573" i="53"/>
  <c r="D573" i="53"/>
  <c r="H572" i="53"/>
  <c r="E572" i="53"/>
  <c r="D572" i="53"/>
  <c r="H571" i="53"/>
  <c r="D571" i="53"/>
  <c r="H570" i="53"/>
  <c r="E570" i="53"/>
  <c r="D570" i="53"/>
  <c r="H569" i="53"/>
  <c r="C569" i="53"/>
  <c r="H568" i="53"/>
  <c r="E568" i="53"/>
  <c r="D568" i="53"/>
  <c r="H567" i="53"/>
  <c r="E567" i="53"/>
  <c r="D567" i="53"/>
  <c r="H566" i="53"/>
  <c r="D566" i="53"/>
  <c r="E566" i="53" s="1"/>
  <c r="H565" i="53"/>
  <c r="E565" i="53"/>
  <c r="D565" i="53"/>
  <c r="H564" i="53"/>
  <c r="E564" i="53"/>
  <c r="D564" i="53"/>
  <c r="H563" i="53"/>
  <c r="D563" i="53"/>
  <c r="H562" i="53"/>
  <c r="C562" i="53"/>
  <c r="H558" i="53"/>
  <c r="E558" i="53"/>
  <c r="D558" i="53"/>
  <c r="H557" i="53"/>
  <c r="E557" i="53"/>
  <c r="D557" i="53"/>
  <c r="E556" i="53"/>
  <c r="D556" i="53"/>
  <c r="C556" i="53"/>
  <c r="H556" i="53" s="1"/>
  <c r="H555" i="53"/>
  <c r="D555" i="53"/>
  <c r="E555" i="53" s="1"/>
  <c r="H554" i="53"/>
  <c r="D554" i="53"/>
  <c r="H553" i="53"/>
  <c r="E553" i="53"/>
  <c r="D553" i="53"/>
  <c r="H552" i="53"/>
  <c r="C552" i="53"/>
  <c r="C551" i="53"/>
  <c r="H551" i="53" s="1"/>
  <c r="J551" i="53" s="1"/>
  <c r="H549" i="53"/>
  <c r="D549" i="53"/>
  <c r="H548" i="53"/>
  <c r="E548" i="53"/>
  <c r="D548" i="53"/>
  <c r="J547" i="53"/>
  <c r="H547" i="53"/>
  <c r="C547" i="53"/>
  <c r="H546" i="53"/>
  <c r="E546" i="53"/>
  <c r="D546" i="53"/>
  <c r="H545" i="53"/>
  <c r="E545" i="53"/>
  <c r="E544" i="53" s="1"/>
  <c r="D545" i="53"/>
  <c r="D544" i="53"/>
  <c r="C544" i="53"/>
  <c r="H544" i="53" s="1"/>
  <c r="H543" i="53"/>
  <c r="E543" i="53"/>
  <c r="D543" i="53"/>
  <c r="H542" i="53"/>
  <c r="D542" i="53"/>
  <c r="E542" i="53" s="1"/>
  <c r="H541" i="53"/>
  <c r="E541" i="53"/>
  <c r="D541" i="53"/>
  <c r="H540" i="53"/>
  <c r="E540" i="53"/>
  <c r="D540" i="53"/>
  <c r="H539" i="53"/>
  <c r="E539" i="53"/>
  <c r="E538" i="53" s="1"/>
  <c r="D539" i="53"/>
  <c r="D538" i="53" s="1"/>
  <c r="C538" i="53"/>
  <c r="H538" i="53" s="1"/>
  <c r="H537" i="53"/>
  <c r="D537" i="53"/>
  <c r="E537" i="53" s="1"/>
  <c r="H536" i="53"/>
  <c r="E536" i="53"/>
  <c r="D536" i="53"/>
  <c r="H535" i="53"/>
  <c r="E535" i="53"/>
  <c r="D535" i="53"/>
  <c r="H534" i="53"/>
  <c r="E534" i="53"/>
  <c r="D534" i="53"/>
  <c r="H533" i="53"/>
  <c r="D533" i="53"/>
  <c r="H532" i="53"/>
  <c r="E532" i="53"/>
  <c r="D532" i="53"/>
  <c r="H531" i="53"/>
  <c r="C531" i="53"/>
  <c r="H530" i="53"/>
  <c r="E530" i="53"/>
  <c r="E529" i="53" s="1"/>
  <c r="D530" i="53"/>
  <c r="D529" i="53"/>
  <c r="C529" i="53"/>
  <c r="H529" i="53" s="1"/>
  <c r="C528" i="53"/>
  <c r="H528" i="53" s="1"/>
  <c r="H527" i="53"/>
  <c r="E527" i="53"/>
  <c r="D527" i="53"/>
  <c r="H526" i="53"/>
  <c r="D526" i="53"/>
  <c r="E526" i="53" s="1"/>
  <c r="H525" i="53"/>
  <c r="E525" i="53"/>
  <c r="D525" i="53"/>
  <c r="H524" i="53"/>
  <c r="E524" i="53"/>
  <c r="D524" i="53"/>
  <c r="H523" i="53"/>
  <c r="E523" i="53"/>
  <c r="E522" i="53" s="1"/>
  <c r="D523" i="53"/>
  <c r="C522" i="53"/>
  <c r="H522" i="53" s="1"/>
  <c r="H521" i="53"/>
  <c r="D521" i="53"/>
  <c r="E521" i="53" s="1"/>
  <c r="H520" i="53"/>
  <c r="E520" i="53"/>
  <c r="D520" i="53"/>
  <c r="H519" i="53"/>
  <c r="E519" i="53"/>
  <c r="D519" i="53"/>
  <c r="H518" i="53"/>
  <c r="E518" i="53"/>
  <c r="D518" i="53"/>
  <c r="H517" i="53"/>
  <c r="D517" i="53"/>
  <c r="E517" i="53" s="1"/>
  <c r="H516" i="53"/>
  <c r="E516" i="53"/>
  <c r="D516" i="53"/>
  <c r="H515" i="53"/>
  <c r="E515" i="53"/>
  <c r="D515" i="53"/>
  <c r="H514" i="53"/>
  <c r="E514" i="53"/>
  <c r="E513" i="53" s="1"/>
  <c r="D514" i="53"/>
  <c r="D513" i="53" s="1"/>
  <c r="D509" i="53" s="1"/>
  <c r="C513" i="53"/>
  <c r="H512" i="53"/>
  <c r="D512" i="53"/>
  <c r="E512" i="53" s="1"/>
  <c r="H511" i="53"/>
  <c r="E511" i="53"/>
  <c r="D511" i="53"/>
  <c r="H510" i="53"/>
  <c r="E510" i="53"/>
  <c r="D510" i="53"/>
  <c r="E509" i="53"/>
  <c r="H508" i="53"/>
  <c r="D508" i="53"/>
  <c r="H507" i="53"/>
  <c r="D507" i="53"/>
  <c r="E507" i="53" s="1"/>
  <c r="H506" i="53"/>
  <c r="E506" i="53"/>
  <c r="D506" i="53"/>
  <c r="H505" i="53"/>
  <c r="E505" i="53"/>
  <c r="D505" i="53"/>
  <c r="C504" i="53"/>
  <c r="H504" i="53" s="1"/>
  <c r="H503" i="53"/>
  <c r="E503" i="53"/>
  <c r="D503" i="53"/>
  <c r="H502" i="53"/>
  <c r="D502" i="53"/>
  <c r="E502" i="53" s="1"/>
  <c r="H501" i="53"/>
  <c r="E501" i="53"/>
  <c r="D501" i="53"/>
  <c r="H500" i="53"/>
  <c r="E500" i="53"/>
  <c r="D500" i="53"/>
  <c r="H499" i="53"/>
  <c r="E499" i="53"/>
  <c r="D499" i="53"/>
  <c r="H498" i="53"/>
  <c r="D498" i="53"/>
  <c r="H497" i="53"/>
  <c r="C497" i="53"/>
  <c r="H496" i="53"/>
  <c r="E496" i="53"/>
  <c r="D496" i="53"/>
  <c r="H495" i="53"/>
  <c r="E495" i="53"/>
  <c r="D495" i="53"/>
  <c r="E494" i="53"/>
  <c r="D494" i="53"/>
  <c r="C494" i="53"/>
  <c r="H494" i="53" s="1"/>
  <c r="H493" i="53"/>
  <c r="E493" i="53"/>
  <c r="D493" i="53"/>
  <c r="H492" i="53"/>
  <c r="D492" i="53"/>
  <c r="H491" i="53"/>
  <c r="C491" i="53"/>
  <c r="H490" i="53"/>
  <c r="E490" i="53"/>
  <c r="D490" i="53"/>
  <c r="H489" i="53"/>
  <c r="E489" i="53"/>
  <c r="D489" i="53"/>
  <c r="H488" i="53"/>
  <c r="E488" i="53"/>
  <c r="D488" i="53"/>
  <c r="H487" i="53"/>
  <c r="D487" i="53"/>
  <c r="H486" i="53"/>
  <c r="C486" i="53"/>
  <c r="H485" i="53"/>
  <c r="E485" i="53"/>
  <c r="D485" i="53"/>
  <c r="H482" i="53"/>
  <c r="H481" i="53"/>
  <c r="D481" i="53"/>
  <c r="E481" i="53" s="1"/>
  <c r="H480" i="53"/>
  <c r="E480" i="53"/>
  <c r="D480" i="53"/>
  <c r="H479" i="53"/>
  <c r="E479" i="53"/>
  <c r="D479" i="53"/>
  <c r="H478" i="53"/>
  <c r="E478" i="53"/>
  <c r="E477" i="53" s="1"/>
  <c r="D478" i="53"/>
  <c r="D477" i="53"/>
  <c r="C477" i="53"/>
  <c r="H477" i="53" s="1"/>
  <c r="H476" i="53"/>
  <c r="D476" i="53"/>
  <c r="H475" i="53"/>
  <c r="E475" i="53"/>
  <c r="D475" i="53"/>
  <c r="H474" i="53"/>
  <c r="C474" i="53"/>
  <c r="H473" i="53"/>
  <c r="E473" i="53"/>
  <c r="D473" i="53"/>
  <c r="H472" i="53"/>
  <c r="E472" i="53"/>
  <c r="D472" i="53"/>
  <c r="H471" i="53"/>
  <c r="D471" i="53"/>
  <c r="E471" i="53" s="1"/>
  <c r="E468" i="53" s="1"/>
  <c r="H470" i="53"/>
  <c r="E470" i="53"/>
  <c r="D470" i="53"/>
  <c r="H469" i="53"/>
  <c r="E469" i="53"/>
  <c r="D469" i="53"/>
  <c r="D468" i="53"/>
  <c r="C468" i="53"/>
  <c r="H468" i="53" s="1"/>
  <c r="H467" i="53"/>
  <c r="D467" i="53"/>
  <c r="H466" i="53"/>
  <c r="D466" i="53"/>
  <c r="E466" i="53" s="1"/>
  <c r="H465" i="53"/>
  <c r="E465" i="53"/>
  <c r="D465" i="53"/>
  <c r="H464" i="53"/>
  <c r="E464" i="53"/>
  <c r="D464" i="53"/>
  <c r="C463" i="53"/>
  <c r="H463" i="53" s="1"/>
  <c r="H462" i="53"/>
  <c r="E462" i="53"/>
  <c r="D462" i="53"/>
  <c r="H461" i="53"/>
  <c r="D461" i="53"/>
  <c r="H460" i="53"/>
  <c r="E460" i="53"/>
  <c r="D460" i="53"/>
  <c r="H459" i="53"/>
  <c r="C459" i="53"/>
  <c r="H458" i="53"/>
  <c r="E458" i="53"/>
  <c r="D458" i="53"/>
  <c r="H457" i="53"/>
  <c r="D457" i="53"/>
  <c r="E457" i="53" s="1"/>
  <c r="H456" i="53"/>
  <c r="D456" i="53"/>
  <c r="C455" i="53"/>
  <c r="H455" i="53" s="1"/>
  <c r="H454" i="53"/>
  <c r="E454" i="53"/>
  <c r="D454" i="53"/>
  <c r="H453" i="53"/>
  <c r="E453" i="53"/>
  <c r="D453" i="53"/>
  <c r="H452" i="53"/>
  <c r="E452" i="53"/>
  <c r="D452" i="53"/>
  <c r="H451" i="53"/>
  <c r="D451" i="53"/>
  <c r="H450" i="53"/>
  <c r="C450" i="53"/>
  <c r="H449" i="53"/>
  <c r="E449" i="53"/>
  <c r="D449" i="53"/>
  <c r="H448" i="53"/>
  <c r="E448" i="53"/>
  <c r="D448" i="53"/>
  <c r="H447" i="53"/>
  <c r="E447" i="53"/>
  <c r="D447" i="53"/>
  <c r="H446" i="53"/>
  <c r="D446" i="53"/>
  <c r="H445" i="53"/>
  <c r="C445" i="53"/>
  <c r="H443" i="53"/>
  <c r="E443" i="53"/>
  <c r="D443" i="53"/>
  <c r="H442" i="53"/>
  <c r="E442" i="53"/>
  <c r="D442" i="53"/>
  <c r="H441" i="53"/>
  <c r="E441" i="53"/>
  <c r="D441" i="53"/>
  <c r="H440" i="53"/>
  <c r="D440" i="53"/>
  <c r="E440" i="53" s="1"/>
  <c r="H439" i="53"/>
  <c r="E439" i="53"/>
  <c r="D439" i="53"/>
  <c r="H438" i="53"/>
  <c r="E438" i="53"/>
  <c r="D438" i="53"/>
  <c r="H437" i="53"/>
  <c r="D437" i="53"/>
  <c r="E437" i="53" s="1"/>
  <c r="H436" i="53"/>
  <c r="D436" i="53"/>
  <c r="E436" i="53" s="1"/>
  <c r="H435" i="53"/>
  <c r="E435" i="53"/>
  <c r="D435" i="53"/>
  <c r="H434" i="53"/>
  <c r="E434" i="53"/>
  <c r="D434" i="53"/>
  <c r="H433" i="53"/>
  <c r="D433" i="53"/>
  <c r="H432" i="53"/>
  <c r="D432" i="53"/>
  <c r="E432" i="53" s="1"/>
  <c r="H431" i="53"/>
  <c r="E431" i="53"/>
  <c r="D431" i="53"/>
  <c r="H430" i="53"/>
  <c r="E430" i="53"/>
  <c r="D430" i="53"/>
  <c r="C429" i="53"/>
  <c r="H429" i="53" s="1"/>
  <c r="H428" i="53"/>
  <c r="E428" i="53"/>
  <c r="D428" i="53"/>
  <c r="H427" i="53"/>
  <c r="D427" i="53"/>
  <c r="E427" i="53" s="1"/>
  <c r="H426" i="53"/>
  <c r="E426" i="53"/>
  <c r="D426" i="53"/>
  <c r="H425" i="53"/>
  <c r="E425" i="53"/>
  <c r="D425" i="53"/>
  <c r="H424" i="53"/>
  <c r="D424" i="53"/>
  <c r="E424" i="53" s="1"/>
  <c r="H423" i="53"/>
  <c r="D423" i="53"/>
  <c r="C422" i="53"/>
  <c r="H422" i="53" s="1"/>
  <c r="H421" i="53"/>
  <c r="E421" i="53"/>
  <c r="D421" i="53"/>
  <c r="H420" i="53"/>
  <c r="E420" i="53"/>
  <c r="D420" i="53"/>
  <c r="H419" i="53"/>
  <c r="E419" i="53"/>
  <c r="D419" i="53"/>
  <c r="H418" i="53"/>
  <c r="D418" i="53"/>
  <c r="H417" i="53"/>
  <c r="E417" i="53"/>
  <c r="D417" i="53"/>
  <c r="H416" i="53"/>
  <c r="C416" i="53"/>
  <c r="H415" i="53"/>
  <c r="E415" i="53"/>
  <c r="D415" i="53"/>
  <c r="H414" i="53"/>
  <c r="D414" i="53"/>
  <c r="E414" i="53" s="1"/>
  <c r="H413" i="53"/>
  <c r="D413" i="53"/>
  <c r="C412" i="53"/>
  <c r="H412" i="53" s="1"/>
  <c r="H411" i="53"/>
  <c r="E411" i="53"/>
  <c r="D411" i="53"/>
  <c r="H410" i="53"/>
  <c r="E410" i="53"/>
  <c r="E409" i="53" s="1"/>
  <c r="D410" i="53"/>
  <c r="D409" i="53"/>
  <c r="C409" i="53"/>
  <c r="H409" i="53" s="1"/>
  <c r="H408" i="53"/>
  <c r="D408" i="53"/>
  <c r="E408" i="53" s="1"/>
  <c r="H407" i="53"/>
  <c r="D407" i="53"/>
  <c r="E407" i="53" s="1"/>
  <c r="H406" i="53"/>
  <c r="E406" i="53"/>
  <c r="D406" i="53"/>
  <c r="H405" i="53"/>
  <c r="E405" i="53"/>
  <c r="D405" i="53"/>
  <c r="E404" i="53"/>
  <c r="D404" i="53"/>
  <c r="C404" i="53"/>
  <c r="H404" i="53" s="1"/>
  <c r="H403" i="53"/>
  <c r="E403" i="53"/>
  <c r="D403" i="53"/>
  <c r="H402" i="53"/>
  <c r="D402" i="53"/>
  <c r="E402" i="53" s="1"/>
  <c r="H401" i="53"/>
  <c r="E401" i="53"/>
  <c r="D401" i="53"/>
  <c r="H400" i="53"/>
  <c r="E400" i="53"/>
  <c r="E399" i="53" s="1"/>
  <c r="D400" i="53"/>
  <c r="D399" i="53"/>
  <c r="C399" i="53"/>
  <c r="H399" i="53" s="1"/>
  <c r="H398" i="53"/>
  <c r="D398" i="53"/>
  <c r="E398" i="53" s="1"/>
  <c r="H397" i="53"/>
  <c r="D397" i="53"/>
  <c r="H396" i="53"/>
  <c r="E396" i="53"/>
  <c r="D396" i="53"/>
  <c r="H395" i="53"/>
  <c r="C395" i="53"/>
  <c r="H394" i="53"/>
  <c r="E394" i="53"/>
  <c r="D394" i="53"/>
  <c r="H393" i="53"/>
  <c r="E393" i="53"/>
  <c r="E392" i="53" s="1"/>
  <c r="D393" i="53"/>
  <c r="D392" i="53" s="1"/>
  <c r="C392" i="53"/>
  <c r="H392" i="53" s="1"/>
  <c r="H391" i="53"/>
  <c r="D391" i="53"/>
  <c r="E391" i="53" s="1"/>
  <c r="H390" i="53"/>
  <c r="E390" i="53"/>
  <c r="D390" i="53"/>
  <c r="H389" i="53"/>
  <c r="E389" i="53"/>
  <c r="D389" i="53"/>
  <c r="E388" i="53"/>
  <c r="D388" i="53"/>
  <c r="C388" i="53"/>
  <c r="H388" i="53" s="1"/>
  <c r="H387" i="53"/>
  <c r="E387" i="53"/>
  <c r="D387" i="53"/>
  <c r="H386" i="53"/>
  <c r="D386" i="53"/>
  <c r="E386" i="53" s="1"/>
  <c r="H385" i="53"/>
  <c r="E385" i="53"/>
  <c r="D385" i="53"/>
  <c r="H384" i="53"/>
  <c r="E384" i="53"/>
  <c r="D384" i="53"/>
  <c r="H383" i="53"/>
  <c r="D383" i="53"/>
  <c r="C382" i="53"/>
  <c r="H382" i="53" s="1"/>
  <c r="H381" i="53"/>
  <c r="D381" i="53"/>
  <c r="E381" i="53" s="1"/>
  <c r="E378" i="53" s="1"/>
  <c r="H380" i="53"/>
  <c r="E380" i="53"/>
  <c r="D380" i="53"/>
  <c r="H379" i="53"/>
  <c r="E379" i="53"/>
  <c r="D379" i="53"/>
  <c r="C378" i="53"/>
  <c r="H378" i="53" s="1"/>
  <c r="H377" i="53"/>
  <c r="D377" i="53"/>
  <c r="E377" i="53" s="1"/>
  <c r="H376" i="53"/>
  <c r="D376" i="53"/>
  <c r="E376" i="53" s="1"/>
  <c r="H375" i="53"/>
  <c r="E375" i="53"/>
  <c r="D375" i="53"/>
  <c r="H374" i="53"/>
  <c r="E374" i="53"/>
  <c r="E373" i="53" s="1"/>
  <c r="D374" i="53"/>
  <c r="D373" i="53"/>
  <c r="C373" i="53"/>
  <c r="H373" i="53" s="1"/>
  <c r="H372" i="53"/>
  <c r="E372" i="53"/>
  <c r="D372" i="53"/>
  <c r="H371" i="53"/>
  <c r="D371" i="53"/>
  <c r="E371" i="53" s="1"/>
  <c r="H370" i="53"/>
  <c r="E370" i="53"/>
  <c r="D370" i="53"/>
  <c r="H369" i="53"/>
  <c r="E369" i="53"/>
  <c r="D369" i="53"/>
  <c r="E368" i="53"/>
  <c r="D368" i="53"/>
  <c r="C368" i="53"/>
  <c r="H368" i="53" s="1"/>
  <c r="H367" i="53"/>
  <c r="D367" i="53"/>
  <c r="E367" i="53" s="1"/>
  <c r="H366" i="53"/>
  <c r="D366" i="53"/>
  <c r="E366" i="53" s="1"/>
  <c r="H365" i="53"/>
  <c r="E365" i="53"/>
  <c r="D365" i="53"/>
  <c r="H364" i="53"/>
  <c r="E364" i="53"/>
  <c r="D364" i="53"/>
  <c r="H363" i="53"/>
  <c r="D363" i="53"/>
  <c r="E363" i="53" s="1"/>
  <c r="E362" i="53" s="1"/>
  <c r="D362" i="53"/>
  <c r="C362" i="53"/>
  <c r="H362" i="53" s="1"/>
  <c r="H361" i="53"/>
  <c r="D361" i="53"/>
  <c r="E361" i="53" s="1"/>
  <c r="H360" i="53"/>
  <c r="E360" i="53"/>
  <c r="D360" i="53"/>
  <c r="H359" i="53"/>
  <c r="E359" i="53"/>
  <c r="D359" i="53"/>
  <c r="H358" i="53"/>
  <c r="D358" i="53"/>
  <c r="C357" i="53"/>
  <c r="H357" i="53" s="1"/>
  <c r="H356" i="53"/>
  <c r="D356" i="53"/>
  <c r="E356" i="53" s="1"/>
  <c r="H355" i="53"/>
  <c r="E355" i="53"/>
  <c r="D355" i="53"/>
  <c r="H354" i="53"/>
  <c r="E354" i="53"/>
  <c r="D354" i="53"/>
  <c r="E353" i="53"/>
  <c r="D353" i="53"/>
  <c r="C353" i="53"/>
  <c r="H353" i="53" s="1"/>
  <c r="H352" i="53"/>
  <c r="D352" i="53"/>
  <c r="E352" i="53" s="1"/>
  <c r="H351" i="53"/>
  <c r="D351" i="53"/>
  <c r="E351" i="53" s="1"/>
  <c r="H350" i="53"/>
  <c r="E350" i="53"/>
  <c r="D350" i="53"/>
  <c r="H349" i="53"/>
  <c r="D349" i="53"/>
  <c r="C348" i="53"/>
  <c r="H348" i="53" s="1"/>
  <c r="H347" i="53"/>
  <c r="E347" i="53"/>
  <c r="D347" i="53"/>
  <c r="H346" i="53"/>
  <c r="D346" i="53"/>
  <c r="H345" i="53"/>
  <c r="E345" i="53"/>
  <c r="D345" i="53"/>
  <c r="H344" i="53"/>
  <c r="C344" i="53"/>
  <c r="H343" i="53"/>
  <c r="E343" i="53"/>
  <c r="D343" i="53"/>
  <c r="H342" i="53"/>
  <c r="E342" i="53"/>
  <c r="D342" i="53"/>
  <c r="H341" i="53"/>
  <c r="D341" i="53"/>
  <c r="H338" i="53"/>
  <c r="D338" i="53"/>
  <c r="E338" i="53" s="1"/>
  <c r="H337" i="53"/>
  <c r="E337" i="53"/>
  <c r="D337" i="53"/>
  <c r="H336" i="53"/>
  <c r="E336" i="53"/>
  <c r="D336" i="53"/>
  <c r="H335" i="53"/>
  <c r="E335" i="53"/>
  <c r="D335" i="53"/>
  <c r="H334" i="53"/>
  <c r="D334" i="53"/>
  <c r="E334" i="53" s="1"/>
  <c r="H333" i="53"/>
  <c r="E333" i="53"/>
  <c r="D333" i="53"/>
  <c r="H332" i="53"/>
  <c r="E332" i="53"/>
  <c r="E331" i="53" s="1"/>
  <c r="D332" i="53"/>
  <c r="D331" i="53"/>
  <c r="C331" i="53"/>
  <c r="H331" i="53" s="1"/>
  <c r="H330" i="53"/>
  <c r="D330" i="53"/>
  <c r="E330" i="53" s="1"/>
  <c r="H329" i="53"/>
  <c r="D329" i="53"/>
  <c r="C328" i="53"/>
  <c r="H328" i="53" s="1"/>
  <c r="H327" i="53"/>
  <c r="E327" i="53"/>
  <c r="D327" i="53"/>
  <c r="H326" i="53"/>
  <c r="E326" i="53"/>
  <c r="D326" i="53"/>
  <c r="H325" i="53"/>
  <c r="E325" i="53"/>
  <c r="D325" i="53"/>
  <c r="H324" i="53"/>
  <c r="D324" i="53"/>
  <c r="E324" i="53" s="1"/>
  <c r="H323" i="53"/>
  <c r="E323" i="53"/>
  <c r="D323" i="53"/>
  <c r="H322" i="53"/>
  <c r="E322" i="53"/>
  <c r="D322" i="53"/>
  <c r="H321" i="53"/>
  <c r="D321" i="53"/>
  <c r="E321" i="53" s="1"/>
  <c r="H320" i="53"/>
  <c r="D320" i="53"/>
  <c r="E320" i="53" s="1"/>
  <c r="H319" i="53"/>
  <c r="E319" i="53"/>
  <c r="D319" i="53"/>
  <c r="H318" i="53"/>
  <c r="D318" i="53"/>
  <c r="E318" i="53" s="1"/>
  <c r="H317" i="53"/>
  <c r="D317" i="53"/>
  <c r="E317" i="53" s="1"/>
  <c r="H316" i="53"/>
  <c r="D316" i="53"/>
  <c r="C315" i="53"/>
  <c r="H313" i="53"/>
  <c r="E313" i="53"/>
  <c r="D313" i="53"/>
  <c r="H312" i="53"/>
  <c r="E312" i="53"/>
  <c r="D312" i="53"/>
  <c r="H311" i="53"/>
  <c r="D311" i="53"/>
  <c r="E311" i="53" s="1"/>
  <c r="H310" i="53"/>
  <c r="D310" i="53"/>
  <c r="E310" i="53" s="1"/>
  <c r="H309" i="53"/>
  <c r="E309" i="53"/>
  <c r="D309" i="53"/>
  <c r="H308" i="53"/>
  <c r="D308" i="53"/>
  <c r="H307" i="53"/>
  <c r="D307" i="53"/>
  <c r="E307" i="53" s="1"/>
  <c r="H306" i="53"/>
  <c r="D306" i="53"/>
  <c r="H305" i="53"/>
  <c r="H304" i="53"/>
  <c r="E304" i="53"/>
  <c r="D304" i="53"/>
  <c r="H303" i="53"/>
  <c r="E303" i="53"/>
  <c r="E302" i="53" s="1"/>
  <c r="D303" i="53"/>
  <c r="H302" i="53"/>
  <c r="D302" i="53"/>
  <c r="H301" i="53"/>
  <c r="E301" i="53"/>
  <c r="D301" i="53"/>
  <c r="H300" i="53"/>
  <c r="E300" i="53"/>
  <c r="D300" i="53"/>
  <c r="H299" i="53"/>
  <c r="D299" i="53"/>
  <c r="H298" i="53"/>
  <c r="H297" i="53"/>
  <c r="E297" i="53"/>
  <c r="E296" i="53" s="1"/>
  <c r="D297" i="53"/>
  <c r="H296" i="53"/>
  <c r="D296" i="53"/>
  <c r="H295" i="53"/>
  <c r="D295" i="53"/>
  <c r="E295" i="53" s="1"/>
  <c r="H294" i="53"/>
  <c r="D294" i="53"/>
  <c r="E294" i="53" s="1"/>
  <c r="H293" i="53"/>
  <c r="E293" i="53"/>
  <c r="D293" i="53"/>
  <c r="H292" i="53"/>
  <c r="D292" i="53"/>
  <c r="E292" i="53" s="1"/>
  <c r="H291" i="53"/>
  <c r="E291" i="53"/>
  <c r="D291" i="53"/>
  <c r="H290" i="53"/>
  <c r="D290" i="53"/>
  <c r="H289" i="53"/>
  <c r="H288" i="53"/>
  <c r="E288" i="53"/>
  <c r="D288" i="53"/>
  <c r="H287" i="53"/>
  <c r="D287" i="53"/>
  <c r="E287" i="53" s="1"/>
  <c r="H286" i="53"/>
  <c r="D286" i="53"/>
  <c r="E286" i="53" s="1"/>
  <c r="H285" i="53"/>
  <c r="E285" i="53"/>
  <c r="D285" i="53"/>
  <c r="H284" i="53"/>
  <c r="D284" i="53"/>
  <c r="E284" i="53" s="1"/>
  <c r="H283" i="53"/>
  <c r="D283" i="53"/>
  <c r="E283" i="53" s="1"/>
  <c r="H282" i="53"/>
  <c r="D282" i="53"/>
  <c r="E282" i="53" s="1"/>
  <c r="H281" i="53"/>
  <c r="E281" i="53"/>
  <c r="D281" i="53"/>
  <c r="H280" i="53"/>
  <c r="D280" i="53"/>
  <c r="E280" i="53" s="1"/>
  <c r="H279" i="53"/>
  <c r="E279" i="53"/>
  <c r="D279" i="53"/>
  <c r="H278" i="53"/>
  <c r="D278" i="53"/>
  <c r="E278" i="53" s="1"/>
  <c r="H277" i="53"/>
  <c r="E277" i="53"/>
  <c r="D277" i="53"/>
  <c r="H276" i="53"/>
  <c r="E276" i="53"/>
  <c r="D276" i="53"/>
  <c r="H275" i="53"/>
  <c r="E275" i="53"/>
  <c r="D275" i="53"/>
  <c r="H274" i="53"/>
  <c r="D274" i="53"/>
  <c r="E274" i="53" s="1"/>
  <c r="H273" i="53"/>
  <c r="E273" i="53"/>
  <c r="D273" i="53"/>
  <c r="H272" i="53"/>
  <c r="E272" i="53"/>
  <c r="D272" i="53"/>
  <c r="H271" i="53"/>
  <c r="D271" i="53"/>
  <c r="E271" i="53" s="1"/>
  <c r="H270" i="53"/>
  <c r="D270" i="53"/>
  <c r="E270" i="53" s="1"/>
  <c r="H269" i="53"/>
  <c r="E269" i="53"/>
  <c r="D269" i="53"/>
  <c r="H268" i="53"/>
  <c r="D268" i="53"/>
  <c r="E268" i="53" s="1"/>
  <c r="H267" i="53"/>
  <c r="D267" i="53"/>
  <c r="E267" i="53" s="1"/>
  <c r="H266" i="53"/>
  <c r="D266" i="53"/>
  <c r="H265" i="53"/>
  <c r="H264" i="53"/>
  <c r="E264" i="53"/>
  <c r="D264" i="53"/>
  <c r="C263" i="53"/>
  <c r="H263" i="53" s="1"/>
  <c r="H262" i="53"/>
  <c r="D262" i="53"/>
  <c r="E262" i="53" s="1"/>
  <c r="H261" i="53"/>
  <c r="D261" i="53"/>
  <c r="H260" i="53"/>
  <c r="C260" i="53"/>
  <c r="E252" i="53"/>
  <c r="D252" i="53"/>
  <c r="E251" i="53"/>
  <c r="D251" i="53"/>
  <c r="D250" i="53" s="1"/>
  <c r="E250" i="53"/>
  <c r="C250" i="53"/>
  <c r="E249" i="53"/>
  <c r="D249" i="53"/>
  <c r="D248" i="53"/>
  <c r="E248" i="53" s="1"/>
  <c r="E247" i="53"/>
  <c r="D247" i="53"/>
  <c r="D246" i="53"/>
  <c r="E246" i="53" s="1"/>
  <c r="D245" i="53"/>
  <c r="E245" i="53" s="1"/>
  <c r="C244" i="53"/>
  <c r="C243" i="53"/>
  <c r="E242" i="53"/>
  <c r="D242" i="53"/>
  <c r="D241" i="53"/>
  <c r="E241" i="53" s="1"/>
  <c r="E240" i="53"/>
  <c r="D240" i="53"/>
  <c r="C239" i="53"/>
  <c r="C238" i="53" s="1"/>
  <c r="D237" i="53"/>
  <c r="E237" i="53" s="1"/>
  <c r="E236" i="53" s="1"/>
  <c r="E235" i="53" s="1"/>
  <c r="D236" i="53"/>
  <c r="D235" i="53" s="1"/>
  <c r="C236" i="53"/>
  <c r="C235" i="53"/>
  <c r="E234" i="53"/>
  <c r="E233" i="53" s="1"/>
  <c r="D234" i="53"/>
  <c r="D233" i="53" s="1"/>
  <c r="C233" i="53"/>
  <c r="E232" i="53"/>
  <c r="D232" i="53"/>
  <c r="D231" i="53"/>
  <c r="E231" i="53" s="1"/>
  <c r="E229" i="53" s="1"/>
  <c r="E228" i="53" s="1"/>
  <c r="E230" i="53"/>
  <c r="D230" i="53"/>
  <c r="C229" i="53"/>
  <c r="C228" i="53" s="1"/>
  <c r="E227" i="53"/>
  <c r="D227" i="53"/>
  <c r="E226" i="53"/>
  <c r="D226" i="53"/>
  <c r="E225" i="53"/>
  <c r="D225" i="53"/>
  <c r="E224" i="53"/>
  <c r="D224" i="53"/>
  <c r="E223" i="53"/>
  <c r="E222" i="53" s="1"/>
  <c r="C223" i="53"/>
  <c r="C222" i="53" s="1"/>
  <c r="D221" i="53"/>
  <c r="C220" i="53"/>
  <c r="D219" i="53"/>
  <c r="E219" i="53" s="1"/>
  <c r="E216" i="53" s="1"/>
  <c r="D218" i="53"/>
  <c r="E218" i="53" s="1"/>
  <c r="D217" i="53"/>
  <c r="E217" i="53" s="1"/>
  <c r="C216" i="53"/>
  <c r="C215" i="53"/>
  <c r="E214" i="53"/>
  <c r="E213" i="53" s="1"/>
  <c r="D214" i="53"/>
  <c r="D213" i="53" s="1"/>
  <c r="C213" i="53"/>
  <c r="E212" i="53"/>
  <c r="E211" i="53" s="1"/>
  <c r="D212" i="53"/>
  <c r="D211" i="53"/>
  <c r="C211" i="53"/>
  <c r="D210" i="53"/>
  <c r="E210" i="53" s="1"/>
  <c r="D209" i="53"/>
  <c r="E209" i="53" s="1"/>
  <c r="E207" i="53" s="1"/>
  <c r="D208" i="53"/>
  <c r="E208" i="53" s="1"/>
  <c r="C207" i="53"/>
  <c r="E206" i="53"/>
  <c r="D206" i="53"/>
  <c r="E205" i="53"/>
  <c r="D205" i="53"/>
  <c r="E204" i="53"/>
  <c r="D204" i="53"/>
  <c r="C204" i="53"/>
  <c r="C203" i="53"/>
  <c r="E202" i="53"/>
  <c r="D202" i="53"/>
  <c r="E201" i="53"/>
  <c r="E200" i="53" s="1"/>
  <c r="D201" i="53"/>
  <c r="D200" i="53" s="1"/>
  <c r="C201" i="53"/>
  <c r="C200" i="53"/>
  <c r="E199" i="53"/>
  <c r="E198" i="53" s="1"/>
  <c r="E197" i="53" s="1"/>
  <c r="D199" i="53"/>
  <c r="D198" i="53"/>
  <c r="D197" i="53" s="1"/>
  <c r="C198" i="53"/>
  <c r="C197" i="53" s="1"/>
  <c r="E196" i="53"/>
  <c r="E195" i="53" s="1"/>
  <c r="D196" i="53"/>
  <c r="D195" i="53"/>
  <c r="C195" i="53"/>
  <c r="D194" i="53"/>
  <c r="C193" i="53"/>
  <c r="E192" i="53"/>
  <c r="D192" i="53"/>
  <c r="E191" i="53"/>
  <c r="D191" i="53"/>
  <c r="E190" i="53"/>
  <c r="E189" i="53" s="1"/>
  <c r="D190" i="53"/>
  <c r="D189" i="53" s="1"/>
  <c r="C189" i="53"/>
  <c r="C188" i="53" s="1"/>
  <c r="D187" i="53"/>
  <c r="E187" i="53" s="1"/>
  <c r="E186" i="53"/>
  <c r="E185" i="53" s="1"/>
  <c r="E184" i="53" s="1"/>
  <c r="D186" i="53"/>
  <c r="D185" i="53"/>
  <c r="D184" i="53" s="1"/>
  <c r="C185" i="53"/>
  <c r="C184" i="53" s="1"/>
  <c r="D183" i="53"/>
  <c r="C182" i="53"/>
  <c r="E181" i="53"/>
  <c r="E180" i="53" s="1"/>
  <c r="D181" i="53"/>
  <c r="D180" i="53"/>
  <c r="C180" i="53"/>
  <c r="C179" i="53" s="1"/>
  <c r="C178" i="53" s="1"/>
  <c r="H176" i="53"/>
  <c r="D176" i="53"/>
  <c r="E176" i="53" s="1"/>
  <c r="H175" i="53"/>
  <c r="D175" i="53"/>
  <c r="E175" i="53" s="1"/>
  <c r="H174" i="53"/>
  <c r="C174" i="53"/>
  <c r="H173" i="53"/>
  <c r="E173" i="53"/>
  <c r="D173" i="53"/>
  <c r="H172" i="53"/>
  <c r="E172" i="53"/>
  <c r="E171" i="53" s="1"/>
  <c r="D172" i="53"/>
  <c r="D171" i="53"/>
  <c r="C171" i="53"/>
  <c r="H171" i="53" s="1"/>
  <c r="H169" i="53"/>
  <c r="E169" i="53"/>
  <c r="D169" i="53"/>
  <c r="H168" i="53"/>
  <c r="D168" i="53"/>
  <c r="C167" i="53"/>
  <c r="H166" i="53"/>
  <c r="D166" i="53"/>
  <c r="D164" i="53" s="1"/>
  <c r="H165" i="53"/>
  <c r="E165" i="53"/>
  <c r="D165" i="53"/>
  <c r="H164" i="53"/>
  <c r="C164" i="53"/>
  <c r="H162" i="53"/>
  <c r="E162" i="53"/>
  <c r="D162" i="53"/>
  <c r="H161" i="53"/>
  <c r="E161" i="53"/>
  <c r="E160" i="53" s="1"/>
  <c r="D161" i="53"/>
  <c r="D160" i="53"/>
  <c r="C160" i="53"/>
  <c r="H160" i="53" s="1"/>
  <c r="H159" i="53"/>
  <c r="D159" i="53"/>
  <c r="E159" i="53" s="1"/>
  <c r="H158" i="53"/>
  <c r="D158" i="53"/>
  <c r="E158" i="53" s="1"/>
  <c r="E157" i="53" s="1"/>
  <c r="E153" i="53" s="1"/>
  <c r="H157" i="53"/>
  <c r="C157" i="53"/>
  <c r="H156" i="53"/>
  <c r="E156" i="53"/>
  <c r="D156" i="53"/>
  <c r="H155" i="53"/>
  <c r="E155" i="53"/>
  <c r="E154" i="53" s="1"/>
  <c r="D155" i="53"/>
  <c r="D154" i="53"/>
  <c r="C154" i="53"/>
  <c r="H154" i="53" s="1"/>
  <c r="H151" i="53"/>
  <c r="E151" i="53"/>
  <c r="D151" i="53"/>
  <c r="H150" i="53"/>
  <c r="E150" i="53"/>
  <c r="E149" i="53" s="1"/>
  <c r="D150" i="53"/>
  <c r="D149" i="53"/>
  <c r="C149" i="53"/>
  <c r="H149" i="53" s="1"/>
  <c r="H148" i="53"/>
  <c r="D148" i="53"/>
  <c r="E148" i="53" s="1"/>
  <c r="H147" i="53"/>
  <c r="D147" i="53"/>
  <c r="E147" i="53" s="1"/>
  <c r="E146" i="53" s="1"/>
  <c r="H146" i="53"/>
  <c r="C146" i="53"/>
  <c r="H145" i="53"/>
  <c r="E145" i="53"/>
  <c r="D145" i="53"/>
  <c r="H144" i="53"/>
  <c r="E144" i="53"/>
  <c r="E143" i="53" s="1"/>
  <c r="D144" i="53"/>
  <c r="D143" i="53"/>
  <c r="C143" i="53"/>
  <c r="H143" i="53" s="1"/>
  <c r="H142" i="53"/>
  <c r="D142" i="53"/>
  <c r="E142" i="53" s="1"/>
  <c r="H141" i="53"/>
  <c r="D141" i="53"/>
  <c r="E141" i="53" s="1"/>
  <c r="H140" i="53"/>
  <c r="C140" i="53"/>
  <c r="H139" i="53"/>
  <c r="E139" i="53"/>
  <c r="D139" i="53"/>
  <c r="H138" i="53"/>
  <c r="E138" i="53"/>
  <c r="D138" i="53"/>
  <c r="H137" i="53"/>
  <c r="D137" i="53"/>
  <c r="C136" i="53"/>
  <c r="H134" i="53"/>
  <c r="D134" i="53"/>
  <c r="E134" i="53" s="1"/>
  <c r="H133" i="53"/>
  <c r="D133" i="53"/>
  <c r="E133" i="53" s="1"/>
  <c r="H132" i="53"/>
  <c r="C132" i="53"/>
  <c r="H131" i="53"/>
  <c r="E131" i="53"/>
  <c r="D131" i="53"/>
  <c r="H130" i="53"/>
  <c r="E130" i="53"/>
  <c r="E129" i="53" s="1"/>
  <c r="D130" i="53"/>
  <c r="D129" i="53"/>
  <c r="C129" i="53"/>
  <c r="H129" i="53" s="1"/>
  <c r="H128" i="53"/>
  <c r="D128" i="53"/>
  <c r="E128" i="53" s="1"/>
  <c r="H127" i="53"/>
  <c r="D127" i="53"/>
  <c r="E127" i="53" s="1"/>
  <c r="E126" i="53" s="1"/>
  <c r="C126" i="53"/>
  <c r="H126" i="53" s="1"/>
  <c r="H125" i="53"/>
  <c r="E125" i="53"/>
  <c r="D125" i="53"/>
  <c r="H124" i="53"/>
  <c r="E124" i="53"/>
  <c r="E123" i="53" s="1"/>
  <c r="D124" i="53"/>
  <c r="D123" i="53"/>
  <c r="C123" i="53"/>
  <c r="H123" i="53" s="1"/>
  <c r="H122" i="53"/>
  <c r="D122" i="53"/>
  <c r="E122" i="53" s="1"/>
  <c r="H121" i="53"/>
  <c r="D121" i="53"/>
  <c r="C120" i="53"/>
  <c r="H120" i="53" s="1"/>
  <c r="H119" i="53"/>
  <c r="E119" i="53"/>
  <c r="D119" i="53"/>
  <c r="H118" i="53"/>
  <c r="E118" i="53"/>
  <c r="E117" i="53" s="1"/>
  <c r="D118" i="53"/>
  <c r="D117" i="53"/>
  <c r="C117" i="53"/>
  <c r="H117" i="53" s="1"/>
  <c r="H113" i="53"/>
  <c r="D113" i="53"/>
  <c r="E113" i="53" s="1"/>
  <c r="H112" i="53"/>
  <c r="E112" i="53"/>
  <c r="D112" i="53"/>
  <c r="H111" i="53"/>
  <c r="E111" i="53"/>
  <c r="D111" i="53"/>
  <c r="H110" i="53"/>
  <c r="D110" i="53"/>
  <c r="E110" i="53" s="1"/>
  <c r="H109" i="53"/>
  <c r="D109" i="53"/>
  <c r="E109" i="53" s="1"/>
  <c r="H108" i="53"/>
  <c r="E108" i="53"/>
  <c r="D108" i="53"/>
  <c r="H107" i="53"/>
  <c r="E107" i="53"/>
  <c r="D107" i="53"/>
  <c r="H106" i="53"/>
  <c r="E106" i="53"/>
  <c r="D106" i="53"/>
  <c r="H105" i="53"/>
  <c r="D105" i="53"/>
  <c r="E105" i="53" s="1"/>
  <c r="H104" i="53"/>
  <c r="E104" i="53"/>
  <c r="D104" i="53"/>
  <c r="H103" i="53"/>
  <c r="E103" i="53"/>
  <c r="D103" i="53"/>
  <c r="H102" i="53"/>
  <c r="D102" i="53"/>
  <c r="E102" i="53" s="1"/>
  <c r="E97" i="53" s="1"/>
  <c r="H101" i="53"/>
  <c r="D101" i="53"/>
  <c r="E101" i="53" s="1"/>
  <c r="H100" i="53"/>
  <c r="E100" i="53"/>
  <c r="D100" i="53"/>
  <c r="H99" i="53"/>
  <c r="E99" i="53"/>
  <c r="D99" i="53"/>
  <c r="H98" i="53"/>
  <c r="E98" i="53"/>
  <c r="D98" i="53"/>
  <c r="D97" i="53" s="1"/>
  <c r="C97" i="53"/>
  <c r="H97" i="53" s="1"/>
  <c r="J97" i="53" s="1"/>
  <c r="H96" i="53"/>
  <c r="E96" i="53"/>
  <c r="D96" i="53"/>
  <c r="H95" i="53"/>
  <c r="D95" i="53"/>
  <c r="E95" i="53" s="1"/>
  <c r="H94" i="53"/>
  <c r="E94" i="53"/>
  <c r="D94" i="53"/>
  <c r="H93" i="53"/>
  <c r="E93" i="53"/>
  <c r="D93" i="53"/>
  <c r="H92" i="53"/>
  <c r="D92" i="53"/>
  <c r="E92" i="53" s="1"/>
  <c r="H91" i="53"/>
  <c r="D91" i="53"/>
  <c r="E91" i="53" s="1"/>
  <c r="H90" i="53"/>
  <c r="E90" i="53"/>
  <c r="D90" i="53"/>
  <c r="H89" i="53"/>
  <c r="E89" i="53"/>
  <c r="D89" i="53"/>
  <c r="H88" i="53"/>
  <c r="E88" i="53"/>
  <c r="D88" i="53"/>
  <c r="H87" i="53"/>
  <c r="D87" i="53"/>
  <c r="E87" i="53" s="1"/>
  <c r="H86" i="53"/>
  <c r="E86" i="53"/>
  <c r="D86" i="53"/>
  <c r="H85" i="53"/>
  <c r="E85" i="53"/>
  <c r="D85" i="53"/>
  <c r="H84" i="53"/>
  <c r="D84" i="53"/>
  <c r="E84" i="53" s="1"/>
  <c r="H83" i="53"/>
  <c r="D83" i="53"/>
  <c r="E83" i="53" s="1"/>
  <c r="H82" i="53"/>
  <c r="E82" i="53"/>
  <c r="D82" i="53"/>
  <c r="H81" i="53"/>
  <c r="E81" i="53"/>
  <c r="D81" i="53"/>
  <c r="H80" i="53"/>
  <c r="E80" i="53"/>
  <c r="D80" i="53"/>
  <c r="H79" i="53"/>
  <c r="D79" i="53"/>
  <c r="E79" i="53" s="1"/>
  <c r="H78" i="53"/>
  <c r="E78" i="53"/>
  <c r="D78" i="53"/>
  <c r="H77" i="53"/>
  <c r="E77" i="53"/>
  <c r="D77" i="53"/>
  <c r="H76" i="53"/>
  <c r="D76" i="53"/>
  <c r="E76" i="53" s="1"/>
  <c r="H75" i="53"/>
  <c r="D75" i="53"/>
  <c r="E75" i="53" s="1"/>
  <c r="H74" i="53"/>
  <c r="E74" i="53"/>
  <c r="D74" i="53"/>
  <c r="H73" i="53"/>
  <c r="E73" i="53"/>
  <c r="D73" i="53"/>
  <c r="H72" i="53"/>
  <c r="E72" i="53"/>
  <c r="D72" i="53"/>
  <c r="H71" i="53"/>
  <c r="D71" i="53"/>
  <c r="H70" i="53"/>
  <c r="E70" i="53"/>
  <c r="D70" i="53"/>
  <c r="H69" i="53"/>
  <c r="E69" i="53"/>
  <c r="D69" i="53"/>
  <c r="H68" i="53"/>
  <c r="J68" i="53" s="1"/>
  <c r="C68" i="53"/>
  <c r="H67" i="53"/>
  <c r="J67" i="53" s="1"/>
  <c r="C67" i="53"/>
  <c r="H66" i="53"/>
  <c r="E66" i="53"/>
  <c r="D66" i="53"/>
  <c r="H65" i="53"/>
  <c r="E65" i="53"/>
  <c r="D65" i="53"/>
  <c r="H64" i="53"/>
  <c r="D64" i="53"/>
  <c r="E64" i="53" s="1"/>
  <c r="H63" i="53"/>
  <c r="D63" i="53"/>
  <c r="H62" i="53"/>
  <c r="E62" i="53"/>
  <c r="D62" i="53"/>
  <c r="C61" i="53"/>
  <c r="H61" i="53" s="1"/>
  <c r="J61" i="53" s="1"/>
  <c r="H60" i="53"/>
  <c r="E60" i="53"/>
  <c r="D60" i="53"/>
  <c r="H59" i="53"/>
  <c r="E59" i="53"/>
  <c r="D59" i="53"/>
  <c r="H58" i="53"/>
  <c r="E58" i="53"/>
  <c r="D58" i="53"/>
  <c r="H57" i="53"/>
  <c r="D57" i="53"/>
  <c r="E57" i="53" s="1"/>
  <c r="H56" i="53"/>
  <c r="E56" i="53"/>
  <c r="D56" i="53"/>
  <c r="H55" i="53"/>
  <c r="E55" i="53"/>
  <c r="D55" i="53"/>
  <c r="H54" i="53"/>
  <c r="D54" i="53"/>
  <c r="E54" i="53" s="1"/>
  <c r="H53" i="53"/>
  <c r="D53" i="53"/>
  <c r="E53" i="53" s="1"/>
  <c r="H52" i="53"/>
  <c r="E52" i="53"/>
  <c r="D52" i="53"/>
  <c r="H51" i="53"/>
  <c r="E51" i="53"/>
  <c r="D51" i="53"/>
  <c r="H50" i="53"/>
  <c r="E50" i="53"/>
  <c r="D50" i="53"/>
  <c r="H49" i="53"/>
  <c r="D49" i="53"/>
  <c r="E49" i="53" s="1"/>
  <c r="H48" i="53"/>
  <c r="E48" i="53"/>
  <c r="D48" i="53"/>
  <c r="H47" i="53"/>
  <c r="E47" i="53"/>
  <c r="D47" i="53"/>
  <c r="H46" i="53"/>
  <c r="D46" i="53"/>
  <c r="E46" i="53" s="1"/>
  <c r="H45" i="53"/>
  <c r="D45" i="53"/>
  <c r="E45" i="53" s="1"/>
  <c r="H44" i="53"/>
  <c r="E44" i="53"/>
  <c r="D44" i="53"/>
  <c r="H43" i="53"/>
  <c r="E43" i="53"/>
  <c r="D43" i="53"/>
  <c r="H42" i="53"/>
  <c r="E42" i="53"/>
  <c r="D42" i="53"/>
  <c r="H41" i="53"/>
  <c r="D41" i="53"/>
  <c r="H40" i="53"/>
  <c r="E40" i="53"/>
  <c r="D40" i="53"/>
  <c r="H39" i="53"/>
  <c r="E39" i="53"/>
  <c r="D39" i="53"/>
  <c r="H38" i="53"/>
  <c r="J38" i="53" s="1"/>
  <c r="C38" i="53"/>
  <c r="H37" i="53"/>
  <c r="E37" i="53"/>
  <c r="D37" i="53"/>
  <c r="H36" i="53"/>
  <c r="D36" i="53"/>
  <c r="E36" i="53" s="1"/>
  <c r="H35" i="53"/>
  <c r="D35" i="53"/>
  <c r="E35" i="53" s="1"/>
  <c r="H34" i="53"/>
  <c r="E34" i="53"/>
  <c r="D34" i="53"/>
  <c r="H33" i="53"/>
  <c r="E33" i="53"/>
  <c r="D33" i="53"/>
  <c r="H32" i="53"/>
  <c r="E32" i="53"/>
  <c r="D32" i="53"/>
  <c r="H31" i="53"/>
  <c r="D31" i="53"/>
  <c r="E31" i="53" s="1"/>
  <c r="H30" i="53"/>
  <c r="E30" i="53"/>
  <c r="D30" i="53"/>
  <c r="H29" i="53"/>
  <c r="E29" i="53"/>
  <c r="D29" i="53"/>
  <c r="H28" i="53"/>
  <c r="D28" i="53"/>
  <c r="E28" i="53" s="1"/>
  <c r="H27" i="53"/>
  <c r="D27" i="53"/>
  <c r="E27" i="53" s="1"/>
  <c r="H26" i="53"/>
  <c r="E26" i="53"/>
  <c r="D26" i="53"/>
  <c r="H25" i="53"/>
  <c r="E25" i="53"/>
  <c r="D25" i="53"/>
  <c r="H24" i="53"/>
  <c r="E24" i="53"/>
  <c r="D24" i="53"/>
  <c r="H23" i="53"/>
  <c r="D23" i="53"/>
  <c r="E23" i="53" s="1"/>
  <c r="H22" i="53"/>
  <c r="E22" i="53"/>
  <c r="D22" i="53"/>
  <c r="H21" i="53"/>
  <c r="E21" i="53"/>
  <c r="D21" i="53"/>
  <c r="H20" i="53"/>
  <c r="D20" i="53"/>
  <c r="E20" i="53" s="1"/>
  <c r="H19" i="53"/>
  <c r="D19" i="53"/>
  <c r="E19" i="53" s="1"/>
  <c r="H18" i="53"/>
  <c r="E18" i="53"/>
  <c r="D18" i="53"/>
  <c r="H17" i="53"/>
  <c r="E17" i="53"/>
  <c r="D17" i="53"/>
  <c r="H16" i="53"/>
  <c r="E16" i="53"/>
  <c r="D16" i="53"/>
  <c r="H15" i="53"/>
  <c r="D15" i="53"/>
  <c r="E15" i="53" s="1"/>
  <c r="H14" i="53"/>
  <c r="E14" i="53"/>
  <c r="D14" i="53"/>
  <c r="H13" i="53"/>
  <c r="E13" i="53"/>
  <c r="D13" i="53"/>
  <c r="H12" i="53"/>
  <c r="D12" i="53"/>
  <c r="E12" i="53" s="1"/>
  <c r="D11" i="53"/>
  <c r="C11" i="53"/>
  <c r="H11" i="53" s="1"/>
  <c r="J11" i="53" s="1"/>
  <c r="H10" i="53"/>
  <c r="D10" i="53"/>
  <c r="E10" i="53" s="1"/>
  <c r="H9" i="53"/>
  <c r="D9" i="53"/>
  <c r="E9" i="53" s="1"/>
  <c r="H8" i="53"/>
  <c r="E8" i="53"/>
  <c r="D8" i="53"/>
  <c r="H7" i="53"/>
  <c r="E7" i="53"/>
  <c r="D7" i="53"/>
  <c r="H6" i="53"/>
  <c r="E6" i="53"/>
  <c r="D6" i="53"/>
  <c r="H5" i="53"/>
  <c r="D5" i="53"/>
  <c r="E5" i="53" s="1"/>
  <c r="C4" i="53"/>
  <c r="D778" i="52"/>
  <c r="E778" i="52" s="1"/>
  <c r="E777" i="52" s="1"/>
  <c r="D777" i="52"/>
  <c r="C777" i="52"/>
  <c r="D776" i="52"/>
  <c r="E776" i="52" s="1"/>
  <c r="E775" i="52"/>
  <c r="D775" i="52"/>
  <c r="D774" i="52"/>
  <c r="E773" i="52"/>
  <c r="D773" i="52"/>
  <c r="C772" i="52"/>
  <c r="C771" i="52" s="1"/>
  <c r="E770" i="52"/>
  <c r="D770" i="52"/>
  <c r="D769" i="52"/>
  <c r="C768" i="52"/>
  <c r="C767" i="52"/>
  <c r="D766" i="52"/>
  <c r="C765" i="52"/>
  <c r="E764" i="52"/>
  <c r="D764" i="52"/>
  <c r="E763" i="52"/>
  <c r="D763" i="52"/>
  <c r="E762" i="52"/>
  <c r="E761" i="52" s="1"/>
  <c r="D762" i="52"/>
  <c r="D761" i="52" s="1"/>
  <c r="D760" i="52" s="1"/>
  <c r="C761" i="52"/>
  <c r="C760" i="52" s="1"/>
  <c r="E760" i="52"/>
  <c r="E759" i="52"/>
  <c r="D759" i="52"/>
  <c r="E758" i="52"/>
  <c r="D758" i="52"/>
  <c r="E757" i="52"/>
  <c r="E756" i="52" s="1"/>
  <c r="D757" i="52"/>
  <c r="D756" i="52" s="1"/>
  <c r="D755" i="52" s="1"/>
  <c r="C756" i="52"/>
  <c r="C755" i="52" s="1"/>
  <c r="E755" i="52"/>
  <c r="E754" i="52"/>
  <c r="D754" i="52"/>
  <c r="E753" i="52"/>
  <c r="D753" i="52"/>
  <c r="E752" i="52"/>
  <c r="E751" i="52" s="1"/>
  <c r="D752" i="52"/>
  <c r="D751" i="52" s="1"/>
  <c r="C751" i="52"/>
  <c r="C750" i="52" s="1"/>
  <c r="E750" i="52"/>
  <c r="E749" i="52"/>
  <c r="D749" i="52"/>
  <c r="E748" i="52"/>
  <c r="D748" i="52"/>
  <c r="E747" i="52"/>
  <c r="E746" i="52" s="1"/>
  <c r="D747" i="52"/>
  <c r="D746" i="52" s="1"/>
  <c r="C746" i="52"/>
  <c r="E745" i="52"/>
  <c r="E744" i="52" s="1"/>
  <c r="E743" i="52" s="1"/>
  <c r="D745" i="52"/>
  <c r="D744" i="52"/>
  <c r="D743" i="52" s="1"/>
  <c r="C744" i="52"/>
  <c r="C743" i="52" s="1"/>
  <c r="E742" i="52"/>
  <c r="E741" i="52" s="1"/>
  <c r="D742" i="52"/>
  <c r="D741" i="52"/>
  <c r="C741" i="52"/>
  <c r="E740" i="52"/>
  <c r="D740" i="52"/>
  <c r="E739" i="52"/>
  <c r="D739" i="52"/>
  <c r="C739" i="52"/>
  <c r="D738" i="52"/>
  <c r="E738" i="52" s="1"/>
  <c r="E737" i="52"/>
  <c r="D737" i="52"/>
  <c r="D736" i="52"/>
  <c r="E736" i="52" s="1"/>
  <c r="E735" i="52"/>
  <c r="D735" i="52"/>
  <c r="D734" i="52"/>
  <c r="D733" i="52" s="1"/>
  <c r="C734" i="52"/>
  <c r="C733" i="52" s="1"/>
  <c r="E732" i="52"/>
  <c r="E731" i="52" s="1"/>
  <c r="E730" i="52" s="1"/>
  <c r="D732" i="52"/>
  <c r="D731" i="52"/>
  <c r="D730" i="52" s="1"/>
  <c r="C731" i="52"/>
  <c r="C730" i="52"/>
  <c r="C726" i="52" s="1"/>
  <c r="E729" i="52"/>
  <c r="D729" i="52"/>
  <c r="D728" i="52"/>
  <c r="C727" i="52"/>
  <c r="H724" i="52"/>
  <c r="D724" i="52"/>
  <c r="H723" i="52"/>
  <c r="E723" i="52"/>
  <c r="D723" i="52"/>
  <c r="H722" i="52"/>
  <c r="C722" i="52"/>
  <c r="H721" i="52"/>
  <c r="E721" i="52"/>
  <c r="D721" i="52"/>
  <c r="H720" i="52"/>
  <c r="D720" i="52"/>
  <c r="E720" i="52" s="1"/>
  <c r="H719" i="52"/>
  <c r="D719" i="52"/>
  <c r="C718" i="52"/>
  <c r="H718" i="52" s="1"/>
  <c r="H715" i="52"/>
  <c r="D715" i="52"/>
  <c r="E715" i="52" s="1"/>
  <c r="H714" i="52"/>
  <c r="D714" i="52"/>
  <c r="E714" i="52" s="1"/>
  <c r="H713" i="52"/>
  <c r="E713" i="52"/>
  <c r="D713" i="52"/>
  <c r="H712" i="52"/>
  <c r="E712" i="52"/>
  <c r="D712" i="52"/>
  <c r="H711" i="52"/>
  <c r="D711" i="52"/>
  <c r="E711" i="52" s="1"/>
  <c r="H710" i="52"/>
  <c r="D710" i="52"/>
  <c r="E710" i="52" s="1"/>
  <c r="H709" i="52"/>
  <c r="E709" i="52"/>
  <c r="D709" i="52"/>
  <c r="H708" i="52"/>
  <c r="E708" i="52"/>
  <c r="D708" i="52"/>
  <c r="H707" i="52"/>
  <c r="E707" i="52"/>
  <c r="D707" i="52"/>
  <c r="H706" i="52"/>
  <c r="D706" i="52"/>
  <c r="E706" i="52" s="1"/>
  <c r="H705" i="52"/>
  <c r="E705" i="52"/>
  <c r="D705" i="52"/>
  <c r="H704" i="52"/>
  <c r="E704" i="52"/>
  <c r="D704" i="52"/>
  <c r="H703" i="52"/>
  <c r="E703" i="52"/>
  <c r="D703" i="52"/>
  <c r="H702" i="52"/>
  <c r="D702" i="52"/>
  <c r="H701" i="52"/>
  <c r="E701" i="52"/>
  <c r="D701" i="52"/>
  <c r="H700" i="52"/>
  <c r="C700" i="52"/>
  <c r="H699" i="52"/>
  <c r="E699" i="52"/>
  <c r="D699" i="52"/>
  <c r="H698" i="52"/>
  <c r="D698" i="52"/>
  <c r="H697" i="52"/>
  <c r="D697" i="52"/>
  <c r="E697" i="52" s="1"/>
  <c r="H696" i="52"/>
  <c r="E696" i="52"/>
  <c r="D696" i="52"/>
  <c r="H695" i="52"/>
  <c r="E695" i="52"/>
  <c r="D695" i="52"/>
  <c r="C694" i="52"/>
  <c r="H694" i="52" s="1"/>
  <c r="H693" i="52"/>
  <c r="E693" i="52"/>
  <c r="D693" i="52"/>
  <c r="H692" i="52"/>
  <c r="D692" i="52"/>
  <c r="E692" i="52" s="1"/>
  <c r="H691" i="52"/>
  <c r="E691" i="52"/>
  <c r="D691" i="52"/>
  <c r="H690" i="52"/>
  <c r="E690" i="52"/>
  <c r="D690" i="52"/>
  <c r="H689" i="52"/>
  <c r="E689" i="52"/>
  <c r="D689" i="52"/>
  <c r="H688" i="52"/>
  <c r="D688" i="52"/>
  <c r="H687" i="52"/>
  <c r="C687" i="52"/>
  <c r="H686" i="52"/>
  <c r="E686" i="52"/>
  <c r="D686" i="52"/>
  <c r="H685" i="52"/>
  <c r="E685" i="52"/>
  <c r="D685" i="52"/>
  <c r="H684" i="52"/>
  <c r="E684" i="52"/>
  <c r="E683" i="52" s="1"/>
  <c r="D684" i="52"/>
  <c r="D683" i="52" s="1"/>
  <c r="C683" i="52"/>
  <c r="H683" i="52" s="1"/>
  <c r="H682" i="52"/>
  <c r="D682" i="52"/>
  <c r="E682" i="52" s="1"/>
  <c r="H681" i="52"/>
  <c r="E681" i="52"/>
  <c r="D681" i="52"/>
  <c r="H680" i="52"/>
  <c r="E680" i="52"/>
  <c r="D680" i="52"/>
  <c r="E679" i="52"/>
  <c r="D679" i="52"/>
  <c r="C679" i="52"/>
  <c r="H679" i="52" s="1"/>
  <c r="H678" i="52"/>
  <c r="E678" i="52"/>
  <c r="D678" i="52"/>
  <c r="H677" i="52"/>
  <c r="D677" i="52"/>
  <c r="H676" i="52"/>
  <c r="C676" i="52"/>
  <c r="H675" i="52"/>
  <c r="E675" i="52"/>
  <c r="D675" i="52"/>
  <c r="H674" i="52"/>
  <c r="E674" i="52"/>
  <c r="D674" i="52"/>
  <c r="H673" i="52"/>
  <c r="E673" i="52"/>
  <c r="D673" i="52"/>
  <c r="H672" i="52"/>
  <c r="D672" i="52"/>
  <c r="H671" i="52"/>
  <c r="C671" i="52"/>
  <c r="H670" i="52"/>
  <c r="E670" i="52"/>
  <c r="D670" i="52"/>
  <c r="H669" i="52"/>
  <c r="E669" i="52"/>
  <c r="D669" i="52"/>
  <c r="H668" i="52"/>
  <c r="D668" i="52"/>
  <c r="E668" i="52" s="1"/>
  <c r="H667" i="52"/>
  <c r="D667" i="52"/>
  <c r="H666" i="52"/>
  <c r="E666" i="52"/>
  <c r="D666" i="52"/>
  <c r="H665" i="52"/>
  <c r="C665" i="52"/>
  <c r="H664" i="52"/>
  <c r="E664" i="52"/>
  <c r="D664" i="52"/>
  <c r="H663" i="52"/>
  <c r="E663" i="52"/>
  <c r="D663" i="52"/>
  <c r="H662" i="52"/>
  <c r="D662" i="52"/>
  <c r="H661" i="52"/>
  <c r="C661" i="52"/>
  <c r="H660" i="52"/>
  <c r="E660" i="52"/>
  <c r="D660" i="52"/>
  <c r="H659" i="52"/>
  <c r="E659" i="52"/>
  <c r="D659" i="52"/>
  <c r="H658" i="52"/>
  <c r="E658" i="52"/>
  <c r="D658" i="52"/>
  <c r="H657" i="52"/>
  <c r="D657" i="52"/>
  <c r="E657" i="52" s="1"/>
  <c r="H656" i="52"/>
  <c r="E656" i="52"/>
  <c r="D656" i="52"/>
  <c r="H655" i="52"/>
  <c r="E655" i="52"/>
  <c r="D655" i="52"/>
  <c r="H654" i="52"/>
  <c r="E654" i="52"/>
  <c r="E653" i="52" s="1"/>
  <c r="D654" i="52"/>
  <c r="D653" i="52" s="1"/>
  <c r="C653" i="52"/>
  <c r="H652" i="52"/>
  <c r="D652" i="52"/>
  <c r="E652" i="52" s="1"/>
  <c r="H651" i="52"/>
  <c r="E651" i="52"/>
  <c r="D651" i="52"/>
  <c r="H650" i="52"/>
  <c r="E650" i="52"/>
  <c r="D650" i="52"/>
  <c r="H649" i="52"/>
  <c r="E649" i="52"/>
  <c r="D649" i="52"/>
  <c r="H648" i="52"/>
  <c r="D648" i="52"/>
  <c r="H647" i="52"/>
  <c r="E647" i="52"/>
  <c r="D647" i="52"/>
  <c r="H646" i="52"/>
  <c r="C646" i="52"/>
  <c r="H644" i="52"/>
  <c r="E644" i="52"/>
  <c r="D644" i="52"/>
  <c r="H643" i="52"/>
  <c r="E643" i="52"/>
  <c r="D643" i="52"/>
  <c r="H642" i="52"/>
  <c r="J642" i="52" s="1"/>
  <c r="E642" i="52"/>
  <c r="D642" i="52"/>
  <c r="C642" i="52"/>
  <c r="H641" i="52"/>
  <c r="E641" i="52"/>
  <c r="D641" i="52"/>
  <c r="H640" i="52"/>
  <c r="E640" i="52"/>
  <c r="D640" i="52"/>
  <c r="H639" i="52"/>
  <c r="D639" i="52"/>
  <c r="J638" i="52"/>
  <c r="C638" i="52"/>
  <c r="H638" i="52" s="1"/>
  <c r="H637" i="52"/>
  <c r="D637" i="52"/>
  <c r="E637" i="52" s="1"/>
  <c r="H636" i="52"/>
  <c r="E636" i="52"/>
  <c r="D636" i="52"/>
  <c r="H635" i="52"/>
  <c r="E635" i="52"/>
  <c r="D635" i="52"/>
  <c r="H634" i="52"/>
  <c r="E634" i="52"/>
  <c r="D634" i="52"/>
  <c r="H633" i="52"/>
  <c r="D633" i="52"/>
  <c r="E633" i="52" s="1"/>
  <c r="H632" i="52"/>
  <c r="E632" i="52"/>
  <c r="D632" i="52"/>
  <c r="H631" i="52"/>
  <c r="E631" i="52"/>
  <c r="D631" i="52"/>
  <c r="H630" i="52"/>
  <c r="E630" i="52"/>
  <c r="D630" i="52"/>
  <c r="H629" i="52"/>
  <c r="D629" i="52"/>
  <c r="H628" i="52"/>
  <c r="C628" i="52"/>
  <c r="H627" i="52"/>
  <c r="E627" i="52"/>
  <c r="D627" i="52"/>
  <c r="H626" i="52"/>
  <c r="E626" i="52"/>
  <c r="D626" i="52"/>
  <c r="H625" i="52"/>
  <c r="E625" i="52"/>
  <c r="D625" i="52"/>
  <c r="H624" i="52"/>
  <c r="D624" i="52"/>
  <c r="E624" i="52" s="1"/>
  <c r="H623" i="52"/>
  <c r="E623" i="52"/>
  <c r="D623" i="52"/>
  <c r="H622" i="52"/>
  <c r="E622" i="52"/>
  <c r="D622" i="52"/>
  <c r="H621" i="52"/>
  <c r="E621" i="52"/>
  <c r="D621" i="52"/>
  <c r="H620" i="52"/>
  <c r="D620" i="52"/>
  <c r="E620" i="52" s="1"/>
  <c r="H619" i="52"/>
  <c r="E619" i="52"/>
  <c r="D619" i="52"/>
  <c r="H618" i="52"/>
  <c r="E618" i="52"/>
  <c r="D618" i="52"/>
  <c r="H617" i="52"/>
  <c r="D617" i="52"/>
  <c r="C616" i="52"/>
  <c r="H616" i="52" s="1"/>
  <c r="H615" i="52"/>
  <c r="D615" i="52"/>
  <c r="E615" i="52" s="1"/>
  <c r="H614" i="52"/>
  <c r="E614" i="52"/>
  <c r="D614" i="52"/>
  <c r="H613" i="52"/>
  <c r="E613" i="52"/>
  <c r="D613" i="52"/>
  <c r="H612" i="52"/>
  <c r="E612" i="52"/>
  <c r="D612" i="52"/>
  <c r="H611" i="52"/>
  <c r="D611" i="52"/>
  <c r="H610" i="52"/>
  <c r="C610" i="52"/>
  <c r="H609" i="52"/>
  <c r="E609" i="52"/>
  <c r="D609" i="52"/>
  <c r="H608" i="52"/>
  <c r="D608" i="52"/>
  <c r="E608" i="52" s="1"/>
  <c r="H607" i="52"/>
  <c r="E607" i="52"/>
  <c r="D607" i="52"/>
  <c r="H606" i="52"/>
  <c r="D606" i="52"/>
  <c r="E606" i="52" s="1"/>
  <c r="H605" i="52"/>
  <c r="E605" i="52"/>
  <c r="D605" i="52"/>
  <c r="H604" i="52"/>
  <c r="E604" i="52"/>
  <c r="D604" i="52"/>
  <c r="E603" i="52"/>
  <c r="C603" i="52"/>
  <c r="H603" i="52" s="1"/>
  <c r="H602" i="52"/>
  <c r="E602" i="52"/>
  <c r="D602" i="52"/>
  <c r="H601" i="52"/>
  <c r="D601" i="52"/>
  <c r="E601" i="52" s="1"/>
  <c r="H600" i="52"/>
  <c r="E600" i="52"/>
  <c r="D600" i="52"/>
  <c r="H599" i="52"/>
  <c r="E599" i="52"/>
  <c r="D599" i="52"/>
  <c r="C599" i="52"/>
  <c r="H598" i="52"/>
  <c r="E598" i="52"/>
  <c r="D598" i="52"/>
  <c r="H597" i="52"/>
  <c r="D597" i="52"/>
  <c r="E597" i="52" s="1"/>
  <c r="H596" i="52"/>
  <c r="D596" i="52"/>
  <c r="C595" i="52"/>
  <c r="H595" i="52" s="1"/>
  <c r="H594" i="52"/>
  <c r="E594" i="52"/>
  <c r="D594" i="52"/>
  <c r="H593" i="52"/>
  <c r="E593" i="52"/>
  <c r="D593" i="52"/>
  <c r="E592" i="52"/>
  <c r="D592" i="52"/>
  <c r="C592" i="52"/>
  <c r="H592" i="52" s="1"/>
  <c r="H591" i="52"/>
  <c r="E591" i="52"/>
  <c r="D591" i="52"/>
  <c r="H590" i="52"/>
  <c r="D590" i="52"/>
  <c r="E590" i="52" s="1"/>
  <c r="H589" i="52"/>
  <c r="E589" i="52"/>
  <c r="D589" i="52"/>
  <c r="H588" i="52"/>
  <c r="E588" i="52"/>
  <c r="E587" i="52" s="1"/>
  <c r="D588" i="52"/>
  <c r="D587" i="52" s="1"/>
  <c r="C587" i="52"/>
  <c r="H587" i="52" s="1"/>
  <c r="H586" i="52"/>
  <c r="E586" i="52"/>
  <c r="D586" i="52"/>
  <c r="H585" i="52"/>
  <c r="D585" i="52"/>
  <c r="E585" i="52" s="1"/>
  <c r="H584" i="52"/>
  <c r="E584" i="52"/>
  <c r="D584" i="52"/>
  <c r="H583" i="52"/>
  <c r="E583" i="52"/>
  <c r="D583" i="52"/>
  <c r="H582" i="52"/>
  <c r="E582" i="52"/>
  <c r="E581" i="52" s="1"/>
  <c r="D582" i="52"/>
  <c r="D581" i="52"/>
  <c r="C581" i="52"/>
  <c r="H581" i="52" s="1"/>
  <c r="H580" i="52"/>
  <c r="D580" i="52"/>
  <c r="E580" i="52" s="1"/>
  <c r="H579" i="52"/>
  <c r="E579" i="52"/>
  <c r="D579" i="52"/>
  <c r="H578" i="52"/>
  <c r="D578" i="52"/>
  <c r="C577" i="52"/>
  <c r="H576" i="52"/>
  <c r="E576" i="52"/>
  <c r="D576" i="52"/>
  <c r="H575" i="52"/>
  <c r="D575" i="52"/>
  <c r="E575" i="52" s="1"/>
  <c r="H574" i="52"/>
  <c r="E574" i="52"/>
  <c r="D574" i="52"/>
  <c r="H573" i="52"/>
  <c r="E573" i="52"/>
  <c r="D573" i="52"/>
  <c r="H572" i="52"/>
  <c r="E572" i="52"/>
  <c r="D572" i="52"/>
  <c r="H571" i="52"/>
  <c r="D571" i="52"/>
  <c r="H570" i="52"/>
  <c r="E570" i="52"/>
  <c r="D570" i="52"/>
  <c r="H569" i="52"/>
  <c r="C569" i="52"/>
  <c r="H568" i="52"/>
  <c r="E568" i="52"/>
  <c r="D568" i="52"/>
  <c r="H567" i="52"/>
  <c r="D567" i="52"/>
  <c r="E567" i="52" s="1"/>
  <c r="H566" i="52"/>
  <c r="D566" i="52"/>
  <c r="E566" i="52" s="1"/>
  <c r="H565" i="52"/>
  <c r="E565" i="52"/>
  <c r="D565" i="52"/>
  <c r="H564" i="52"/>
  <c r="D564" i="52"/>
  <c r="E564" i="52" s="1"/>
  <c r="H563" i="52"/>
  <c r="D563" i="52"/>
  <c r="H562" i="52"/>
  <c r="C562" i="52"/>
  <c r="H558" i="52"/>
  <c r="E558" i="52"/>
  <c r="D558" i="52"/>
  <c r="H557" i="52"/>
  <c r="E557" i="52"/>
  <c r="E556" i="52" s="1"/>
  <c r="D557" i="52"/>
  <c r="D556" i="52"/>
  <c r="C556" i="52"/>
  <c r="H556" i="52" s="1"/>
  <c r="H555" i="52"/>
  <c r="D555" i="52"/>
  <c r="E555" i="52" s="1"/>
  <c r="H554" i="52"/>
  <c r="D554" i="52"/>
  <c r="H553" i="52"/>
  <c r="E553" i="52"/>
  <c r="D553" i="52"/>
  <c r="H552" i="52"/>
  <c r="C552" i="52"/>
  <c r="J551" i="52"/>
  <c r="H551" i="52"/>
  <c r="C551" i="52"/>
  <c r="J550" i="52"/>
  <c r="C550" i="52"/>
  <c r="H550" i="52" s="1"/>
  <c r="H549" i="52"/>
  <c r="D549" i="52"/>
  <c r="H548" i="52"/>
  <c r="E548" i="52"/>
  <c r="D548" i="52"/>
  <c r="J547" i="52"/>
  <c r="H547" i="52"/>
  <c r="C547" i="52"/>
  <c r="H546" i="52"/>
  <c r="E546" i="52"/>
  <c r="D546" i="52"/>
  <c r="H545" i="52"/>
  <c r="E545" i="52"/>
  <c r="D545" i="52"/>
  <c r="E544" i="52"/>
  <c r="D544" i="52"/>
  <c r="C544" i="52"/>
  <c r="H544" i="52" s="1"/>
  <c r="H543" i="52"/>
  <c r="E543" i="52"/>
  <c r="D543" i="52"/>
  <c r="H542" i="52"/>
  <c r="D542" i="52"/>
  <c r="E542" i="52" s="1"/>
  <c r="H541" i="52"/>
  <c r="E541" i="52"/>
  <c r="D541" i="52"/>
  <c r="H540" i="52"/>
  <c r="E540" i="52"/>
  <c r="D540" i="52"/>
  <c r="H539" i="52"/>
  <c r="E539" i="52"/>
  <c r="E538" i="52" s="1"/>
  <c r="D539" i="52"/>
  <c r="C538" i="52"/>
  <c r="H538" i="52" s="1"/>
  <c r="H537" i="52"/>
  <c r="D537" i="52"/>
  <c r="E537" i="52" s="1"/>
  <c r="H536" i="52"/>
  <c r="E536" i="52"/>
  <c r="D536" i="52"/>
  <c r="H535" i="52"/>
  <c r="E535" i="52"/>
  <c r="D535" i="52"/>
  <c r="H534" i="52"/>
  <c r="E534" i="52"/>
  <c r="D534" i="52"/>
  <c r="H533" i="52"/>
  <c r="D533" i="52"/>
  <c r="H532" i="52"/>
  <c r="E532" i="52"/>
  <c r="D532" i="52"/>
  <c r="H531" i="52"/>
  <c r="C531" i="52"/>
  <c r="H530" i="52"/>
  <c r="E530" i="52"/>
  <c r="E529" i="52" s="1"/>
  <c r="D530" i="52"/>
  <c r="D529" i="52"/>
  <c r="C529" i="52"/>
  <c r="H529" i="52" s="1"/>
  <c r="C528" i="52"/>
  <c r="H528" i="52" s="1"/>
  <c r="H527" i="52"/>
  <c r="E527" i="52"/>
  <c r="D527" i="52"/>
  <c r="H526" i="52"/>
  <c r="D526" i="52"/>
  <c r="E526" i="52" s="1"/>
  <c r="H525" i="52"/>
  <c r="E525" i="52"/>
  <c r="D525" i="52"/>
  <c r="H524" i="52"/>
  <c r="E524" i="52"/>
  <c r="D524" i="52"/>
  <c r="H523" i="52"/>
  <c r="D523" i="52"/>
  <c r="D522" i="52" s="1"/>
  <c r="C522" i="52"/>
  <c r="H522" i="52" s="1"/>
  <c r="H521" i="52"/>
  <c r="D521" i="52"/>
  <c r="E521" i="52" s="1"/>
  <c r="H520" i="52"/>
  <c r="E520" i="52"/>
  <c r="D520" i="52"/>
  <c r="H519" i="52"/>
  <c r="E519" i="52"/>
  <c r="D519" i="52"/>
  <c r="H518" i="52"/>
  <c r="E518" i="52"/>
  <c r="D518" i="52"/>
  <c r="H517" i="52"/>
  <c r="D517" i="52"/>
  <c r="E517" i="52" s="1"/>
  <c r="H516" i="52"/>
  <c r="E516" i="52"/>
  <c r="D516" i="52"/>
  <c r="H515" i="52"/>
  <c r="E515" i="52"/>
  <c r="D515" i="52"/>
  <c r="H514" i="52"/>
  <c r="E514" i="52"/>
  <c r="E513" i="52" s="1"/>
  <c r="D514" i="52"/>
  <c r="D513" i="52" s="1"/>
  <c r="C513" i="52"/>
  <c r="H512" i="52"/>
  <c r="D512" i="52"/>
  <c r="E512" i="52" s="1"/>
  <c r="E509" i="52" s="1"/>
  <c r="H511" i="52"/>
  <c r="E511" i="52"/>
  <c r="D511" i="52"/>
  <c r="H510" i="52"/>
  <c r="E510" i="52"/>
  <c r="D510" i="52"/>
  <c r="D509" i="52"/>
  <c r="H508" i="52"/>
  <c r="D508" i="52"/>
  <c r="H507" i="52"/>
  <c r="D507" i="52"/>
  <c r="E507" i="52" s="1"/>
  <c r="H506" i="52"/>
  <c r="E506" i="52"/>
  <c r="D506" i="52"/>
  <c r="H505" i="52"/>
  <c r="E505" i="52"/>
  <c r="D505" i="52"/>
  <c r="C504" i="52"/>
  <c r="H504" i="52" s="1"/>
  <c r="H503" i="52"/>
  <c r="E503" i="52"/>
  <c r="D503" i="52"/>
  <c r="H502" i="52"/>
  <c r="D502" i="52"/>
  <c r="E502" i="52" s="1"/>
  <c r="H501" i="52"/>
  <c r="E501" i="52"/>
  <c r="D501" i="52"/>
  <c r="H500" i="52"/>
  <c r="E500" i="52"/>
  <c r="D500" i="52"/>
  <c r="H499" i="52"/>
  <c r="D499" i="52"/>
  <c r="E499" i="52" s="1"/>
  <c r="H498" i="52"/>
  <c r="D498" i="52"/>
  <c r="C497" i="52"/>
  <c r="H497" i="52" s="1"/>
  <c r="H496" i="52"/>
  <c r="E496" i="52"/>
  <c r="D496" i="52"/>
  <c r="H495" i="52"/>
  <c r="E495" i="52"/>
  <c r="D495" i="52"/>
  <c r="E494" i="52"/>
  <c r="D494" i="52"/>
  <c r="C494" i="52"/>
  <c r="H494" i="52" s="1"/>
  <c r="H493" i="52"/>
  <c r="D493" i="52"/>
  <c r="E493" i="52" s="1"/>
  <c r="H492" i="52"/>
  <c r="D492" i="52"/>
  <c r="C491" i="52"/>
  <c r="H491" i="52" s="1"/>
  <c r="H490" i="52"/>
  <c r="E490" i="52"/>
  <c r="D490" i="52"/>
  <c r="H489" i="52"/>
  <c r="E489" i="52"/>
  <c r="D489" i="52"/>
  <c r="H488" i="52"/>
  <c r="E488" i="52"/>
  <c r="D488" i="52"/>
  <c r="H487" i="52"/>
  <c r="D487" i="52"/>
  <c r="H486" i="52"/>
  <c r="C486" i="52"/>
  <c r="H485" i="52"/>
  <c r="E485" i="52"/>
  <c r="D485" i="52"/>
  <c r="H482" i="52"/>
  <c r="H481" i="52"/>
  <c r="D481" i="52"/>
  <c r="E481" i="52" s="1"/>
  <c r="H480" i="52"/>
  <c r="E480" i="52"/>
  <c r="D480" i="52"/>
  <c r="H479" i="52"/>
  <c r="E479" i="52"/>
  <c r="D479" i="52"/>
  <c r="H478" i="52"/>
  <c r="E478" i="52"/>
  <c r="E477" i="52" s="1"/>
  <c r="D478" i="52"/>
  <c r="D477" i="52" s="1"/>
  <c r="C477" i="52"/>
  <c r="H477" i="52" s="1"/>
  <c r="H476" i="52"/>
  <c r="D476" i="52"/>
  <c r="H475" i="52"/>
  <c r="E475" i="52"/>
  <c r="D475" i="52"/>
  <c r="H474" i="52"/>
  <c r="C474" i="52"/>
  <c r="H473" i="52"/>
  <c r="E473" i="52"/>
  <c r="D473" i="52"/>
  <c r="H472" i="52"/>
  <c r="E472" i="52"/>
  <c r="D472" i="52"/>
  <c r="H471" i="52"/>
  <c r="D471" i="52"/>
  <c r="E471" i="52" s="1"/>
  <c r="H470" i="52"/>
  <c r="E470" i="52"/>
  <c r="D470" i="52"/>
  <c r="H469" i="52"/>
  <c r="E469" i="52"/>
  <c r="D469" i="52"/>
  <c r="C468" i="52"/>
  <c r="H468" i="52" s="1"/>
  <c r="H467" i="52"/>
  <c r="D467" i="52"/>
  <c r="H466" i="52"/>
  <c r="D466" i="52"/>
  <c r="E466" i="52" s="1"/>
  <c r="H465" i="52"/>
  <c r="E465" i="52"/>
  <c r="D465" i="52"/>
  <c r="H464" i="52"/>
  <c r="E464" i="52"/>
  <c r="D464" i="52"/>
  <c r="C463" i="52"/>
  <c r="H463" i="52" s="1"/>
  <c r="H462" i="52"/>
  <c r="E462" i="52"/>
  <c r="D462" i="52"/>
  <c r="H461" i="52"/>
  <c r="D461" i="52"/>
  <c r="H460" i="52"/>
  <c r="E460" i="52"/>
  <c r="D460" i="52"/>
  <c r="H459" i="52"/>
  <c r="C459" i="52"/>
  <c r="H458" i="52"/>
  <c r="E458" i="52"/>
  <c r="D458" i="52"/>
  <c r="H457" i="52"/>
  <c r="D457" i="52"/>
  <c r="E457" i="52" s="1"/>
  <c r="H456" i="52"/>
  <c r="D456" i="52"/>
  <c r="C455" i="52"/>
  <c r="H455" i="52" s="1"/>
  <c r="H454" i="52"/>
  <c r="E454" i="52"/>
  <c r="D454" i="52"/>
  <c r="H453" i="52"/>
  <c r="E453" i="52"/>
  <c r="D453" i="52"/>
  <c r="H452" i="52"/>
  <c r="D452" i="52"/>
  <c r="E452" i="52" s="1"/>
  <c r="H451" i="52"/>
  <c r="D451" i="52"/>
  <c r="C450" i="52"/>
  <c r="H450" i="52" s="1"/>
  <c r="H449" i="52"/>
  <c r="E449" i="52"/>
  <c r="D449" i="52"/>
  <c r="H448" i="52"/>
  <c r="E448" i="52"/>
  <c r="D448" i="52"/>
  <c r="H447" i="52"/>
  <c r="E447" i="52"/>
  <c r="D447" i="52"/>
  <c r="H446" i="52"/>
  <c r="D446" i="52"/>
  <c r="H445" i="52"/>
  <c r="C445" i="52"/>
  <c r="C444" i="52"/>
  <c r="H444" i="52" s="1"/>
  <c r="H443" i="52"/>
  <c r="E443" i="52"/>
  <c r="D443" i="52"/>
  <c r="H442" i="52"/>
  <c r="E442" i="52"/>
  <c r="D442" i="52"/>
  <c r="H441" i="52"/>
  <c r="E441" i="52"/>
  <c r="D441" i="52"/>
  <c r="H440" i="52"/>
  <c r="D440" i="52"/>
  <c r="E440" i="52" s="1"/>
  <c r="H439" i="52"/>
  <c r="E439" i="52"/>
  <c r="D439" i="52"/>
  <c r="H438" i="52"/>
  <c r="E438" i="52"/>
  <c r="D438" i="52"/>
  <c r="H437" i="52"/>
  <c r="D437" i="52"/>
  <c r="E437" i="52" s="1"/>
  <c r="H436" i="52"/>
  <c r="D436" i="52"/>
  <c r="E436" i="52" s="1"/>
  <c r="H435" i="52"/>
  <c r="E435" i="52"/>
  <c r="D435" i="52"/>
  <c r="H434" i="52"/>
  <c r="E434" i="52"/>
  <c r="D434" i="52"/>
  <c r="H433" i="52"/>
  <c r="E433" i="52"/>
  <c r="D433" i="52"/>
  <c r="H432" i="52"/>
  <c r="D432" i="52"/>
  <c r="E432" i="52" s="1"/>
  <c r="E429" i="52" s="1"/>
  <c r="H431" i="52"/>
  <c r="E431" i="52"/>
  <c r="D431" i="52"/>
  <c r="H430" i="52"/>
  <c r="E430" i="52"/>
  <c r="D430" i="52"/>
  <c r="D429" i="52"/>
  <c r="C429" i="52"/>
  <c r="H429" i="52" s="1"/>
  <c r="H428" i="52"/>
  <c r="D428" i="52"/>
  <c r="E428" i="52" s="1"/>
  <c r="H427" i="52"/>
  <c r="D427" i="52"/>
  <c r="E427" i="52" s="1"/>
  <c r="H426" i="52"/>
  <c r="E426" i="52"/>
  <c r="D426" i="52"/>
  <c r="H425" i="52"/>
  <c r="E425" i="52"/>
  <c r="D425" i="52"/>
  <c r="H424" i="52"/>
  <c r="D424" i="52"/>
  <c r="E424" i="52" s="1"/>
  <c r="H423" i="52"/>
  <c r="D423" i="52"/>
  <c r="C422" i="52"/>
  <c r="H422" i="52" s="1"/>
  <c r="H421" i="52"/>
  <c r="E421" i="52"/>
  <c r="D421" i="52"/>
  <c r="H420" i="52"/>
  <c r="E420" i="52"/>
  <c r="D420" i="52"/>
  <c r="H419" i="52"/>
  <c r="D419" i="52"/>
  <c r="E419" i="52" s="1"/>
  <c r="H418" i="52"/>
  <c r="D418" i="52"/>
  <c r="H417" i="52"/>
  <c r="E417" i="52"/>
  <c r="D417" i="52"/>
  <c r="H416" i="52"/>
  <c r="C416" i="52"/>
  <c r="H415" i="52"/>
  <c r="E415" i="52"/>
  <c r="D415" i="52"/>
  <c r="H414" i="52"/>
  <c r="E414" i="52"/>
  <c r="D414" i="52"/>
  <c r="H413" i="52"/>
  <c r="D413" i="52"/>
  <c r="H412" i="52"/>
  <c r="C412" i="52"/>
  <c r="H411" i="52"/>
  <c r="E411" i="52"/>
  <c r="D411" i="52"/>
  <c r="H410" i="52"/>
  <c r="E410" i="52"/>
  <c r="E409" i="52" s="1"/>
  <c r="D410" i="52"/>
  <c r="D409" i="52"/>
  <c r="C409" i="52"/>
  <c r="H409" i="52" s="1"/>
  <c r="H408" i="52"/>
  <c r="E408" i="52"/>
  <c r="D408" i="52"/>
  <c r="H407" i="52"/>
  <c r="D407" i="52"/>
  <c r="E407" i="52" s="1"/>
  <c r="H406" i="52"/>
  <c r="E406" i="52"/>
  <c r="D406" i="52"/>
  <c r="H405" i="52"/>
  <c r="E405" i="52"/>
  <c r="D405" i="52"/>
  <c r="E404" i="52"/>
  <c r="D404" i="52"/>
  <c r="C404" i="52"/>
  <c r="H404" i="52" s="1"/>
  <c r="H403" i="52"/>
  <c r="E403" i="52"/>
  <c r="D403" i="52"/>
  <c r="D399" i="52" s="1"/>
  <c r="H402" i="52"/>
  <c r="D402" i="52"/>
  <c r="E402" i="52" s="1"/>
  <c r="H401" i="52"/>
  <c r="E401" i="52"/>
  <c r="D401" i="52"/>
  <c r="H400" i="52"/>
  <c r="E400" i="52"/>
  <c r="E399" i="52" s="1"/>
  <c r="D400" i="52"/>
  <c r="C399" i="52"/>
  <c r="H399" i="52" s="1"/>
  <c r="H398" i="52"/>
  <c r="E398" i="52"/>
  <c r="D398" i="52"/>
  <c r="H397" i="52"/>
  <c r="D397" i="52"/>
  <c r="H396" i="52"/>
  <c r="E396" i="52"/>
  <c r="D396" i="52"/>
  <c r="H395" i="52"/>
  <c r="C395" i="52"/>
  <c r="H394" i="52"/>
  <c r="E394" i="52"/>
  <c r="D394" i="52"/>
  <c r="H393" i="52"/>
  <c r="D393" i="52"/>
  <c r="D392" i="52" s="1"/>
  <c r="C392" i="52"/>
  <c r="H392" i="52" s="1"/>
  <c r="H391" i="52"/>
  <c r="D391" i="52"/>
  <c r="E391" i="52" s="1"/>
  <c r="H390" i="52"/>
  <c r="E390" i="52"/>
  <c r="D390" i="52"/>
  <c r="H389" i="52"/>
  <c r="E389" i="52"/>
  <c r="D389" i="52"/>
  <c r="E388" i="52"/>
  <c r="D388" i="52"/>
  <c r="C388" i="52"/>
  <c r="H388" i="52" s="1"/>
  <c r="H387" i="52"/>
  <c r="E387" i="52"/>
  <c r="D387" i="52"/>
  <c r="H386" i="52"/>
  <c r="D386" i="52"/>
  <c r="E386" i="52" s="1"/>
  <c r="H385" i="52"/>
  <c r="E385" i="52"/>
  <c r="D385" i="52"/>
  <c r="H384" i="52"/>
  <c r="E384" i="52"/>
  <c r="D384" i="52"/>
  <c r="H383" i="52"/>
  <c r="D383" i="52"/>
  <c r="E383" i="52" s="1"/>
  <c r="D382" i="52"/>
  <c r="C382" i="52"/>
  <c r="H382" i="52" s="1"/>
  <c r="H381" i="52"/>
  <c r="D381" i="52"/>
  <c r="E381" i="52" s="1"/>
  <c r="H380" i="52"/>
  <c r="E380" i="52"/>
  <c r="D380" i="52"/>
  <c r="H379" i="52"/>
  <c r="E379" i="52"/>
  <c r="E378" i="52" s="1"/>
  <c r="D379" i="52"/>
  <c r="D378" i="52"/>
  <c r="C378" i="52"/>
  <c r="H378" i="52" s="1"/>
  <c r="H377" i="52"/>
  <c r="D377" i="52"/>
  <c r="E377" i="52" s="1"/>
  <c r="H376" i="52"/>
  <c r="D376" i="52"/>
  <c r="E376" i="52" s="1"/>
  <c r="H375" i="52"/>
  <c r="E375" i="52"/>
  <c r="D375" i="52"/>
  <c r="H374" i="52"/>
  <c r="E374" i="52"/>
  <c r="D374" i="52"/>
  <c r="E373" i="52"/>
  <c r="D373" i="52"/>
  <c r="C373" i="52"/>
  <c r="H373" i="52" s="1"/>
  <c r="H372" i="52"/>
  <c r="E372" i="52"/>
  <c r="D372" i="52"/>
  <c r="H371" i="52"/>
  <c r="D371" i="52"/>
  <c r="E371" i="52" s="1"/>
  <c r="H370" i="52"/>
  <c r="E370" i="52"/>
  <c r="D370" i="52"/>
  <c r="H369" i="52"/>
  <c r="E369" i="52"/>
  <c r="E368" i="52" s="1"/>
  <c r="D369" i="52"/>
  <c r="D368" i="52"/>
  <c r="C368" i="52"/>
  <c r="H368" i="52" s="1"/>
  <c r="H367" i="52"/>
  <c r="D367" i="52"/>
  <c r="E367" i="52" s="1"/>
  <c r="H366" i="52"/>
  <c r="D366" i="52"/>
  <c r="E366" i="52" s="1"/>
  <c r="H365" i="52"/>
  <c r="E365" i="52"/>
  <c r="D365" i="52"/>
  <c r="H364" i="52"/>
  <c r="D364" i="52"/>
  <c r="E364" i="52" s="1"/>
  <c r="H363" i="52"/>
  <c r="E363" i="52"/>
  <c r="D363" i="52"/>
  <c r="H362" i="52"/>
  <c r="C362" i="52"/>
  <c r="H361" i="52"/>
  <c r="D361" i="52"/>
  <c r="E361" i="52" s="1"/>
  <c r="H360" i="52"/>
  <c r="E360" i="52"/>
  <c r="D360" i="52"/>
  <c r="H359" i="52"/>
  <c r="E359" i="52"/>
  <c r="D359" i="52"/>
  <c r="H358" i="52"/>
  <c r="E358" i="52"/>
  <c r="E357" i="52" s="1"/>
  <c r="D358" i="52"/>
  <c r="C357" i="52"/>
  <c r="H357" i="52" s="1"/>
  <c r="H356" i="52"/>
  <c r="D356" i="52"/>
  <c r="E356" i="52" s="1"/>
  <c r="H355" i="52"/>
  <c r="E355" i="52"/>
  <c r="D355" i="52"/>
  <c r="H354" i="52"/>
  <c r="D354" i="52"/>
  <c r="C353" i="52"/>
  <c r="H353" i="52" s="1"/>
  <c r="H352" i="52"/>
  <c r="E352" i="52"/>
  <c r="D352" i="52"/>
  <c r="H351" i="52"/>
  <c r="D351" i="52"/>
  <c r="E351" i="52" s="1"/>
  <c r="H350" i="52"/>
  <c r="E350" i="52"/>
  <c r="D350" i="52"/>
  <c r="H349" i="52"/>
  <c r="E349" i="52"/>
  <c r="D349" i="52"/>
  <c r="C348" i="52"/>
  <c r="H348" i="52" s="1"/>
  <c r="H347" i="52"/>
  <c r="D347" i="52"/>
  <c r="E347" i="52" s="1"/>
  <c r="H346" i="52"/>
  <c r="D346" i="52"/>
  <c r="E346" i="52" s="1"/>
  <c r="H345" i="52"/>
  <c r="E345" i="52"/>
  <c r="E344" i="52" s="1"/>
  <c r="D345" i="52"/>
  <c r="H344" i="52"/>
  <c r="D344" i="52"/>
  <c r="C344" i="52"/>
  <c r="H343" i="52"/>
  <c r="D343" i="52"/>
  <c r="E343" i="52" s="1"/>
  <c r="H342" i="52"/>
  <c r="E342" i="52"/>
  <c r="D342" i="52"/>
  <c r="H341" i="52"/>
  <c r="D341" i="52"/>
  <c r="C340" i="52"/>
  <c r="H340" i="52" s="1"/>
  <c r="H338" i="52"/>
  <c r="D338" i="52"/>
  <c r="E338" i="52" s="1"/>
  <c r="H337" i="52"/>
  <c r="E337" i="52"/>
  <c r="D337" i="52"/>
  <c r="H336" i="52"/>
  <c r="D336" i="52"/>
  <c r="E336" i="52" s="1"/>
  <c r="H335" i="52"/>
  <c r="E335" i="52"/>
  <c r="D335" i="52"/>
  <c r="H334" i="52"/>
  <c r="D334" i="52"/>
  <c r="E334" i="52" s="1"/>
  <c r="E331" i="52" s="1"/>
  <c r="H333" i="52"/>
  <c r="E333" i="52"/>
  <c r="D333" i="52"/>
  <c r="H332" i="52"/>
  <c r="E332" i="52"/>
  <c r="D332" i="52"/>
  <c r="D331" i="52"/>
  <c r="C331" i="52"/>
  <c r="H331" i="52" s="1"/>
  <c r="H330" i="52"/>
  <c r="D330" i="52"/>
  <c r="E330" i="52" s="1"/>
  <c r="H329" i="52"/>
  <c r="D329" i="52"/>
  <c r="H328" i="52"/>
  <c r="C328" i="52"/>
  <c r="H327" i="52"/>
  <c r="E327" i="52"/>
  <c r="D327" i="52"/>
  <c r="H326" i="52"/>
  <c r="D326" i="52"/>
  <c r="H325" i="52"/>
  <c r="H324" i="52"/>
  <c r="D324" i="52"/>
  <c r="E324" i="52" s="1"/>
  <c r="H323" i="52"/>
  <c r="E323" i="52"/>
  <c r="D323" i="52"/>
  <c r="H322" i="52"/>
  <c r="E322" i="52"/>
  <c r="D322" i="52"/>
  <c r="H321" i="52"/>
  <c r="E321" i="52"/>
  <c r="D321" i="52"/>
  <c r="H320" i="52"/>
  <c r="D320" i="52"/>
  <c r="E320" i="52" s="1"/>
  <c r="H319" i="52"/>
  <c r="E319" i="52"/>
  <c r="D319" i="52"/>
  <c r="H318" i="52"/>
  <c r="E318" i="52"/>
  <c r="D318" i="52"/>
  <c r="H317" i="52"/>
  <c r="E317" i="52"/>
  <c r="D317" i="52"/>
  <c r="H316" i="52"/>
  <c r="D316" i="52"/>
  <c r="H315" i="52"/>
  <c r="C315" i="52"/>
  <c r="C314" i="52"/>
  <c r="H313" i="52"/>
  <c r="E313" i="52"/>
  <c r="D313" i="52"/>
  <c r="H312" i="52"/>
  <c r="E312" i="52"/>
  <c r="D312" i="52"/>
  <c r="H311" i="52"/>
  <c r="E311" i="52"/>
  <c r="D311" i="52"/>
  <c r="H310" i="52"/>
  <c r="D310" i="52"/>
  <c r="H309" i="52"/>
  <c r="E309" i="52"/>
  <c r="D309" i="52"/>
  <c r="H308" i="52"/>
  <c r="H307" i="52"/>
  <c r="E307" i="52"/>
  <c r="D307" i="52"/>
  <c r="H306" i="52"/>
  <c r="D306" i="52"/>
  <c r="H305" i="52"/>
  <c r="H304" i="52"/>
  <c r="D304" i="52"/>
  <c r="E304" i="52" s="1"/>
  <c r="H303" i="52"/>
  <c r="E303" i="52"/>
  <c r="D303" i="52"/>
  <c r="H302" i="52"/>
  <c r="D302" i="52"/>
  <c r="H301" i="52"/>
  <c r="E301" i="52"/>
  <c r="D301" i="52"/>
  <c r="H300" i="52"/>
  <c r="E300" i="52"/>
  <c r="D300" i="52"/>
  <c r="H299" i="52"/>
  <c r="E299" i="52"/>
  <c r="E298" i="52" s="1"/>
  <c r="D299" i="52"/>
  <c r="H298" i="52"/>
  <c r="D298" i="52"/>
  <c r="H297" i="52"/>
  <c r="E297" i="52"/>
  <c r="D297" i="52"/>
  <c r="H296" i="52"/>
  <c r="E296" i="52"/>
  <c r="D296" i="52"/>
  <c r="H295" i="52"/>
  <c r="D295" i="52"/>
  <c r="E295" i="52" s="1"/>
  <c r="H294" i="52"/>
  <c r="D294" i="52"/>
  <c r="E294" i="52" s="1"/>
  <c r="H293" i="52"/>
  <c r="E293" i="52"/>
  <c r="D293" i="52"/>
  <c r="H292" i="52"/>
  <c r="D292" i="52"/>
  <c r="E292" i="52" s="1"/>
  <c r="H291" i="52"/>
  <c r="D291" i="52"/>
  <c r="E291" i="52" s="1"/>
  <c r="H290" i="52"/>
  <c r="D290" i="52"/>
  <c r="H289" i="52"/>
  <c r="H288" i="52"/>
  <c r="E288" i="52"/>
  <c r="D288" i="52"/>
  <c r="H287" i="52"/>
  <c r="E287" i="52"/>
  <c r="D287" i="52"/>
  <c r="H286" i="52"/>
  <c r="D286" i="52"/>
  <c r="E286" i="52" s="1"/>
  <c r="H285" i="52"/>
  <c r="E285" i="52"/>
  <c r="D285" i="52"/>
  <c r="H284" i="52"/>
  <c r="E284" i="52"/>
  <c r="D284" i="52"/>
  <c r="H283" i="52"/>
  <c r="E283" i="52"/>
  <c r="D283" i="52"/>
  <c r="H282" i="52"/>
  <c r="D282" i="52"/>
  <c r="E282" i="52" s="1"/>
  <c r="H281" i="52"/>
  <c r="E281" i="52"/>
  <c r="D281" i="52"/>
  <c r="H280" i="52"/>
  <c r="E280" i="52"/>
  <c r="D280" i="52"/>
  <c r="H279" i="52"/>
  <c r="D279" i="52"/>
  <c r="E279" i="52" s="1"/>
  <c r="H278" i="52"/>
  <c r="D278" i="52"/>
  <c r="E278" i="52" s="1"/>
  <c r="H277" i="52"/>
  <c r="E277" i="52"/>
  <c r="D277" i="52"/>
  <c r="H276" i="52"/>
  <c r="D276" i="52"/>
  <c r="E276" i="52" s="1"/>
  <c r="H275" i="52"/>
  <c r="E275" i="52"/>
  <c r="D275" i="52"/>
  <c r="H274" i="52"/>
  <c r="D274" i="52"/>
  <c r="E274" i="52" s="1"/>
  <c r="H273" i="52"/>
  <c r="E273" i="52"/>
  <c r="D273" i="52"/>
  <c r="H272" i="52"/>
  <c r="E272" i="52"/>
  <c r="D272" i="52"/>
  <c r="H271" i="52"/>
  <c r="E271" i="52"/>
  <c r="D271" i="52"/>
  <c r="H270" i="52"/>
  <c r="D270" i="52"/>
  <c r="E270" i="52" s="1"/>
  <c r="H269" i="52"/>
  <c r="E269" i="52"/>
  <c r="D269" i="52"/>
  <c r="H268" i="52"/>
  <c r="E268" i="52"/>
  <c r="D268" i="52"/>
  <c r="H267" i="52"/>
  <c r="E267" i="52"/>
  <c r="D267" i="52"/>
  <c r="H266" i="52"/>
  <c r="D266" i="52"/>
  <c r="H265" i="52"/>
  <c r="H264" i="52"/>
  <c r="D264" i="52"/>
  <c r="C263" i="52"/>
  <c r="H263" i="52" s="1"/>
  <c r="H262" i="52"/>
  <c r="E262" i="52"/>
  <c r="D262" i="52"/>
  <c r="H261" i="52"/>
  <c r="D261" i="52"/>
  <c r="H260" i="52"/>
  <c r="C260" i="52"/>
  <c r="E252" i="52"/>
  <c r="D252" i="52"/>
  <c r="D251" i="52"/>
  <c r="C250" i="52"/>
  <c r="D249" i="52"/>
  <c r="E249" i="52" s="1"/>
  <c r="D248" i="52"/>
  <c r="E248" i="52" s="1"/>
  <c r="E247" i="52"/>
  <c r="D247" i="52"/>
  <c r="D246" i="52"/>
  <c r="E245" i="52"/>
  <c r="D245" i="52"/>
  <c r="C244" i="52"/>
  <c r="C243" i="52" s="1"/>
  <c r="D242" i="52"/>
  <c r="E242" i="52" s="1"/>
  <c r="D241" i="52"/>
  <c r="E241" i="52" s="1"/>
  <c r="E240" i="52"/>
  <c r="D240" i="52"/>
  <c r="D239" i="52"/>
  <c r="D238" i="52" s="1"/>
  <c r="C239" i="52"/>
  <c r="C238" i="52" s="1"/>
  <c r="E237" i="52"/>
  <c r="E236" i="52" s="1"/>
  <c r="E235" i="52" s="1"/>
  <c r="D237" i="52"/>
  <c r="D236" i="52" s="1"/>
  <c r="D235" i="52" s="1"/>
  <c r="C236" i="52"/>
  <c r="C235" i="52"/>
  <c r="E234" i="52"/>
  <c r="E233" i="52" s="1"/>
  <c r="D234" i="52"/>
  <c r="D233" i="52"/>
  <c r="C233" i="52"/>
  <c r="C228" i="52" s="1"/>
  <c r="E232" i="52"/>
  <c r="D232" i="52"/>
  <c r="D231" i="52"/>
  <c r="E231" i="52" s="1"/>
  <c r="E229" i="52" s="1"/>
  <c r="E228" i="52" s="1"/>
  <c r="E230" i="52"/>
  <c r="D230" i="52"/>
  <c r="D229" i="52"/>
  <c r="D228" i="52" s="1"/>
  <c r="C229" i="52"/>
  <c r="E227" i="52"/>
  <c r="D227" i="52"/>
  <c r="D226" i="52"/>
  <c r="E225" i="52"/>
  <c r="D225" i="52"/>
  <c r="D224" i="52"/>
  <c r="E224" i="52" s="1"/>
  <c r="C223" i="52"/>
  <c r="C222" i="52" s="1"/>
  <c r="E221" i="52"/>
  <c r="E220" i="52" s="1"/>
  <c r="D221" i="52"/>
  <c r="D220" i="52" s="1"/>
  <c r="C220" i="52"/>
  <c r="E219" i="52"/>
  <c r="D219" i="52"/>
  <c r="D218" i="52"/>
  <c r="E218" i="52" s="1"/>
  <c r="E217" i="52"/>
  <c r="D217" i="52"/>
  <c r="D216" i="52" s="1"/>
  <c r="C216" i="52"/>
  <c r="C215" i="52"/>
  <c r="E214" i="52"/>
  <c r="E213" i="52" s="1"/>
  <c r="D214" i="52"/>
  <c r="D213" i="52"/>
  <c r="C213" i="52"/>
  <c r="E212" i="52"/>
  <c r="D212" i="52"/>
  <c r="E211" i="52"/>
  <c r="D211" i="52"/>
  <c r="C211" i="52"/>
  <c r="D210" i="52"/>
  <c r="E210" i="52" s="1"/>
  <c r="D209" i="52"/>
  <c r="E209" i="52" s="1"/>
  <c r="E207" i="52" s="1"/>
  <c r="D208" i="52"/>
  <c r="E208" i="52" s="1"/>
  <c r="D207" i="52"/>
  <c r="C207" i="52"/>
  <c r="E206" i="52"/>
  <c r="D206" i="52"/>
  <c r="E205" i="52"/>
  <c r="E204" i="52" s="1"/>
  <c r="D205" i="52"/>
  <c r="D204" i="52"/>
  <c r="C204" i="52"/>
  <c r="D203" i="52"/>
  <c r="E202" i="52"/>
  <c r="D202" i="52"/>
  <c r="E201" i="52"/>
  <c r="E200" i="52" s="1"/>
  <c r="D201" i="52"/>
  <c r="C201" i="52"/>
  <c r="D200" i="52"/>
  <c r="C200" i="52"/>
  <c r="E199" i="52"/>
  <c r="D199" i="52"/>
  <c r="E198" i="52"/>
  <c r="E197" i="52" s="1"/>
  <c r="D198" i="52"/>
  <c r="D197" i="52" s="1"/>
  <c r="C198" i="52"/>
  <c r="C197" i="52"/>
  <c r="E196" i="52"/>
  <c r="E195" i="52" s="1"/>
  <c r="D196" i="52"/>
  <c r="D195" i="52"/>
  <c r="C195" i="52"/>
  <c r="D194" i="52"/>
  <c r="E194" i="52" s="1"/>
  <c r="E193" i="52" s="1"/>
  <c r="D193" i="52"/>
  <c r="C193" i="52"/>
  <c r="E192" i="52"/>
  <c r="D192" i="52"/>
  <c r="E191" i="52"/>
  <c r="D191" i="52"/>
  <c r="E190" i="52"/>
  <c r="D190" i="52"/>
  <c r="D189" i="52" s="1"/>
  <c r="E189" i="52"/>
  <c r="C189" i="52"/>
  <c r="C188" i="52" s="1"/>
  <c r="E187" i="52"/>
  <c r="D187" i="52"/>
  <c r="D186" i="52"/>
  <c r="C185" i="52"/>
  <c r="C184" i="52"/>
  <c r="D183" i="52"/>
  <c r="C182" i="52"/>
  <c r="D181" i="52"/>
  <c r="D180" i="52" s="1"/>
  <c r="C180" i="52"/>
  <c r="C179" i="52" s="1"/>
  <c r="H176" i="52"/>
  <c r="D176" i="52"/>
  <c r="H175" i="52"/>
  <c r="E175" i="52"/>
  <c r="D175" i="52"/>
  <c r="H174" i="52"/>
  <c r="C174" i="52"/>
  <c r="H173" i="52"/>
  <c r="E173" i="52"/>
  <c r="D173" i="52"/>
  <c r="H172" i="52"/>
  <c r="D172" i="52"/>
  <c r="D171" i="52" s="1"/>
  <c r="C171" i="52"/>
  <c r="H169" i="52"/>
  <c r="E169" i="52"/>
  <c r="D169" i="52"/>
  <c r="H168" i="52"/>
  <c r="D168" i="52"/>
  <c r="H167" i="52"/>
  <c r="C167" i="52"/>
  <c r="H166" i="52"/>
  <c r="E166" i="52"/>
  <c r="D166" i="52"/>
  <c r="H165" i="52"/>
  <c r="E165" i="52"/>
  <c r="E164" i="52" s="1"/>
  <c r="D165" i="52"/>
  <c r="D164" i="52"/>
  <c r="C164" i="52"/>
  <c r="H164" i="52" s="1"/>
  <c r="H162" i="52"/>
  <c r="E162" i="52"/>
  <c r="D162" i="52"/>
  <c r="H161" i="52"/>
  <c r="D161" i="52"/>
  <c r="D160" i="52" s="1"/>
  <c r="C160" i="52"/>
  <c r="H160" i="52" s="1"/>
  <c r="H159" i="52"/>
  <c r="D159" i="52"/>
  <c r="H158" i="52"/>
  <c r="E158" i="52"/>
  <c r="D158" i="52"/>
  <c r="H157" i="52"/>
  <c r="C157" i="52"/>
  <c r="H156" i="52"/>
  <c r="E156" i="52"/>
  <c r="D156" i="52"/>
  <c r="H155" i="52"/>
  <c r="D155" i="52"/>
  <c r="D154" i="52" s="1"/>
  <c r="C154" i="52"/>
  <c r="H151" i="52"/>
  <c r="E151" i="52"/>
  <c r="D151" i="52"/>
  <c r="H150" i="52"/>
  <c r="D150" i="52"/>
  <c r="D149" i="52" s="1"/>
  <c r="C149" i="52"/>
  <c r="H149" i="52" s="1"/>
  <c r="H148" i="52"/>
  <c r="D148" i="52"/>
  <c r="H147" i="52"/>
  <c r="E147" i="52"/>
  <c r="D147" i="52"/>
  <c r="H146" i="52"/>
  <c r="C146" i="52"/>
  <c r="H145" i="52"/>
  <c r="E145" i="52"/>
  <c r="D145" i="52"/>
  <c r="H144" i="52"/>
  <c r="D144" i="52"/>
  <c r="D143" i="52" s="1"/>
  <c r="C143" i="52"/>
  <c r="H143" i="52" s="1"/>
  <c r="H142" i="52"/>
  <c r="D142" i="52"/>
  <c r="H141" i="52"/>
  <c r="E141" i="52"/>
  <c r="D141" i="52"/>
  <c r="H140" i="52"/>
  <c r="C140" i="52"/>
  <c r="H139" i="52"/>
  <c r="E139" i="52"/>
  <c r="D139" i="52"/>
  <c r="H138" i="52"/>
  <c r="D138" i="52"/>
  <c r="E138" i="52" s="1"/>
  <c r="H137" i="52"/>
  <c r="D137" i="52"/>
  <c r="C136" i="52"/>
  <c r="H136" i="52" s="1"/>
  <c r="H134" i="52"/>
  <c r="D134" i="52"/>
  <c r="H133" i="52"/>
  <c r="E133" i="52"/>
  <c r="D133" i="52"/>
  <c r="H132" i="52"/>
  <c r="C132" i="52"/>
  <c r="H131" i="52"/>
  <c r="E131" i="52"/>
  <c r="D131" i="52"/>
  <c r="H130" i="52"/>
  <c r="E130" i="52"/>
  <c r="E129" i="52" s="1"/>
  <c r="D130" i="52"/>
  <c r="D129" i="52"/>
  <c r="C129" i="52"/>
  <c r="H129" i="52" s="1"/>
  <c r="H128" i="52"/>
  <c r="D128" i="52"/>
  <c r="H127" i="52"/>
  <c r="E127" i="52"/>
  <c r="D127" i="52"/>
  <c r="H126" i="52"/>
  <c r="C126" i="52"/>
  <c r="H125" i="52"/>
  <c r="E125" i="52"/>
  <c r="D125" i="52"/>
  <c r="H124" i="52"/>
  <c r="E124" i="52"/>
  <c r="E123" i="52" s="1"/>
  <c r="D124" i="52"/>
  <c r="D123" i="52"/>
  <c r="C123" i="52"/>
  <c r="H123" i="52" s="1"/>
  <c r="H122" i="52"/>
  <c r="D122" i="52"/>
  <c r="H121" i="52"/>
  <c r="E121" i="52"/>
  <c r="D121" i="52"/>
  <c r="H120" i="52"/>
  <c r="C120" i="52"/>
  <c r="H119" i="52"/>
  <c r="E119" i="52"/>
  <c r="D119" i="52"/>
  <c r="H118" i="52"/>
  <c r="E118" i="52"/>
  <c r="E117" i="52" s="1"/>
  <c r="D118" i="52"/>
  <c r="D117" i="52"/>
  <c r="C117" i="52"/>
  <c r="H113" i="52"/>
  <c r="E113" i="52"/>
  <c r="D113" i="52"/>
  <c r="H112" i="52"/>
  <c r="E112" i="52"/>
  <c r="D112" i="52"/>
  <c r="H111" i="52"/>
  <c r="E111" i="52"/>
  <c r="D111" i="52"/>
  <c r="H110" i="52"/>
  <c r="D110" i="52"/>
  <c r="E110" i="52" s="1"/>
  <c r="H109" i="52"/>
  <c r="E109" i="52"/>
  <c r="D109" i="52"/>
  <c r="H108" i="52"/>
  <c r="E108" i="52"/>
  <c r="D108" i="52"/>
  <c r="H107" i="52"/>
  <c r="D107" i="52"/>
  <c r="E107" i="52" s="1"/>
  <c r="H106" i="52"/>
  <c r="D106" i="52"/>
  <c r="E106" i="52" s="1"/>
  <c r="H105" i="52"/>
  <c r="E105" i="52"/>
  <c r="D105" i="52"/>
  <c r="H104" i="52"/>
  <c r="E104" i="52"/>
  <c r="D104" i="52"/>
  <c r="H103" i="52"/>
  <c r="E103" i="52"/>
  <c r="D103" i="52"/>
  <c r="H102" i="52"/>
  <c r="D102" i="52"/>
  <c r="E102" i="52" s="1"/>
  <c r="H101" i="52"/>
  <c r="E101" i="52"/>
  <c r="D101" i="52"/>
  <c r="H100" i="52"/>
  <c r="E100" i="52"/>
  <c r="D100" i="52"/>
  <c r="H99" i="52"/>
  <c r="D99" i="52"/>
  <c r="E99" i="52" s="1"/>
  <c r="H98" i="52"/>
  <c r="D98" i="52"/>
  <c r="E98" i="52" s="1"/>
  <c r="D97" i="52"/>
  <c r="C97" i="52"/>
  <c r="H96" i="52"/>
  <c r="D96" i="52"/>
  <c r="E96" i="52" s="1"/>
  <c r="H95" i="52"/>
  <c r="E95" i="52"/>
  <c r="D95" i="52"/>
  <c r="H94" i="52"/>
  <c r="E94" i="52"/>
  <c r="D94" i="52"/>
  <c r="H93" i="52"/>
  <c r="D93" i="52"/>
  <c r="E93" i="52" s="1"/>
  <c r="H92" i="52"/>
  <c r="D92" i="52"/>
  <c r="E92" i="52" s="1"/>
  <c r="H91" i="52"/>
  <c r="E91" i="52"/>
  <c r="D91" i="52"/>
  <c r="H90" i="52"/>
  <c r="E90" i="52"/>
  <c r="D90" i="52"/>
  <c r="H89" i="52"/>
  <c r="E89" i="52"/>
  <c r="D89" i="52"/>
  <c r="H88" i="52"/>
  <c r="D88" i="52"/>
  <c r="E88" i="52" s="1"/>
  <c r="H87" i="52"/>
  <c r="E87" i="52"/>
  <c r="D87" i="52"/>
  <c r="H86" i="52"/>
  <c r="E86" i="52"/>
  <c r="D86" i="52"/>
  <c r="H85" i="52"/>
  <c r="D85" i="52"/>
  <c r="E85" i="52" s="1"/>
  <c r="H84" i="52"/>
  <c r="D84" i="52"/>
  <c r="E84" i="52" s="1"/>
  <c r="H83" i="52"/>
  <c r="E83" i="52"/>
  <c r="D83" i="52"/>
  <c r="H82" i="52"/>
  <c r="E82" i="52"/>
  <c r="D82" i="52"/>
  <c r="H81" i="52"/>
  <c r="E81" i="52"/>
  <c r="D81" i="52"/>
  <c r="H80" i="52"/>
  <c r="D80" i="52"/>
  <c r="E80" i="52" s="1"/>
  <c r="H79" i="52"/>
  <c r="E79" i="52"/>
  <c r="D79" i="52"/>
  <c r="H78" i="52"/>
  <c r="E78" i="52"/>
  <c r="D78" i="52"/>
  <c r="H77" i="52"/>
  <c r="D77" i="52"/>
  <c r="E77" i="52" s="1"/>
  <c r="H76" i="52"/>
  <c r="D76" i="52"/>
  <c r="E76" i="52" s="1"/>
  <c r="H75" i="52"/>
  <c r="E75" i="52"/>
  <c r="D75" i="52"/>
  <c r="H74" i="52"/>
  <c r="E74" i="52"/>
  <c r="D74" i="52"/>
  <c r="H73" i="52"/>
  <c r="E73" i="52"/>
  <c r="D73" i="52"/>
  <c r="H72" i="52"/>
  <c r="D72" i="52"/>
  <c r="E72" i="52" s="1"/>
  <c r="H71" i="52"/>
  <c r="E71" i="52"/>
  <c r="D71" i="52"/>
  <c r="H70" i="52"/>
  <c r="E70" i="52"/>
  <c r="D70" i="52"/>
  <c r="H69" i="52"/>
  <c r="D69" i="52"/>
  <c r="E69" i="52" s="1"/>
  <c r="C68" i="52"/>
  <c r="H68" i="52" s="1"/>
  <c r="J68" i="52" s="1"/>
  <c r="H66" i="52"/>
  <c r="D66" i="52"/>
  <c r="E66" i="52" s="1"/>
  <c r="H65" i="52"/>
  <c r="E65" i="52"/>
  <c r="D65" i="52"/>
  <c r="H64" i="52"/>
  <c r="D64" i="52"/>
  <c r="E64" i="52" s="1"/>
  <c r="H63" i="52"/>
  <c r="E63" i="52"/>
  <c r="D63" i="52"/>
  <c r="H62" i="52"/>
  <c r="E62" i="52"/>
  <c r="E61" i="52" s="1"/>
  <c r="D62" i="52"/>
  <c r="H61" i="52"/>
  <c r="J61" i="52" s="1"/>
  <c r="D61" i="52"/>
  <c r="C61" i="52"/>
  <c r="H60" i="52"/>
  <c r="D60" i="52"/>
  <c r="E60" i="52" s="1"/>
  <c r="H59" i="52"/>
  <c r="E59" i="52"/>
  <c r="D59" i="52"/>
  <c r="H58" i="52"/>
  <c r="D58" i="52"/>
  <c r="E58" i="52" s="1"/>
  <c r="H57" i="52"/>
  <c r="E57" i="52"/>
  <c r="D57" i="52"/>
  <c r="H56" i="52"/>
  <c r="E56" i="52"/>
  <c r="D56" i="52"/>
  <c r="H55" i="52"/>
  <c r="D55" i="52"/>
  <c r="E55" i="52" s="1"/>
  <c r="H54" i="52"/>
  <c r="D54" i="52"/>
  <c r="E54" i="52" s="1"/>
  <c r="H53" i="52"/>
  <c r="E53" i="52"/>
  <c r="D53" i="52"/>
  <c r="H52" i="52"/>
  <c r="D52" i="52"/>
  <c r="E52" i="52" s="1"/>
  <c r="H51" i="52"/>
  <c r="E51" i="52"/>
  <c r="D51" i="52"/>
  <c r="H50" i="52"/>
  <c r="D50" i="52"/>
  <c r="E50" i="52" s="1"/>
  <c r="H49" i="52"/>
  <c r="E49" i="52"/>
  <c r="D49" i="52"/>
  <c r="H48" i="52"/>
  <c r="E48" i="52"/>
  <c r="D48" i="52"/>
  <c r="H47" i="52"/>
  <c r="D47" i="52"/>
  <c r="E47" i="52" s="1"/>
  <c r="H46" i="52"/>
  <c r="D46" i="52"/>
  <c r="E46" i="52" s="1"/>
  <c r="H45" i="52"/>
  <c r="E45" i="52"/>
  <c r="D45" i="52"/>
  <c r="H44" i="52"/>
  <c r="D44" i="52"/>
  <c r="E44" i="52" s="1"/>
  <c r="H43" i="52"/>
  <c r="E43" i="52"/>
  <c r="D43" i="52"/>
  <c r="H42" i="52"/>
  <c r="D42" i="52"/>
  <c r="E42" i="52" s="1"/>
  <c r="H41" i="52"/>
  <c r="E41" i="52"/>
  <c r="D41" i="52"/>
  <c r="H40" i="52"/>
  <c r="E40" i="52"/>
  <c r="D40" i="52"/>
  <c r="H39" i="52"/>
  <c r="D39" i="52"/>
  <c r="E39" i="52" s="1"/>
  <c r="E38" i="52"/>
  <c r="C38" i="52"/>
  <c r="H38" i="52" s="1"/>
  <c r="J38" i="52" s="1"/>
  <c r="H37" i="52"/>
  <c r="E37" i="52"/>
  <c r="D37" i="52"/>
  <c r="H36" i="52"/>
  <c r="D36" i="52"/>
  <c r="E36" i="52" s="1"/>
  <c r="H35" i="52"/>
  <c r="E35" i="52"/>
  <c r="D35" i="52"/>
  <c r="H34" i="52"/>
  <c r="E34" i="52"/>
  <c r="D34" i="52"/>
  <c r="H33" i="52"/>
  <c r="D33" i="52"/>
  <c r="E33" i="52" s="1"/>
  <c r="H32" i="52"/>
  <c r="D32" i="52"/>
  <c r="E32" i="52" s="1"/>
  <c r="H31" i="52"/>
  <c r="E31" i="52"/>
  <c r="D31" i="52"/>
  <c r="H30" i="52"/>
  <c r="D30" i="52"/>
  <c r="E30" i="52" s="1"/>
  <c r="H29" i="52"/>
  <c r="E29" i="52"/>
  <c r="D29" i="52"/>
  <c r="H28" i="52"/>
  <c r="D28" i="52"/>
  <c r="E28" i="52" s="1"/>
  <c r="H27" i="52"/>
  <c r="E27" i="52"/>
  <c r="D27" i="52"/>
  <c r="H26" i="52"/>
  <c r="E26" i="52"/>
  <c r="D26" i="52"/>
  <c r="H25" i="52"/>
  <c r="D25" i="52"/>
  <c r="E25" i="52" s="1"/>
  <c r="H24" i="52"/>
  <c r="D24" i="52"/>
  <c r="E24" i="52" s="1"/>
  <c r="H23" i="52"/>
  <c r="E23" i="52"/>
  <c r="D23" i="52"/>
  <c r="H22" i="52"/>
  <c r="D22" i="52"/>
  <c r="E22" i="52" s="1"/>
  <c r="H21" i="52"/>
  <c r="E21" i="52"/>
  <c r="D21" i="52"/>
  <c r="H20" i="52"/>
  <c r="D20" i="52"/>
  <c r="E20" i="52" s="1"/>
  <c r="H19" i="52"/>
  <c r="E19" i="52"/>
  <c r="D19" i="52"/>
  <c r="H18" i="52"/>
  <c r="E18" i="52"/>
  <c r="D18" i="52"/>
  <c r="H17" i="52"/>
  <c r="D17" i="52"/>
  <c r="E17" i="52" s="1"/>
  <c r="H16" i="52"/>
  <c r="D16" i="52"/>
  <c r="E16" i="52" s="1"/>
  <c r="H15" i="52"/>
  <c r="E15" i="52"/>
  <c r="D15" i="52"/>
  <c r="H14" i="52"/>
  <c r="D14" i="52"/>
  <c r="E14" i="52" s="1"/>
  <c r="H13" i="52"/>
  <c r="E13" i="52"/>
  <c r="D13" i="52"/>
  <c r="H12" i="52"/>
  <c r="D12" i="52"/>
  <c r="E12" i="52" s="1"/>
  <c r="J11" i="52"/>
  <c r="H11" i="52"/>
  <c r="C11" i="52"/>
  <c r="H10" i="52"/>
  <c r="D10" i="52"/>
  <c r="E10" i="52" s="1"/>
  <c r="H9" i="52"/>
  <c r="E9" i="52"/>
  <c r="D9" i="52"/>
  <c r="H8" i="52"/>
  <c r="E8" i="52"/>
  <c r="D8" i="52"/>
  <c r="H7" i="52"/>
  <c r="D7" i="52"/>
  <c r="E7" i="52" s="1"/>
  <c r="H6" i="52"/>
  <c r="D6" i="52"/>
  <c r="H5" i="52"/>
  <c r="E5" i="52"/>
  <c r="D5" i="52"/>
  <c r="J4" i="52"/>
  <c r="H4" i="52"/>
  <c r="C4" i="52"/>
  <c r="D778" i="51"/>
  <c r="E778" i="51" s="1"/>
  <c r="E777" i="51" s="1"/>
  <c r="D777" i="51"/>
  <c r="C777" i="51"/>
  <c r="E776" i="51"/>
  <c r="D776" i="51"/>
  <c r="D775" i="51"/>
  <c r="E775" i="51" s="1"/>
  <c r="E774" i="51"/>
  <c r="D774" i="51"/>
  <c r="D773" i="51"/>
  <c r="C772" i="51"/>
  <c r="C771" i="51" s="1"/>
  <c r="D770" i="51"/>
  <c r="E770" i="51" s="1"/>
  <c r="E769" i="51"/>
  <c r="E768" i="51" s="1"/>
  <c r="E767" i="51" s="1"/>
  <c r="D769" i="51"/>
  <c r="D768" i="51"/>
  <c r="C768" i="51"/>
  <c r="C767" i="51" s="1"/>
  <c r="D767" i="51"/>
  <c r="E766" i="51"/>
  <c r="D766" i="51"/>
  <c r="E765" i="51"/>
  <c r="D765" i="51"/>
  <c r="C765" i="51"/>
  <c r="D764" i="51"/>
  <c r="E764" i="51" s="1"/>
  <c r="E763" i="51"/>
  <c r="D763" i="51"/>
  <c r="D762" i="51"/>
  <c r="E762" i="51" s="1"/>
  <c r="E761" i="51"/>
  <c r="E760" i="51" s="1"/>
  <c r="D761" i="51"/>
  <c r="D760" i="51" s="1"/>
  <c r="C761" i="51"/>
  <c r="C760" i="51"/>
  <c r="D759" i="51"/>
  <c r="E759" i="51" s="1"/>
  <c r="D758" i="51"/>
  <c r="E758" i="51" s="1"/>
  <c r="D757" i="51"/>
  <c r="E757" i="51" s="1"/>
  <c r="D756" i="51"/>
  <c r="D755" i="51" s="1"/>
  <c r="C756" i="51"/>
  <c r="C755" i="51"/>
  <c r="D754" i="51"/>
  <c r="E753" i="51"/>
  <c r="D753" i="51"/>
  <c r="D752" i="51"/>
  <c r="C751" i="51"/>
  <c r="C750" i="51"/>
  <c r="D749" i="51"/>
  <c r="E749" i="51" s="1"/>
  <c r="E748" i="51"/>
  <c r="D748" i="51"/>
  <c r="D747" i="51"/>
  <c r="E747" i="51" s="1"/>
  <c r="E746" i="51" s="1"/>
  <c r="D746" i="51"/>
  <c r="C746" i="51"/>
  <c r="E745" i="51"/>
  <c r="D745" i="51"/>
  <c r="D744" i="51" s="1"/>
  <c r="E744" i="51"/>
  <c r="E743" i="51" s="1"/>
  <c r="C744" i="51"/>
  <c r="C743" i="51" s="1"/>
  <c r="D742" i="51"/>
  <c r="C741" i="51"/>
  <c r="D740" i="51"/>
  <c r="E740" i="51" s="1"/>
  <c r="E739" i="51" s="1"/>
  <c r="D739" i="51"/>
  <c r="C739" i="51"/>
  <c r="E738" i="51"/>
  <c r="D738" i="51"/>
  <c r="E737" i="51"/>
  <c r="D737" i="51"/>
  <c r="E736" i="51"/>
  <c r="D736" i="51"/>
  <c r="E735" i="51"/>
  <c r="E734" i="51" s="1"/>
  <c r="E733" i="51" s="1"/>
  <c r="D735" i="51"/>
  <c r="D734" i="51" s="1"/>
  <c r="C734" i="51"/>
  <c r="C733" i="51" s="1"/>
  <c r="D733" i="51"/>
  <c r="D732" i="51"/>
  <c r="C731" i="51"/>
  <c r="C730" i="51" s="1"/>
  <c r="E729" i="51"/>
  <c r="D729" i="51"/>
  <c r="E728" i="51"/>
  <c r="D728" i="51"/>
  <c r="E727" i="51"/>
  <c r="D727" i="51"/>
  <c r="C727" i="51"/>
  <c r="H724" i="51"/>
  <c r="E724" i="51"/>
  <c r="D724" i="51"/>
  <c r="H723" i="51"/>
  <c r="E723" i="51"/>
  <c r="E722" i="51" s="1"/>
  <c r="D723" i="51"/>
  <c r="D722" i="51" s="1"/>
  <c r="C722" i="51"/>
  <c r="H722" i="51" s="1"/>
  <c r="H721" i="51"/>
  <c r="E721" i="51"/>
  <c r="D721" i="51"/>
  <c r="H720" i="51"/>
  <c r="D720" i="51"/>
  <c r="H719" i="51"/>
  <c r="E719" i="51"/>
  <c r="D719" i="51"/>
  <c r="H718" i="51"/>
  <c r="C718" i="51"/>
  <c r="H715" i="51"/>
  <c r="D715" i="51"/>
  <c r="E715" i="51" s="1"/>
  <c r="H714" i="51"/>
  <c r="E714" i="51"/>
  <c r="D714" i="51"/>
  <c r="H713" i="51"/>
  <c r="D713" i="51"/>
  <c r="E713" i="51" s="1"/>
  <c r="H712" i="51"/>
  <c r="E712" i="51"/>
  <c r="D712" i="51"/>
  <c r="H711" i="51"/>
  <c r="D711" i="51"/>
  <c r="E711" i="51" s="1"/>
  <c r="H710" i="51"/>
  <c r="E710" i="51"/>
  <c r="D710" i="51"/>
  <c r="H709" i="51"/>
  <c r="E709" i="51"/>
  <c r="D709" i="51"/>
  <c r="H708" i="51"/>
  <c r="E708" i="51"/>
  <c r="D708" i="51"/>
  <c r="H707" i="51"/>
  <c r="D707" i="51"/>
  <c r="E707" i="51" s="1"/>
  <c r="H706" i="51"/>
  <c r="E706" i="51"/>
  <c r="D706" i="51"/>
  <c r="H705" i="51"/>
  <c r="E705" i="51"/>
  <c r="D705" i="51"/>
  <c r="H704" i="51"/>
  <c r="D704" i="51"/>
  <c r="E704" i="51" s="1"/>
  <c r="H703" i="51"/>
  <c r="D703" i="51"/>
  <c r="E703" i="51" s="1"/>
  <c r="H702" i="51"/>
  <c r="E702" i="51"/>
  <c r="D702" i="51"/>
  <c r="H701" i="51"/>
  <c r="D701" i="51"/>
  <c r="C700" i="51"/>
  <c r="H700" i="51" s="1"/>
  <c r="H699" i="51"/>
  <c r="E699" i="51"/>
  <c r="D699" i="51"/>
  <c r="H698" i="51"/>
  <c r="D698" i="51"/>
  <c r="E698" i="51" s="1"/>
  <c r="H697" i="51"/>
  <c r="E697" i="51"/>
  <c r="D697" i="51"/>
  <c r="H696" i="51"/>
  <c r="E696" i="51"/>
  <c r="D696" i="51"/>
  <c r="H695" i="51"/>
  <c r="D695" i="51"/>
  <c r="C694" i="51"/>
  <c r="H694" i="51" s="1"/>
  <c r="H693" i="51"/>
  <c r="D693" i="51"/>
  <c r="E693" i="51" s="1"/>
  <c r="H692" i="51"/>
  <c r="E692" i="51"/>
  <c r="D692" i="51"/>
  <c r="H691" i="51"/>
  <c r="E691" i="51"/>
  <c r="D691" i="51"/>
  <c r="H690" i="51"/>
  <c r="D690" i="51"/>
  <c r="H689" i="51"/>
  <c r="D689" i="51"/>
  <c r="E689" i="51" s="1"/>
  <c r="H688" i="51"/>
  <c r="E688" i="51"/>
  <c r="D688" i="51"/>
  <c r="H687" i="51"/>
  <c r="C687" i="51"/>
  <c r="H686" i="51"/>
  <c r="D686" i="51"/>
  <c r="E686" i="51" s="1"/>
  <c r="H685" i="51"/>
  <c r="E685" i="51"/>
  <c r="D685" i="51"/>
  <c r="H684" i="51"/>
  <c r="D684" i="51"/>
  <c r="H683" i="51"/>
  <c r="C683" i="51"/>
  <c r="H682" i="51"/>
  <c r="E682" i="51"/>
  <c r="D682" i="51"/>
  <c r="H681" i="51"/>
  <c r="D681" i="51"/>
  <c r="E681" i="51" s="1"/>
  <c r="H680" i="51"/>
  <c r="E680" i="51"/>
  <c r="E679" i="51" s="1"/>
  <c r="D680" i="51"/>
  <c r="H679" i="51"/>
  <c r="C679" i="51"/>
  <c r="H678" i="51"/>
  <c r="D678" i="51"/>
  <c r="E678" i="51" s="1"/>
  <c r="H677" i="51"/>
  <c r="E677" i="51"/>
  <c r="E676" i="51" s="1"/>
  <c r="D677" i="51"/>
  <c r="H676" i="51"/>
  <c r="D676" i="51"/>
  <c r="C676" i="51"/>
  <c r="H675" i="51"/>
  <c r="D675" i="51"/>
  <c r="E675" i="51" s="1"/>
  <c r="H674" i="51"/>
  <c r="E674" i="51"/>
  <c r="D674" i="51"/>
  <c r="H673" i="51"/>
  <c r="D673" i="51"/>
  <c r="H672" i="51"/>
  <c r="E672" i="51"/>
  <c r="D672" i="51"/>
  <c r="H671" i="51"/>
  <c r="C671" i="51"/>
  <c r="H670" i="51"/>
  <c r="E670" i="51"/>
  <c r="D670" i="51"/>
  <c r="H669" i="51"/>
  <c r="D669" i="51"/>
  <c r="E669" i="51" s="1"/>
  <c r="H668" i="51"/>
  <c r="D668" i="51"/>
  <c r="E668" i="51" s="1"/>
  <c r="H667" i="51"/>
  <c r="E667" i="51"/>
  <c r="D667" i="51"/>
  <c r="H666" i="51"/>
  <c r="D666" i="51"/>
  <c r="C665" i="51"/>
  <c r="H665" i="51" s="1"/>
  <c r="H664" i="51"/>
  <c r="D664" i="51"/>
  <c r="E664" i="51" s="1"/>
  <c r="H663" i="51"/>
  <c r="D663" i="51"/>
  <c r="H662" i="51"/>
  <c r="E662" i="51"/>
  <c r="D662" i="51"/>
  <c r="H661" i="51"/>
  <c r="C661" i="51"/>
  <c r="H660" i="51"/>
  <c r="D660" i="51"/>
  <c r="E660" i="51" s="1"/>
  <c r="H659" i="51"/>
  <c r="E659" i="51"/>
  <c r="D659" i="51"/>
  <c r="H658" i="51"/>
  <c r="D658" i="51"/>
  <c r="E658" i="51" s="1"/>
  <c r="H657" i="51"/>
  <c r="E657" i="51"/>
  <c r="D657" i="51"/>
  <c r="H656" i="51"/>
  <c r="E656" i="51"/>
  <c r="D656" i="51"/>
  <c r="H655" i="51"/>
  <c r="D655" i="51"/>
  <c r="E655" i="51" s="1"/>
  <c r="H654" i="51"/>
  <c r="D654" i="51"/>
  <c r="H653" i="51"/>
  <c r="C653" i="51"/>
  <c r="H652" i="51"/>
  <c r="E652" i="51"/>
  <c r="D652" i="51"/>
  <c r="H651" i="51"/>
  <c r="E651" i="51"/>
  <c r="D651" i="51"/>
  <c r="H650" i="51"/>
  <c r="D650" i="51"/>
  <c r="E650" i="51" s="1"/>
  <c r="H649" i="51"/>
  <c r="D649" i="51"/>
  <c r="E649" i="51" s="1"/>
  <c r="H648" i="51"/>
  <c r="E648" i="51"/>
  <c r="D648" i="51"/>
  <c r="H647" i="51"/>
  <c r="D647" i="51"/>
  <c r="E647" i="51" s="1"/>
  <c r="E646" i="51" s="1"/>
  <c r="C646" i="51"/>
  <c r="H644" i="51"/>
  <c r="E644" i="51"/>
  <c r="D644" i="51"/>
  <c r="H643" i="51"/>
  <c r="D643" i="51"/>
  <c r="C642" i="51"/>
  <c r="H642" i="51" s="1"/>
  <c r="J642" i="51" s="1"/>
  <c r="H641" i="51"/>
  <c r="E641" i="51"/>
  <c r="D641" i="51"/>
  <c r="H640" i="51"/>
  <c r="D640" i="51"/>
  <c r="H639" i="51"/>
  <c r="E639" i="51"/>
  <c r="D639" i="51"/>
  <c r="C638" i="51"/>
  <c r="H638" i="51" s="1"/>
  <c r="J638" i="51" s="1"/>
  <c r="H637" i="51"/>
  <c r="E637" i="51"/>
  <c r="D637" i="51"/>
  <c r="H636" i="51"/>
  <c r="E636" i="51"/>
  <c r="D636" i="51"/>
  <c r="H635" i="51"/>
  <c r="E635" i="51"/>
  <c r="D635" i="51"/>
  <c r="H634" i="51"/>
  <c r="D634" i="51"/>
  <c r="E634" i="51" s="1"/>
  <c r="H633" i="51"/>
  <c r="E633" i="51"/>
  <c r="D633" i="51"/>
  <c r="H632" i="51"/>
  <c r="E632" i="51"/>
  <c r="D632" i="51"/>
  <c r="H631" i="51"/>
  <c r="D631" i="51"/>
  <c r="E631" i="51" s="1"/>
  <c r="H630" i="51"/>
  <c r="D630" i="51"/>
  <c r="H629" i="51"/>
  <c r="E629" i="51"/>
  <c r="D629" i="51"/>
  <c r="H628" i="51"/>
  <c r="C628" i="51"/>
  <c r="H627" i="51"/>
  <c r="D627" i="51"/>
  <c r="E627" i="51" s="1"/>
  <c r="H626" i="51"/>
  <c r="E626" i="51"/>
  <c r="D626" i="51"/>
  <c r="H625" i="51"/>
  <c r="D625" i="51"/>
  <c r="E625" i="51" s="1"/>
  <c r="H624" i="51"/>
  <c r="E624" i="51"/>
  <c r="D624" i="51"/>
  <c r="H623" i="51"/>
  <c r="E623" i="51"/>
  <c r="D623" i="51"/>
  <c r="H622" i="51"/>
  <c r="D622" i="51"/>
  <c r="E622" i="51" s="1"/>
  <c r="H621" i="51"/>
  <c r="D621" i="51"/>
  <c r="E621" i="51" s="1"/>
  <c r="H620" i="51"/>
  <c r="E620" i="51"/>
  <c r="D620" i="51"/>
  <c r="H619" i="51"/>
  <c r="D619" i="51"/>
  <c r="E619" i="51" s="1"/>
  <c r="H618" i="51"/>
  <c r="E618" i="51"/>
  <c r="D618" i="51"/>
  <c r="H617" i="51"/>
  <c r="D617" i="51"/>
  <c r="H616" i="51"/>
  <c r="C616" i="51"/>
  <c r="H615" i="51"/>
  <c r="E615" i="51"/>
  <c r="D615" i="51"/>
  <c r="H614" i="51"/>
  <c r="D614" i="51"/>
  <c r="E614" i="51" s="1"/>
  <c r="H613" i="51"/>
  <c r="E613" i="51"/>
  <c r="D613" i="51"/>
  <c r="H612" i="51"/>
  <c r="D612" i="51"/>
  <c r="H611" i="51"/>
  <c r="E611" i="51"/>
  <c r="D611" i="51"/>
  <c r="H610" i="51"/>
  <c r="C610" i="51"/>
  <c r="H609" i="51"/>
  <c r="E609" i="51"/>
  <c r="D609" i="51"/>
  <c r="H608" i="51"/>
  <c r="D608" i="51"/>
  <c r="E608" i="51" s="1"/>
  <c r="H607" i="51"/>
  <c r="D607" i="51"/>
  <c r="E607" i="51" s="1"/>
  <c r="H606" i="51"/>
  <c r="E606" i="51"/>
  <c r="D606" i="51"/>
  <c r="H605" i="51"/>
  <c r="D605" i="51"/>
  <c r="E605" i="51" s="1"/>
  <c r="H604" i="51"/>
  <c r="E604" i="51"/>
  <c r="E603" i="51" s="1"/>
  <c r="D604" i="51"/>
  <c r="H603" i="51"/>
  <c r="C603" i="51"/>
  <c r="H602" i="51"/>
  <c r="D602" i="51"/>
  <c r="E602" i="51" s="1"/>
  <c r="H601" i="51"/>
  <c r="E601" i="51"/>
  <c r="D601" i="51"/>
  <c r="H600" i="51"/>
  <c r="D600" i="51"/>
  <c r="C599" i="51"/>
  <c r="H599" i="51" s="1"/>
  <c r="H598" i="51"/>
  <c r="D598" i="51"/>
  <c r="E598" i="51" s="1"/>
  <c r="H597" i="51"/>
  <c r="D597" i="51"/>
  <c r="H596" i="51"/>
  <c r="E596" i="51"/>
  <c r="D596" i="51"/>
  <c r="H595" i="51"/>
  <c r="C595" i="51"/>
  <c r="H594" i="51"/>
  <c r="D594" i="51"/>
  <c r="E594" i="51" s="1"/>
  <c r="H593" i="51"/>
  <c r="E593" i="51"/>
  <c r="E592" i="51" s="1"/>
  <c r="D593" i="51"/>
  <c r="H592" i="51"/>
  <c r="C592" i="51"/>
  <c r="H591" i="51"/>
  <c r="D591" i="51"/>
  <c r="E591" i="51" s="1"/>
  <c r="H590" i="51"/>
  <c r="E590" i="51"/>
  <c r="D590" i="51"/>
  <c r="H589" i="51"/>
  <c r="D589" i="51"/>
  <c r="H588" i="51"/>
  <c r="E588" i="51"/>
  <c r="D588" i="51"/>
  <c r="C587" i="51"/>
  <c r="H587" i="51" s="1"/>
  <c r="H586" i="51"/>
  <c r="D586" i="51"/>
  <c r="E586" i="51" s="1"/>
  <c r="H585" i="51"/>
  <c r="E585" i="51"/>
  <c r="D585" i="51"/>
  <c r="H584" i="51"/>
  <c r="D584" i="51"/>
  <c r="E584" i="51" s="1"/>
  <c r="H583" i="51"/>
  <c r="E583" i="51"/>
  <c r="D583" i="51"/>
  <c r="H582" i="51"/>
  <c r="D582" i="51"/>
  <c r="H581" i="51"/>
  <c r="C581" i="51"/>
  <c r="H580" i="51"/>
  <c r="E580" i="51"/>
  <c r="D580" i="51"/>
  <c r="H579" i="51"/>
  <c r="D579" i="51"/>
  <c r="E579" i="51" s="1"/>
  <c r="H578" i="51"/>
  <c r="E578" i="51"/>
  <c r="D578" i="51"/>
  <c r="D577" i="51"/>
  <c r="C577" i="51"/>
  <c r="H577" i="51" s="1"/>
  <c r="H576" i="51"/>
  <c r="D576" i="51"/>
  <c r="E576" i="51" s="1"/>
  <c r="H575" i="51"/>
  <c r="E575" i="51"/>
  <c r="D575" i="51"/>
  <c r="H574" i="51"/>
  <c r="D574" i="51"/>
  <c r="E574" i="51" s="1"/>
  <c r="H573" i="51"/>
  <c r="D573" i="51"/>
  <c r="E573" i="51" s="1"/>
  <c r="H572" i="51"/>
  <c r="D572" i="51"/>
  <c r="E572" i="51" s="1"/>
  <c r="H571" i="51"/>
  <c r="E571" i="51"/>
  <c r="D571" i="51"/>
  <c r="H570" i="51"/>
  <c r="D570" i="51"/>
  <c r="C569" i="51"/>
  <c r="H568" i="51"/>
  <c r="E568" i="51"/>
  <c r="D568" i="51"/>
  <c r="H567" i="51"/>
  <c r="D567" i="51"/>
  <c r="E567" i="51" s="1"/>
  <c r="H566" i="51"/>
  <c r="E566" i="51"/>
  <c r="D566" i="51"/>
  <c r="H565" i="51"/>
  <c r="E565" i="51"/>
  <c r="D565" i="51"/>
  <c r="H564" i="51"/>
  <c r="D564" i="51"/>
  <c r="E564" i="51" s="1"/>
  <c r="H563" i="51"/>
  <c r="D563" i="51"/>
  <c r="H562" i="51"/>
  <c r="C562" i="51"/>
  <c r="H558" i="51"/>
  <c r="E558" i="51"/>
  <c r="D558" i="51"/>
  <c r="H557" i="51"/>
  <c r="D557" i="51"/>
  <c r="E557" i="51" s="1"/>
  <c r="H556" i="51"/>
  <c r="D556" i="51"/>
  <c r="C556" i="51"/>
  <c r="H555" i="51"/>
  <c r="D555" i="51"/>
  <c r="E555" i="51" s="1"/>
  <c r="H554" i="51"/>
  <c r="D554" i="51"/>
  <c r="H553" i="51"/>
  <c r="E553" i="51"/>
  <c r="D553" i="51"/>
  <c r="H552" i="51"/>
  <c r="C552" i="51"/>
  <c r="J551" i="51"/>
  <c r="C551" i="51"/>
  <c r="H551" i="51" s="1"/>
  <c r="J550" i="51"/>
  <c r="C550" i="51"/>
  <c r="H550" i="51" s="1"/>
  <c r="H549" i="51"/>
  <c r="D549" i="51"/>
  <c r="H548" i="51"/>
  <c r="E548" i="51"/>
  <c r="D548" i="51"/>
  <c r="C547" i="51"/>
  <c r="H547" i="51" s="1"/>
  <c r="J547" i="51" s="1"/>
  <c r="H546" i="51"/>
  <c r="E546" i="51"/>
  <c r="D546" i="51"/>
  <c r="H545" i="51"/>
  <c r="D545" i="51"/>
  <c r="E545" i="51" s="1"/>
  <c r="E544" i="51"/>
  <c r="D544" i="51"/>
  <c r="C544" i="51"/>
  <c r="H544" i="51" s="1"/>
  <c r="H543" i="51"/>
  <c r="E543" i="51"/>
  <c r="D543" i="51"/>
  <c r="H542" i="51"/>
  <c r="D542" i="51"/>
  <c r="E542" i="51" s="1"/>
  <c r="H541" i="51"/>
  <c r="E541" i="51"/>
  <c r="D541" i="51"/>
  <c r="H540" i="51"/>
  <c r="E540" i="51"/>
  <c r="D540" i="51"/>
  <c r="H539" i="51"/>
  <c r="D539" i="51"/>
  <c r="C538" i="51"/>
  <c r="H538" i="51" s="1"/>
  <c r="H537" i="51"/>
  <c r="D537" i="51"/>
  <c r="E537" i="51" s="1"/>
  <c r="H536" i="51"/>
  <c r="E536" i="51"/>
  <c r="D536" i="51"/>
  <c r="H535" i="51"/>
  <c r="D535" i="51"/>
  <c r="E535" i="51" s="1"/>
  <c r="H534" i="51"/>
  <c r="E534" i="51"/>
  <c r="D534" i="51"/>
  <c r="H533" i="51"/>
  <c r="D533" i="51"/>
  <c r="H532" i="51"/>
  <c r="E532" i="51"/>
  <c r="D532" i="51"/>
  <c r="H531" i="51"/>
  <c r="C531" i="51"/>
  <c r="H530" i="51"/>
  <c r="E530" i="51"/>
  <c r="D530" i="51"/>
  <c r="E529" i="51"/>
  <c r="D529" i="51"/>
  <c r="C529" i="51"/>
  <c r="H529" i="51" s="1"/>
  <c r="C528" i="51"/>
  <c r="H528" i="51" s="1"/>
  <c r="H527" i="51"/>
  <c r="D527" i="51"/>
  <c r="E527" i="51" s="1"/>
  <c r="H526" i="51"/>
  <c r="D526" i="51"/>
  <c r="E526" i="51" s="1"/>
  <c r="H525" i="51"/>
  <c r="E525" i="51"/>
  <c r="D525" i="51"/>
  <c r="H524" i="51"/>
  <c r="D524" i="51"/>
  <c r="E524" i="51" s="1"/>
  <c r="H523" i="51"/>
  <c r="E523" i="51"/>
  <c r="D523" i="51"/>
  <c r="H522" i="51"/>
  <c r="D522" i="51"/>
  <c r="C522" i="51"/>
  <c r="H521" i="51"/>
  <c r="D521" i="51"/>
  <c r="E521" i="51" s="1"/>
  <c r="H520" i="51"/>
  <c r="E520" i="51"/>
  <c r="D520" i="51"/>
  <c r="H519" i="51"/>
  <c r="E519" i="51"/>
  <c r="D519" i="51"/>
  <c r="H518" i="51"/>
  <c r="D518" i="51"/>
  <c r="E518" i="51" s="1"/>
  <c r="H517" i="51"/>
  <c r="D517" i="51"/>
  <c r="E517" i="51" s="1"/>
  <c r="H516" i="51"/>
  <c r="E516" i="51"/>
  <c r="D516" i="51"/>
  <c r="H515" i="51"/>
  <c r="D515" i="51"/>
  <c r="E515" i="51" s="1"/>
  <c r="H514" i="51"/>
  <c r="D514" i="51"/>
  <c r="E514" i="51" s="1"/>
  <c r="E513" i="51" s="1"/>
  <c r="H513" i="51"/>
  <c r="C513" i="51"/>
  <c r="H512" i="51"/>
  <c r="D512" i="51"/>
  <c r="E512" i="51" s="1"/>
  <c r="H511" i="51"/>
  <c r="E511" i="51"/>
  <c r="D511" i="51"/>
  <c r="H510" i="51"/>
  <c r="E510" i="51"/>
  <c r="D510" i="51"/>
  <c r="E509" i="51"/>
  <c r="C509" i="51"/>
  <c r="H509" i="51" s="1"/>
  <c r="H508" i="51"/>
  <c r="E508" i="51"/>
  <c r="D508" i="51"/>
  <c r="H507" i="51"/>
  <c r="D507" i="51"/>
  <c r="E507" i="51" s="1"/>
  <c r="H506" i="51"/>
  <c r="E506" i="51"/>
  <c r="D506" i="51"/>
  <c r="H505" i="51"/>
  <c r="E505" i="51"/>
  <c r="E504" i="51" s="1"/>
  <c r="D505" i="51"/>
  <c r="D504" i="51" s="1"/>
  <c r="C504" i="51"/>
  <c r="H504" i="51" s="1"/>
  <c r="H503" i="51"/>
  <c r="E503" i="51"/>
  <c r="D503" i="51"/>
  <c r="H502" i="51"/>
  <c r="D502" i="51"/>
  <c r="E502" i="51" s="1"/>
  <c r="H501" i="51"/>
  <c r="E501" i="51"/>
  <c r="D501" i="51"/>
  <c r="H500" i="51"/>
  <c r="E500" i="51"/>
  <c r="D500" i="51"/>
  <c r="H499" i="51"/>
  <c r="E499" i="51"/>
  <c r="D499" i="51"/>
  <c r="H498" i="51"/>
  <c r="D498" i="51"/>
  <c r="H497" i="51"/>
  <c r="C497" i="51"/>
  <c r="H496" i="51"/>
  <c r="E496" i="51"/>
  <c r="D496" i="51"/>
  <c r="H495" i="51"/>
  <c r="D495" i="51"/>
  <c r="C494" i="51"/>
  <c r="H494" i="51" s="1"/>
  <c r="H493" i="51"/>
  <c r="E493" i="51"/>
  <c r="D493" i="51"/>
  <c r="H492" i="51"/>
  <c r="D492" i="51"/>
  <c r="H491" i="51"/>
  <c r="C491" i="51"/>
  <c r="H490" i="51"/>
  <c r="E490" i="51"/>
  <c r="D490" i="51"/>
  <c r="H489" i="51"/>
  <c r="E489" i="51"/>
  <c r="D489" i="51"/>
  <c r="H488" i="51"/>
  <c r="D488" i="51"/>
  <c r="E488" i="51" s="1"/>
  <c r="H487" i="51"/>
  <c r="D487" i="51"/>
  <c r="H486" i="51"/>
  <c r="C486" i="51"/>
  <c r="H485" i="51"/>
  <c r="E485" i="51"/>
  <c r="D485" i="51"/>
  <c r="H482" i="51"/>
  <c r="H481" i="51"/>
  <c r="D481" i="51"/>
  <c r="E481" i="51" s="1"/>
  <c r="H480" i="51"/>
  <c r="E480" i="51"/>
  <c r="D480" i="51"/>
  <c r="H479" i="51"/>
  <c r="D479" i="51"/>
  <c r="E479" i="51" s="1"/>
  <c r="H478" i="51"/>
  <c r="D478" i="51"/>
  <c r="E478" i="51" s="1"/>
  <c r="H477" i="51"/>
  <c r="D477" i="51"/>
  <c r="C477" i="51"/>
  <c r="H476" i="51"/>
  <c r="D476" i="51"/>
  <c r="H475" i="51"/>
  <c r="E475" i="51"/>
  <c r="D475" i="51"/>
  <c r="H474" i="51"/>
  <c r="C474" i="51"/>
  <c r="H473" i="51"/>
  <c r="E473" i="51"/>
  <c r="D473" i="51"/>
  <c r="H472" i="51"/>
  <c r="E472" i="51"/>
  <c r="D472" i="51"/>
  <c r="H471" i="51"/>
  <c r="D471" i="51"/>
  <c r="E471" i="51" s="1"/>
  <c r="H470" i="51"/>
  <c r="E470" i="51"/>
  <c r="D470" i="51"/>
  <c r="H469" i="51"/>
  <c r="E469" i="51"/>
  <c r="D469" i="51"/>
  <c r="E468" i="51"/>
  <c r="D468" i="51"/>
  <c r="C468" i="51"/>
  <c r="H468" i="51" s="1"/>
  <c r="H467" i="51"/>
  <c r="E467" i="51"/>
  <c r="D467" i="51"/>
  <c r="H466" i="51"/>
  <c r="D466" i="51"/>
  <c r="E466" i="51" s="1"/>
  <c r="H465" i="51"/>
  <c r="E465" i="51"/>
  <c r="D465" i="51"/>
  <c r="H464" i="51"/>
  <c r="E464" i="51"/>
  <c r="E463" i="51" s="1"/>
  <c r="D464" i="51"/>
  <c r="D463" i="51" s="1"/>
  <c r="C463" i="51"/>
  <c r="H463" i="51" s="1"/>
  <c r="H462" i="51"/>
  <c r="E462" i="51"/>
  <c r="D462" i="51"/>
  <c r="H461" i="51"/>
  <c r="D461" i="51"/>
  <c r="E461" i="51" s="1"/>
  <c r="H460" i="51"/>
  <c r="E460" i="51"/>
  <c r="D460" i="51"/>
  <c r="H459" i="51"/>
  <c r="E459" i="51"/>
  <c r="C459" i="51"/>
  <c r="H458" i="51"/>
  <c r="E458" i="51"/>
  <c r="D458" i="51"/>
  <c r="H457" i="51"/>
  <c r="D457" i="51"/>
  <c r="E457" i="51" s="1"/>
  <c r="H456" i="51"/>
  <c r="D456" i="51"/>
  <c r="H455" i="51"/>
  <c r="C455" i="51"/>
  <c r="H454" i="51"/>
  <c r="E454" i="51"/>
  <c r="D454" i="51"/>
  <c r="H453" i="51"/>
  <c r="E453" i="51"/>
  <c r="D453" i="51"/>
  <c r="H452" i="51"/>
  <c r="D452" i="51"/>
  <c r="E452" i="51" s="1"/>
  <c r="H451" i="51"/>
  <c r="D451" i="51"/>
  <c r="C450" i="51"/>
  <c r="H450" i="51" s="1"/>
  <c r="H449" i="51"/>
  <c r="E449" i="51"/>
  <c r="D449" i="51"/>
  <c r="H448" i="51"/>
  <c r="E448" i="51"/>
  <c r="D448" i="51"/>
  <c r="H447" i="51"/>
  <c r="D447" i="51"/>
  <c r="E447" i="51" s="1"/>
  <c r="H446" i="51"/>
  <c r="D446" i="51"/>
  <c r="H445" i="51"/>
  <c r="C445" i="51"/>
  <c r="C444" i="51"/>
  <c r="H444" i="51" s="1"/>
  <c r="H443" i="51"/>
  <c r="E443" i="51"/>
  <c r="D443" i="51"/>
  <c r="H442" i="51"/>
  <c r="D442" i="51"/>
  <c r="E442" i="51" s="1"/>
  <c r="H441" i="51"/>
  <c r="E441" i="51"/>
  <c r="D441" i="51"/>
  <c r="H440" i="51"/>
  <c r="D440" i="51"/>
  <c r="E440" i="51" s="1"/>
  <c r="H439" i="51"/>
  <c r="E439" i="51"/>
  <c r="D439" i="51"/>
  <c r="H438" i="51"/>
  <c r="E438" i="51"/>
  <c r="D438" i="51"/>
  <c r="H437" i="51"/>
  <c r="D437" i="51"/>
  <c r="E437" i="51" s="1"/>
  <c r="H436" i="51"/>
  <c r="D436" i="51"/>
  <c r="E436" i="51" s="1"/>
  <c r="H435" i="51"/>
  <c r="E435" i="51"/>
  <c r="E429" i="51" s="1"/>
  <c r="D435" i="51"/>
  <c r="H434" i="51"/>
  <c r="D434" i="51"/>
  <c r="E434" i="51" s="1"/>
  <c r="H433" i="51"/>
  <c r="E433" i="51"/>
  <c r="D433" i="51"/>
  <c r="H432" i="51"/>
  <c r="D432" i="51"/>
  <c r="E432" i="51" s="1"/>
  <c r="H431" i="51"/>
  <c r="E431" i="51"/>
  <c r="D431" i="51"/>
  <c r="H430" i="51"/>
  <c r="E430" i="51"/>
  <c r="D430" i="51"/>
  <c r="C429" i="51"/>
  <c r="H429" i="51" s="1"/>
  <c r="H428" i="51"/>
  <c r="E428" i="51"/>
  <c r="D428" i="51"/>
  <c r="H427" i="51"/>
  <c r="D427" i="51"/>
  <c r="E427" i="51" s="1"/>
  <c r="H426" i="51"/>
  <c r="E426" i="51"/>
  <c r="D426" i="51"/>
  <c r="H425" i="51"/>
  <c r="E425" i="51"/>
  <c r="D425" i="51"/>
  <c r="H424" i="51"/>
  <c r="D424" i="51"/>
  <c r="E424" i="51" s="1"/>
  <c r="H423" i="51"/>
  <c r="D423" i="51"/>
  <c r="H422" i="51"/>
  <c r="C422" i="51"/>
  <c r="H421" i="51"/>
  <c r="E421" i="51"/>
  <c r="D421" i="51"/>
  <c r="H420" i="51"/>
  <c r="E420" i="51"/>
  <c r="D420" i="51"/>
  <c r="H419" i="51"/>
  <c r="D419" i="51"/>
  <c r="E419" i="51" s="1"/>
  <c r="H418" i="51"/>
  <c r="D418" i="51"/>
  <c r="E418" i="51" s="1"/>
  <c r="H417" i="51"/>
  <c r="E417" i="51"/>
  <c r="D417" i="51"/>
  <c r="H416" i="51"/>
  <c r="C416" i="51"/>
  <c r="H415" i="51"/>
  <c r="D415" i="51"/>
  <c r="E415" i="51" s="1"/>
  <c r="H414" i="51"/>
  <c r="E414" i="51"/>
  <c r="D414" i="51"/>
  <c r="H413" i="51"/>
  <c r="D413" i="51"/>
  <c r="C412" i="51"/>
  <c r="H412" i="51" s="1"/>
  <c r="H411" i="51"/>
  <c r="E411" i="51"/>
  <c r="D411" i="51"/>
  <c r="H410" i="51"/>
  <c r="D410" i="51"/>
  <c r="E410" i="51" s="1"/>
  <c r="E409" i="51" s="1"/>
  <c r="C409" i="51"/>
  <c r="H409" i="51" s="1"/>
  <c r="H408" i="51"/>
  <c r="D408" i="51"/>
  <c r="E408" i="51" s="1"/>
  <c r="H407" i="51"/>
  <c r="D407" i="51"/>
  <c r="E407" i="51" s="1"/>
  <c r="H406" i="51"/>
  <c r="E406" i="51"/>
  <c r="D406" i="51"/>
  <c r="H405" i="51"/>
  <c r="D405" i="51"/>
  <c r="E405" i="51" s="1"/>
  <c r="D404" i="51"/>
  <c r="C404" i="51"/>
  <c r="H404" i="51" s="1"/>
  <c r="H403" i="51"/>
  <c r="D403" i="51"/>
  <c r="E403" i="51" s="1"/>
  <c r="H402" i="51"/>
  <c r="D402" i="51"/>
  <c r="E402" i="51" s="1"/>
  <c r="H401" i="51"/>
  <c r="E401" i="51"/>
  <c r="D401" i="51"/>
  <c r="H400" i="51"/>
  <c r="D400" i="51"/>
  <c r="E400" i="51" s="1"/>
  <c r="D399" i="51"/>
  <c r="C399" i="51"/>
  <c r="H399" i="51" s="1"/>
  <c r="H398" i="51"/>
  <c r="D398" i="51"/>
  <c r="E398" i="51" s="1"/>
  <c r="H397" i="51"/>
  <c r="D397" i="51"/>
  <c r="E397" i="51" s="1"/>
  <c r="H396" i="51"/>
  <c r="E396" i="51"/>
  <c r="D396" i="51"/>
  <c r="H395" i="51"/>
  <c r="C395" i="51"/>
  <c r="H394" i="51"/>
  <c r="D394" i="51"/>
  <c r="H393" i="51"/>
  <c r="E393" i="51"/>
  <c r="D393" i="51"/>
  <c r="H392" i="51"/>
  <c r="C392" i="51"/>
  <c r="H391" i="51"/>
  <c r="D391" i="51"/>
  <c r="E391" i="51" s="1"/>
  <c r="H390" i="51"/>
  <c r="E390" i="51"/>
  <c r="D390" i="51"/>
  <c r="H389" i="51"/>
  <c r="D389" i="51"/>
  <c r="E389" i="51" s="1"/>
  <c r="E388" i="51" s="1"/>
  <c r="C388" i="51"/>
  <c r="H388" i="51" s="1"/>
  <c r="H387" i="51"/>
  <c r="D387" i="51"/>
  <c r="E387" i="51" s="1"/>
  <c r="H386" i="51"/>
  <c r="D386" i="51"/>
  <c r="E386" i="51" s="1"/>
  <c r="H385" i="51"/>
  <c r="E385" i="51"/>
  <c r="D385" i="51"/>
  <c r="H384" i="51"/>
  <c r="D384" i="51"/>
  <c r="H383" i="51"/>
  <c r="E383" i="51"/>
  <c r="D383" i="51"/>
  <c r="C382" i="51"/>
  <c r="H382" i="51" s="1"/>
  <c r="H381" i="51"/>
  <c r="D381" i="51"/>
  <c r="E381" i="51" s="1"/>
  <c r="H380" i="51"/>
  <c r="E380" i="51"/>
  <c r="D380" i="51"/>
  <c r="H379" i="51"/>
  <c r="D379" i="51"/>
  <c r="E379" i="51" s="1"/>
  <c r="D378" i="51"/>
  <c r="C378" i="51"/>
  <c r="H378" i="51" s="1"/>
  <c r="H377" i="51"/>
  <c r="D377" i="51"/>
  <c r="E377" i="51" s="1"/>
  <c r="H376" i="51"/>
  <c r="D376" i="51"/>
  <c r="E376" i="51" s="1"/>
  <c r="H375" i="51"/>
  <c r="E375" i="51"/>
  <c r="D375" i="51"/>
  <c r="H374" i="51"/>
  <c r="D374" i="51"/>
  <c r="E374" i="51" s="1"/>
  <c r="D373" i="51"/>
  <c r="C373" i="51"/>
  <c r="H373" i="51" s="1"/>
  <c r="H372" i="51"/>
  <c r="D372" i="51"/>
  <c r="E372" i="51" s="1"/>
  <c r="H371" i="51"/>
  <c r="D371" i="51"/>
  <c r="E371" i="51" s="1"/>
  <c r="H370" i="51"/>
  <c r="E370" i="51"/>
  <c r="D370" i="51"/>
  <c r="H369" i="51"/>
  <c r="D369" i="51"/>
  <c r="E369" i="51" s="1"/>
  <c r="D368" i="51"/>
  <c r="C368" i="51"/>
  <c r="H368" i="51" s="1"/>
  <c r="H367" i="51"/>
  <c r="D367" i="51"/>
  <c r="E367" i="51" s="1"/>
  <c r="H366" i="51"/>
  <c r="D366" i="51"/>
  <c r="E366" i="51" s="1"/>
  <c r="H365" i="51"/>
  <c r="E365" i="51"/>
  <c r="D365" i="51"/>
  <c r="H364" i="51"/>
  <c r="D364" i="51"/>
  <c r="H363" i="51"/>
  <c r="E363" i="51"/>
  <c r="D363" i="51"/>
  <c r="H362" i="51"/>
  <c r="C362" i="51"/>
  <c r="H361" i="51"/>
  <c r="D361" i="51"/>
  <c r="E361" i="51" s="1"/>
  <c r="H360" i="51"/>
  <c r="E360" i="51"/>
  <c r="D360" i="51"/>
  <c r="H359" i="51"/>
  <c r="D359" i="51"/>
  <c r="E359" i="51" s="1"/>
  <c r="H358" i="51"/>
  <c r="E358" i="51"/>
  <c r="D358" i="51"/>
  <c r="H357" i="51"/>
  <c r="C357" i="51"/>
  <c r="H356" i="51"/>
  <c r="D356" i="51"/>
  <c r="E356" i="51" s="1"/>
  <c r="H355" i="51"/>
  <c r="E355" i="51"/>
  <c r="D355" i="51"/>
  <c r="H354" i="51"/>
  <c r="D354" i="51"/>
  <c r="E354" i="51" s="1"/>
  <c r="E353" i="51" s="1"/>
  <c r="C353" i="51"/>
  <c r="H353" i="51" s="1"/>
  <c r="H352" i="51"/>
  <c r="D352" i="51"/>
  <c r="E352" i="51" s="1"/>
  <c r="H351" i="51"/>
  <c r="D351" i="51"/>
  <c r="E351" i="51" s="1"/>
  <c r="H350" i="51"/>
  <c r="E350" i="51"/>
  <c r="D350" i="51"/>
  <c r="H349" i="51"/>
  <c r="D349" i="51"/>
  <c r="E349" i="51" s="1"/>
  <c r="D348" i="51"/>
  <c r="C348" i="51"/>
  <c r="H348" i="51" s="1"/>
  <c r="H347" i="51"/>
  <c r="D347" i="51"/>
  <c r="E347" i="51" s="1"/>
  <c r="H346" i="51"/>
  <c r="D346" i="51"/>
  <c r="E346" i="51" s="1"/>
  <c r="H345" i="51"/>
  <c r="E345" i="51"/>
  <c r="E344" i="51" s="1"/>
  <c r="D345" i="51"/>
  <c r="H344" i="51"/>
  <c r="D344" i="51"/>
  <c r="C344" i="51"/>
  <c r="H343" i="51"/>
  <c r="D343" i="51"/>
  <c r="E343" i="51" s="1"/>
  <c r="H342" i="51"/>
  <c r="E342" i="51"/>
  <c r="D342" i="51"/>
  <c r="H341" i="51"/>
  <c r="D341" i="51"/>
  <c r="C340" i="51"/>
  <c r="C339" i="51" s="1"/>
  <c r="H339" i="51" s="1"/>
  <c r="J339" i="51" s="1"/>
  <c r="H338" i="51"/>
  <c r="D338" i="51"/>
  <c r="E338" i="51" s="1"/>
  <c r="H337" i="51"/>
  <c r="E337" i="51"/>
  <c r="D337" i="51"/>
  <c r="H336" i="51"/>
  <c r="D336" i="51"/>
  <c r="E336" i="51" s="1"/>
  <c r="H335" i="51"/>
  <c r="E335" i="51"/>
  <c r="D335" i="51"/>
  <c r="H334" i="51"/>
  <c r="D334" i="51"/>
  <c r="E334" i="51" s="1"/>
  <c r="H333" i="51"/>
  <c r="E333" i="51"/>
  <c r="D333" i="51"/>
  <c r="H332" i="51"/>
  <c r="E332" i="51"/>
  <c r="E331" i="51" s="1"/>
  <c r="D332" i="51"/>
  <c r="D331" i="51"/>
  <c r="C331" i="51"/>
  <c r="H331" i="51" s="1"/>
  <c r="H330" i="51"/>
  <c r="E330" i="51"/>
  <c r="D330" i="51"/>
  <c r="H329" i="51"/>
  <c r="D329" i="51"/>
  <c r="C328" i="51"/>
  <c r="H328" i="51" s="1"/>
  <c r="H327" i="51"/>
  <c r="E327" i="51"/>
  <c r="D327" i="51"/>
  <c r="H326" i="51"/>
  <c r="D326" i="51"/>
  <c r="H325" i="51"/>
  <c r="H324" i="51"/>
  <c r="D324" i="51"/>
  <c r="E324" i="51" s="1"/>
  <c r="H323" i="51"/>
  <c r="E323" i="51"/>
  <c r="D323" i="51"/>
  <c r="H322" i="51"/>
  <c r="E322" i="51"/>
  <c r="D322" i="51"/>
  <c r="H321" i="51"/>
  <c r="D321" i="51"/>
  <c r="E321" i="51" s="1"/>
  <c r="H320" i="51"/>
  <c r="D320" i="51"/>
  <c r="E320" i="51" s="1"/>
  <c r="H319" i="51"/>
  <c r="E319" i="51"/>
  <c r="D319" i="51"/>
  <c r="H318" i="51"/>
  <c r="D318" i="51"/>
  <c r="E318" i="51" s="1"/>
  <c r="H317" i="51"/>
  <c r="E317" i="51"/>
  <c r="D317" i="51"/>
  <c r="H316" i="51"/>
  <c r="D316" i="51"/>
  <c r="H315" i="51"/>
  <c r="C315" i="51"/>
  <c r="H313" i="51"/>
  <c r="E313" i="51"/>
  <c r="D313" i="51"/>
  <c r="H312" i="51"/>
  <c r="E312" i="51"/>
  <c r="D312" i="51"/>
  <c r="H311" i="51"/>
  <c r="D311" i="51"/>
  <c r="E311" i="51" s="1"/>
  <c r="H310" i="51"/>
  <c r="D310" i="51"/>
  <c r="E310" i="51" s="1"/>
  <c r="H309" i="51"/>
  <c r="E309" i="51"/>
  <c r="D309" i="51"/>
  <c r="H308" i="51"/>
  <c r="H307" i="51"/>
  <c r="E307" i="51"/>
  <c r="D307" i="51"/>
  <c r="H306" i="51"/>
  <c r="D306" i="51"/>
  <c r="H305" i="51"/>
  <c r="H304" i="51"/>
  <c r="D304" i="51"/>
  <c r="H303" i="51"/>
  <c r="E303" i="51"/>
  <c r="D303" i="51"/>
  <c r="H302" i="51"/>
  <c r="H301" i="51"/>
  <c r="E301" i="51"/>
  <c r="D301" i="51"/>
  <c r="H300" i="51"/>
  <c r="E300" i="51"/>
  <c r="D300" i="51"/>
  <c r="H299" i="51"/>
  <c r="D299" i="51"/>
  <c r="E299" i="51" s="1"/>
  <c r="H298" i="51"/>
  <c r="D298" i="51"/>
  <c r="H297" i="51"/>
  <c r="E297" i="51"/>
  <c r="E296" i="51" s="1"/>
  <c r="D297" i="51"/>
  <c r="H296" i="51"/>
  <c r="D296" i="51"/>
  <c r="H295" i="51"/>
  <c r="E295" i="51"/>
  <c r="D295" i="51"/>
  <c r="H294" i="51"/>
  <c r="D294" i="51"/>
  <c r="E294" i="51" s="1"/>
  <c r="H293" i="51"/>
  <c r="E293" i="51"/>
  <c r="D293" i="51"/>
  <c r="H292" i="51"/>
  <c r="E292" i="51"/>
  <c r="D292" i="51"/>
  <c r="H291" i="51"/>
  <c r="D291" i="51"/>
  <c r="E291" i="51" s="1"/>
  <c r="H290" i="51"/>
  <c r="D290" i="51"/>
  <c r="H289" i="51"/>
  <c r="H288" i="51"/>
  <c r="E288" i="51"/>
  <c r="D288" i="51"/>
  <c r="H287" i="51"/>
  <c r="D287" i="51"/>
  <c r="E287" i="51" s="1"/>
  <c r="H286" i="51"/>
  <c r="D286" i="51"/>
  <c r="E286" i="51" s="1"/>
  <c r="H285" i="51"/>
  <c r="E285" i="51"/>
  <c r="D285" i="51"/>
  <c r="H284" i="51"/>
  <c r="D284" i="51"/>
  <c r="E284" i="51" s="1"/>
  <c r="H283" i="51"/>
  <c r="E283" i="51"/>
  <c r="D283" i="51"/>
  <c r="H282" i="51"/>
  <c r="D282" i="51"/>
  <c r="E282" i="51" s="1"/>
  <c r="H281" i="51"/>
  <c r="E281" i="51"/>
  <c r="D281" i="51"/>
  <c r="H280" i="51"/>
  <c r="E280" i="51"/>
  <c r="D280" i="51"/>
  <c r="H279" i="51"/>
  <c r="D279" i="51"/>
  <c r="E279" i="51" s="1"/>
  <c r="H278" i="51"/>
  <c r="D278" i="51"/>
  <c r="E278" i="51" s="1"/>
  <c r="H277" i="51"/>
  <c r="E277" i="51"/>
  <c r="D277" i="51"/>
  <c r="H276" i="51"/>
  <c r="D276" i="51"/>
  <c r="E276" i="51" s="1"/>
  <c r="H275" i="51"/>
  <c r="E275" i="51"/>
  <c r="D275" i="51"/>
  <c r="H274" i="51"/>
  <c r="D274" i="51"/>
  <c r="E274" i="51" s="1"/>
  <c r="H273" i="51"/>
  <c r="E273" i="51"/>
  <c r="D273" i="51"/>
  <c r="H272" i="51"/>
  <c r="E272" i="51"/>
  <c r="D272" i="51"/>
  <c r="H271" i="51"/>
  <c r="D271" i="51"/>
  <c r="E271" i="51" s="1"/>
  <c r="H270" i="51"/>
  <c r="D270" i="51"/>
  <c r="E270" i="51" s="1"/>
  <c r="H269" i="51"/>
  <c r="E269" i="51"/>
  <c r="D269" i="51"/>
  <c r="H268" i="51"/>
  <c r="D268" i="51"/>
  <c r="E268" i="51" s="1"/>
  <c r="H267" i="51"/>
  <c r="E267" i="51"/>
  <c r="D267" i="51"/>
  <c r="H266" i="51"/>
  <c r="D266" i="51"/>
  <c r="H265" i="51"/>
  <c r="H264" i="51"/>
  <c r="D264" i="51"/>
  <c r="E264" i="51" s="1"/>
  <c r="C263" i="51"/>
  <c r="H263" i="51" s="1"/>
  <c r="H262" i="51"/>
  <c r="D262" i="51"/>
  <c r="E262" i="51" s="1"/>
  <c r="H261" i="51"/>
  <c r="D261" i="51"/>
  <c r="H260" i="51"/>
  <c r="C260" i="51"/>
  <c r="E252" i="51"/>
  <c r="D252" i="51"/>
  <c r="D251" i="51"/>
  <c r="C250" i="51"/>
  <c r="D249" i="51"/>
  <c r="E249" i="51" s="1"/>
  <c r="D248" i="51"/>
  <c r="E248" i="51" s="1"/>
  <c r="E247" i="51"/>
  <c r="D247" i="51"/>
  <c r="D246" i="51"/>
  <c r="E245" i="51"/>
  <c r="D245" i="51"/>
  <c r="C244" i="51"/>
  <c r="C243" i="51"/>
  <c r="D242" i="51"/>
  <c r="E242" i="51" s="1"/>
  <c r="D241" i="51"/>
  <c r="E241" i="51" s="1"/>
  <c r="E240" i="51"/>
  <c r="D240" i="51"/>
  <c r="C239" i="51"/>
  <c r="C238" i="51" s="1"/>
  <c r="E237" i="51"/>
  <c r="E236" i="51" s="1"/>
  <c r="D237" i="51"/>
  <c r="D236" i="51"/>
  <c r="D235" i="51" s="1"/>
  <c r="C236" i="51"/>
  <c r="E235" i="51"/>
  <c r="C235" i="51"/>
  <c r="E234" i="51"/>
  <c r="E233" i="51" s="1"/>
  <c r="D234" i="51"/>
  <c r="D233" i="51"/>
  <c r="C233" i="51"/>
  <c r="E232" i="51"/>
  <c r="D232" i="51"/>
  <c r="E231" i="51"/>
  <c r="D231" i="51"/>
  <c r="E230" i="51"/>
  <c r="D230" i="51"/>
  <c r="E229" i="51"/>
  <c r="E228" i="51" s="1"/>
  <c r="D229" i="51"/>
  <c r="C229" i="51"/>
  <c r="C228" i="51"/>
  <c r="E227" i="51"/>
  <c r="D227" i="51"/>
  <c r="D226" i="51"/>
  <c r="E225" i="51"/>
  <c r="D225" i="51"/>
  <c r="D224" i="51"/>
  <c r="E224" i="51" s="1"/>
  <c r="C223" i="51"/>
  <c r="C222" i="51" s="1"/>
  <c r="D221" i="51"/>
  <c r="D220" i="51" s="1"/>
  <c r="C220" i="51"/>
  <c r="E219" i="51"/>
  <c r="D219" i="51"/>
  <c r="D218" i="51"/>
  <c r="E218" i="51" s="1"/>
  <c r="D217" i="51"/>
  <c r="D216" i="51" s="1"/>
  <c r="C216" i="51"/>
  <c r="C215" i="51"/>
  <c r="E214" i="51"/>
  <c r="E213" i="51" s="1"/>
  <c r="D214" i="51"/>
  <c r="D213" i="51"/>
  <c r="C213" i="51"/>
  <c r="E212" i="51"/>
  <c r="D212" i="51"/>
  <c r="E211" i="51"/>
  <c r="D211" i="51"/>
  <c r="D203" i="51" s="1"/>
  <c r="C211" i="51"/>
  <c r="D210" i="51"/>
  <c r="E210" i="51" s="1"/>
  <c r="D209" i="51"/>
  <c r="D207" i="51" s="1"/>
  <c r="D208" i="51"/>
  <c r="E208" i="51" s="1"/>
  <c r="C207" i="51"/>
  <c r="E206" i="51"/>
  <c r="D206" i="51"/>
  <c r="E205" i="51"/>
  <c r="D205" i="51"/>
  <c r="E204" i="51"/>
  <c r="D204" i="51"/>
  <c r="C204" i="51"/>
  <c r="C203" i="51"/>
  <c r="E202" i="51"/>
  <c r="D202" i="51"/>
  <c r="E201" i="51"/>
  <c r="E200" i="51" s="1"/>
  <c r="D201" i="51"/>
  <c r="D200" i="51" s="1"/>
  <c r="C201" i="51"/>
  <c r="C200" i="51"/>
  <c r="E199" i="51"/>
  <c r="E198" i="51" s="1"/>
  <c r="E197" i="51" s="1"/>
  <c r="D199" i="51"/>
  <c r="D198" i="51"/>
  <c r="D197" i="51" s="1"/>
  <c r="C198" i="51"/>
  <c r="C197" i="51" s="1"/>
  <c r="E196" i="51"/>
  <c r="E195" i="51" s="1"/>
  <c r="D196" i="51"/>
  <c r="D195" i="51"/>
  <c r="C195" i="51"/>
  <c r="D194" i="51"/>
  <c r="E194" i="51" s="1"/>
  <c r="E193" i="51" s="1"/>
  <c r="D193" i="51"/>
  <c r="C193" i="51"/>
  <c r="E192" i="51"/>
  <c r="D192" i="51"/>
  <c r="E191" i="51"/>
  <c r="D191" i="51"/>
  <c r="E190" i="51"/>
  <c r="D190" i="51"/>
  <c r="D189" i="51" s="1"/>
  <c r="E189" i="51"/>
  <c r="E188" i="51" s="1"/>
  <c r="C189" i="51"/>
  <c r="C188" i="51" s="1"/>
  <c r="D187" i="51"/>
  <c r="E187" i="51" s="1"/>
  <c r="E186" i="51"/>
  <c r="E185" i="51" s="1"/>
  <c r="E184" i="51" s="1"/>
  <c r="D186" i="51"/>
  <c r="D185" i="51"/>
  <c r="D184" i="51" s="1"/>
  <c r="C185" i="51"/>
  <c r="C184" i="51" s="1"/>
  <c r="E183" i="51"/>
  <c r="E182" i="51" s="1"/>
  <c r="D183" i="51"/>
  <c r="D182" i="51"/>
  <c r="C182" i="51"/>
  <c r="D181" i="51"/>
  <c r="E181" i="51" s="1"/>
  <c r="E180" i="51" s="1"/>
  <c r="E179" i="51" s="1"/>
  <c r="D180" i="51"/>
  <c r="C180" i="51"/>
  <c r="C179" i="51"/>
  <c r="H176" i="51"/>
  <c r="E176" i="51"/>
  <c r="D176" i="51"/>
  <c r="H175" i="51"/>
  <c r="D175" i="51"/>
  <c r="E175" i="51" s="1"/>
  <c r="E174" i="51" s="1"/>
  <c r="D174" i="51"/>
  <c r="C174" i="51"/>
  <c r="H174" i="51" s="1"/>
  <c r="H173" i="51"/>
  <c r="D173" i="51"/>
  <c r="E173" i="51" s="1"/>
  <c r="H172" i="51"/>
  <c r="D172" i="51"/>
  <c r="H171" i="51"/>
  <c r="C171" i="51"/>
  <c r="H170" i="51"/>
  <c r="J170" i="51" s="1"/>
  <c r="C170" i="51"/>
  <c r="H169" i="51"/>
  <c r="D169" i="51"/>
  <c r="E169" i="51" s="1"/>
  <c r="H168" i="51"/>
  <c r="E168" i="51"/>
  <c r="D168" i="51"/>
  <c r="H167" i="51"/>
  <c r="E167" i="51"/>
  <c r="C167" i="51"/>
  <c r="H166" i="51"/>
  <c r="E166" i="51"/>
  <c r="D166" i="51"/>
  <c r="H165" i="51"/>
  <c r="D165" i="51"/>
  <c r="D164" i="51" s="1"/>
  <c r="C164" i="51"/>
  <c r="H164" i="51" s="1"/>
  <c r="J163" i="51"/>
  <c r="C163" i="51"/>
  <c r="H163" i="51" s="1"/>
  <c r="H162" i="51"/>
  <c r="D162" i="51"/>
  <c r="E162" i="51" s="1"/>
  <c r="H161" i="51"/>
  <c r="D161" i="51"/>
  <c r="C160" i="51"/>
  <c r="H160" i="51" s="1"/>
  <c r="H159" i="51"/>
  <c r="E159" i="51"/>
  <c r="D159" i="51"/>
  <c r="H158" i="51"/>
  <c r="E158" i="51"/>
  <c r="E157" i="51" s="1"/>
  <c r="D158" i="51"/>
  <c r="D157" i="51"/>
  <c r="C157" i="51"/>
  <c r="H157" i="51" s="1"/>
  <c r="H156" i="51"/>
  <c r="D156" i="51"/>
  <c r="E156" i="51" s="1"/>
  <c r="H155" i="51"/>
  <c r="D155" i="51"/>
  <c r="C154" i="51"/>
  <c r="H154" i="51" s="1"/>
  <c r="C153" i="51"/>
  <c r="H153" i="51" s="1"/>
  <c r="J153" i="51" s="1"/>
  <c r="C152" i="51"/>
  <c r="H152" i="51" s="1"/>
  <c r="J152" i="51" s="1"/>
  <c r="H151" i="51"/>
  <c r="D151" i="51"/>
  <c r="E151" i="51" s="1"/>
  <c r="H150" i="51"/>
  <c r="D150" i="51"/>
  <c r="C149" i="51"/>
  <c r="H149" i="51" s="1"/>
  <c r="H148" i="51"/>
  <c r="E148" i="51"/>
  <c r="D148" i="51"/>
  <c r="H147" i="51"/>
  <c r="D147" i="51"/>
  <c r="E147" i="51" s="1"/>
  <c r="E146" i="51" s="1"/>
  <c r="D146" i="51"/>
  <c r="C146" i="51"/>
  <c r="H146" i="51" s="1"/>
  <c r="H145" i="51"/>
  <c r="D145" i="51"/>
  <c r="E145" i="51" s="1"/>
  <c r="H144" i="51"/>
  <c r="D144" i="51"/>
  <c r="H143" i="51"/>
  <c r="C143" i="51"/>
  <c r="H142" i="51"/>
  <c r="E142" i="51"/>
  <c r="D142" i="51"/>
  <c r="H141" i="51"/>
  <c r="D141" i="51"/>
  <c r="D140" i="51" s="1"/>
  <c r="C140" i="51"/>
  <c r="H140" i="51" s="1"/>
  <c r="H139" i="51"/>
  <c r="E139" i="51"/>
  <c r="D139" i="51"/>
  <c r="H138" i="51"/>
  <c r="D138" i="51"/>
  <c r="E138" i="51" s="1"/>
  <c r="H137" i="51"/>
  <c r="E137" i="51"/>
  <c r="D137" i="51"/>
  <c r="H136" i="51"/>
  <c r="E136" i="51"/>
  <c r="C136" i="51"/>
  <c r="H134" i="51"/>
  <c r="E134" i="51"/>
  <c r="D134" i="51"/>
  <c r="H133" i="51"/>
  <c r="D133" i="51"/>
  <c r="D132" i="51" s="1"/>
  <c r="C132" i="51"/>
  <c r="H132" i="51" s="1"/>
  <c r="H131" i="51"/>
  <c r="D131" i="51"/>
  <c r="E131" i="51" s="1"/>
  <c r="H130" i="51"/>
  <c r="D130" i="51"/>
  <c r="C129" i="51"/>
  <c r="H129" i="51" s="1"/>
  <c r="H128" i="51"/>
  <c r="E128" i="51"/>
  <c r="D128" i="51"/>
  <c r="H127" i="51"/>
  <c r="E127" i="51"/>
  <c r="E126" i="51" s="1"/>
  <c r="D127" i="51"/>
  <c r="D126" i="51"/>
  <c r="C126" i="51"/>
  <c r="H126" i="51" s="1"/>
  <c r="H125" i="51"/>
  <c r="D125" i="51"/>
  <c r="E125" i="51" s="1"/>
  <c r="H124" i="51"/>
  <c r="D124" i="51"/>
  <c r="C123" i="51"/>
  <c r="C116" i="51" s="1"/>
  <c r="H122" i="51"/>
  <c r="E122" i="51"/>
  <c r="D122" i="51"/>
  <c r="H121" i="51"/>
  <c r="D121" i="51"/>
  <c r="E121" i="51" s="1"/>
  <c r="E120" i="51" s="1"/>
  <c r="D120" i="51"/>
  <c r="C120" i="51"/>
  <c r="H120" i="51" s="1"/>
  <c r="H119" i="51"/>
  <c r="D119" i="51"/>
  <c r="E119" i="51" s="1"/>
  <c r="H118" i="51"/>
  <c r="D118" i="51"/>
  <c r="H117" i="51"/>
  <c r="C117" i="51"/>
  <c r="H113" i="51"/>
  <c r="D113" i="51"/>
  <c r="E113" i="51" s="1"/>
  <c r="H112" i="51"/>
  <c r="D112" i="51"/>
  <c r="E112" i="51" s="1"/>
  <c r="H111" i="51"/>
  <c r="D111" i="51"/>
  <c r="E111" i="51" s="1"/>
  <c r="H110" i="51"/>
  <c r="E110" i="51"/>
  <c r="D110" i="51"/>
  <c r="H109" i="51"/>
  <c r="D109" i="51"/>
  <c r="E109" i="51" s="1"/>
  <c r="H108" i="51"/>
  <c r="E108" i="51"/>
  <c r="D108" i="51"/>
  <c r="H107" i="51"/>
  <c r="D107" i="51"/>
  <c r="E107" i="51" s="1"/>
  <c r="H106" i="51"/>
  <c r="E106" i="51"/>
  <c r="D106" i="51"/>
  <c r="H105" i="51"/>
  <c r="E105" i="51"/>
  <c r="D105" i="51"/>
  <c r="H104" i="51"/>
  <c r="D104" i="51"/>
  <c r="E104" i="51" s="1"/>
  <c r="H103" i="51"/>
  <c r="D103" i="51"/>
  <c r="E103" i="51" s="1"/>
  <c r="H102" i="51"/>
  <c r="E102" i="51"/>
  <c r="D102" i="51"/>
  <c r="H101" i="51"/>
  <c r="D101" i="51"/>
  <c r="E101" i="51" s="1"/>
  <c r="H100" i="51"/>
  <c r="D100" i="51"/>
  <c r="E100" i="51" s="1"/>
  <c r="H99" i="51"/>
  <c r="D99" i="51"/>
  <c r="H98" i="51"/>
  <c r="E98" i="51"/>
  <c r="D98" i="51"/>
  <c r="C97" i="51"/>
  <c r="C67" i="51" s="1"/>
  <c r="H67" i="51" s="1"/>
  <c r="J67" i="51" s="1"/>
  <c r="H96" i="51"/>
  <c r="E96" i="51"/>
  <c r="D96" i="51"/>
  <c r="H95" i="51"/>
  <c r="D95" i="51"/>
  <c r="E95" i="51" s="1"/>
  <c r="H94" i="51"/>
  <c r="E94" i="51"/>
  <c r="D94" i="51"/>
  <c r="H93" i="51"/>
  <c r="D93" i="51"/>
  <c r="E93" i="51" s="1"/>
  <c r="H92" i="51"/>
  <c r="E92" i="51"/>
  <c r="D92" i="51"/>
  <c r="H91" i="51"/>
  <c r="E91" i="51"/>
  <c r="D91" i="51"/>
  <c r="H90" i="51"/>
  <c r="D90" i="51"/>
  <c r="E90" i="51" s="1"/>
  <c r="H89" i="51"/>
  <c r="D89" i="51"/>
  <c r="E89" i="51" s="1"/>
  <c r="H88" i="51"/>
  <c r="E88" i="51"/>
  <c r="D88" i="51"/>
  <c r="H87" i="51"/>
  <c r="D87" i="51"/>
  <c r="E87" i="51" s="1"/>
  <c r="H86" i="51"/>
  <c r="D86" i="51"/>
  <c r="E86" i="51" s="1"/>
  <c r="H85" i="51"/>
  <c r="D85" i="51"/>
  <c r="E85" i="51" s="1"/>
  <c r="H84" i="51"/>
  <c r="E84" i="51"/>
  <c r="D84" i="51"/>
  <c r="H83" i="51"/>
  <c r="D83" i="51"/>
  <c r="E83" i="51" s="1"/>
  <c r="H82" i="51"/>
  <c r="D82" i="51"/>
  <c r="E82" i="51" s="1"/>
  <c r="H81" i="51"/>
  <c r="D81" i="51"/>
  <c r="E81" i="51" s="1"/>
  <c r="H80" i="51"/>
  <c r="E80" i="51"/>
  <c r="D80" i="51"/>
  <c r="H79" i="51"/>
  <c r="D79" i="51"/>
  <c r="E79" i="51" s="1"/>
  <c r="H78" i="51"/>
  <c r="E78" i="51"/>
  <c r="D78" i="51"/>
  <c r="H77" i="51"/>
  <c r="D77" i="51"/>
  <c r="E77" i="51" s="1"/>
  <c r="H76" i="51"/>
  <c r="E76" i="51"/>
  <c r="D76" i="51"/>
  <c r="H75" i="51"/>
  <c r="E75" i="51"/>
  <c r="D75" i="51"/>
  <c r="H74" i="51"/>
  <c r="D74" i="51"/>
  <c r="E74" i="51" s="1"/>
  <c r="H73" i="51"/>
  <c r="D73" i="51"/>
  <c r="E73" i="51" s="1"/>
  <c r="H72" i="51"/>
  <c r="E72" i="51"/>
  <c r="D72" i="51"/>
  <c r="H71" i="51"/>
  <c r="D71" i="51"/>
  <c r="E71" i="51" s="1"/>
  <c r="H70" i="51"/>
  <c r="D70" i="51"/>
  <c r="E70" i="51" s="1"/>
  <c r="H69" i="51"/>
  <c r="D69" i="51"/>
  <c r="E69" i="51" s="1"/>
  <c r="H68" i="51"/>
  <c r="J68" i="51" s="1"/>
  <c r="D68" i="51"/>
  <c r="C68" i="51"/>
  <c r="H66" i="51"/>
  <c r="D66" i="51"/>
  <c r="E66" i="51" s="1"/>
  <c r="H65" i="51"/>
  <c r="D65" i="51"/>
  <c r="E65" i="51" s="1"/>
  <c r="H64" i="51"/>
  <c r="E64" i="51"/>
  <c r="D64" i="51"/>
  <c r="H63" i="51"/>
  <c r="D63" i="51"/>
  <c r="E63" i="51" s="1"/>
  <c r="H62" i="51"/>
  <c r="D62" i="51"/>
  <c r="E62" i="51" s="1"/>
  <c r="E61" i="51" s="1"/>
  <c r="J61" i="51"/>
  <c r="C61" i="51"/>
  <c r="H61" i="51" s="1"/>
  <c r="H60" i="51"/>
  <c r="D60" i="51"/>
  <c r="E60" i="51" s="1"/>
  <c r="H59" i="51"/>
  <c r="D59" i="51"/>
  <c r="E59" i="51" s="1"/>
  <c r="H58" i="51"/>
  <c r="E58" i="51"/>
  <c r="D58" i="51"/>
  <c r="H57" i="51"/>
  <c r="D57" i="51"/>
  <c r="E57" i="51" s="1"/>
  <c r="H56" i="51"/>
  <c r="E56" i="51"/>
  <c r="D56" i="51"/>
  <c r="H55" i="51"/>
  <c r="D55" i="51"/>
  <c r="E55" i="51" s="1"/>
  <c r="H54" i="51"/>
  <c r="E54" i="51"/>
  <c r="D54" i="51"/>
  <c r="H53" i="51"/>
  <c r="E53" i="51"/>
  <c r="D53" i="51"/>
  <c r="H52" i="51"/>
  <c r="D52" i="51"/>
  <c r="E52" i="51" s="1"/>
  <c r="H51" i="51"/>
  <c r="D51" i="51"/>
  <c r="E51" i="51" s="1"/>
  <c r="H50" i="51"/>
  <c r="E50" i="51"/>
  <c r="D50" i="51"/>
  <c r="H49" i="51"/>
  <c r="D49" i="51"/>
  <c r="E49" i="51" s="1"/>
  <c r="H48" i="51"/>
  <c r="D48" i="51"/>
  <c r="E48" i="51" s="1"/>
  <c r="H47" i="51"/>
  <c r="D47" i="51"/>
  <c r="E47" i="51" s="1"/>
  <c r="H46" i="51"/>
  <c r="E46" i="51"/>
  <c r="D46" i="51"/>
  <c r="H45" i="51"/>
  <c r="D45" i="51"/>
  <c r="E45" i="51" s="1"/>
  <c r="H44" i="51"/>
  <c r="D44" i="51"/>
  <c r="E44" i="51" s="1"/>
  <c r="H43" i="51"/>
  <c r="D43" i="51"/>
  <c r="E43" i="51" s="1"/>
  <c r="H42" i="51"/>
  <c r="E42" i="51"/>
  <c r="D42" i="51"/>
  <c r="H41" i="51"/>
  <c r="D41" i="51"/>
  <c r="E41" i="51" s="1"/>
  <c r="H40" i="51"/>
  <c r="E40" i="51"/>
  <c r="D40" i="51"/>
  <c r="H39" i="51"/>
  <c r="D39" i="51"/>
  <c r="E39" i="51" s="1"/>
  <c r="C38" i="51"/>
  <c r="H38" i="51" s="1"/>
  <c r="J38" i="51" s="1"/>
  <c r="H37" i="51"/>
  <c r="D37" i="51"/>
  <c r="E37" i="51" s="1"/>
  <c r="H36" i="51"/>
  <c r="E36" i="51"/>
  <c r="D36" i="51"/>
  <c r="H35" i="51"/>
  <c r="D35" i="51"/>
  <c r="E35" i="51" s="1"/>
  <c r="H34" i="51"/>
  <c r="D34" i="51"/>
  <c r="E34" i="51" s="1"/>
  <c r="H33" i="51"/>
  <c r="D33" i="51"/>
  <c r="E33" i="51" s="1"/>
  <c r="H32" i="51"/>
  <c r="E32" i="51"/>
  <c r="D32" i="51"/>
  <c r="H31" i="51"/>
  <c r="D31" i="51"/>
  <c r="E31" i="51" s="1"/>
  <c r="H30" i="51"/>
  <c r="E30" i="51"/>
  <c r="D30" i="51"/>
  <c r="H29" i="51"/>
  <c r="D29" i="51"/>
  <c r="E29" i="51" s="1"/>
  <c r="H28" i="51"/>
  <c r="E28" i="51"/>
  <c r="D28" i="51"/>
  <c r="H27" i="51"/>
  <c r="E27" i="51"/>
  <c r="D27" i="51"/>
  <c r="H26" i="51"/>
  <c r="D26" i="51"/>
  <c r="E26" i="51" s="1"/>
  <c r="H25" i="51"/>
  <c r="D25" i="51"/>
  <c r="E25" i="51" s="1"/>
  <c r="H24" i="51"/>
  <c r="E24" i="51"/>
  <c r="D24" i="51"/>
  <c r="H23" i="51"/>
  <c r="D23" i="51"/>
  <c r="E23" i="51" s="1"/>
  <c r="H22" i="51"/>
  <c r="D22" i="51"/>
  <c r="E22" i="51" s="1"/>
  <c r="H21" i="51"/>
  <c r="D21" i="51"/>
  <c r="E21" i="51" s="1"/>
  <c r="H20" i="51"/>
  <c r="E20" i="51"/>
  <c r="D20" i="51"/>
  <c r="H19" i="51"/>
  <c r="D19" i="51"/>
  <c r="E19" i="51" s="1"/>
  <c r="H18" i="51"/>
  <c r="D18" i="51"/>
  <c r="E18" i="51" s="1"/>
  <c r="H17" i="51"/>
  <c r="D17" i="51"/>
  <c r="E17" i="51" s="1"/>
  <c r="H16" i="51"/>
  <c r="E16" i="51"/>
  <c r="D16" i="51"/>
  <c r="H15" i="51"/>
  <c r="D15" i="51"/>
  <c r="E15" i="51" s="1"/>
  <c r="H14" i="51"/>
  <c r="E14" i="51"/>
  <c r="D14" i="51"/>
  <c r="H13" i="51"/>
  <c r="D13" i="51"/>
  <c r="H12" i="51"/>
  <c r="E12" i="51"/>
  <c r="D12" i="51"/>
  <c r="H11" i="51"/>
  <c r="J11" i="51" s="1"/>
  <c r="C11" i="51"/>
  <c r="H10" i="51"/>
  <c r="E10" i="51"/>
  <c r="D10" i="51"/>
  <c r="H9" i="51"/>
  <c r="D9" i="51"/>
  <c r="E9" i="51" s="1"/>
  <c r="H8" i="51"/>
  <c r="D8" i="51"/>
  <c r="E8" i="51" s="1"/>
  <c r="H7" i="51"/>
  <c r="D7" i="51"/>
  <c r="E7" i="51" s="1"/>
  <c r="H6" i="51"/>
  <c r="E6" i="51"/>
  <c r="D6" i="51"/>
  <c r="H5" i="51"/>
  <c r="D5" i="51"/>
  <c r="E5" i="51" s="1"/>
  <c r="H4" i="51"/>
  <c r="J4" i="51" s="1"/>
  <c r="C4" i="51"/>
  <c r="C3" i="51"/>
  <c r="H3" i="51" s="1"/>
  <c r="J3" i="51" s="1"/>
  <c r="H38" i="55" l="1"/>
  <c r="J38" i="55" s="1"/>
  <c r="C3" i="55"/>
  <c r="D61" i="55"/>
  <c r="E157" i="55"/>
  <c r="E153" i="55" s="1"/>
  <c r="E223" i="55"/>
  <c r="E222" i="55" s="1"/>
  <c r="D68" i="55"/>
  <c r="E70" i="55"/>
  <c r="E68" i="55" s="1"/>
  <c r="C67" i="55"/>
  <c r="H67" i="55" s="1"/>
  <c r="J67" i="55" s="1"/>
  <c r="E97" i="55"/>
  <c r="E120" i="55"/>
  <c r="E174" i="55"/>
  <c r="E170" i="55" s="1"/>
  <c r="C178" i="55"/>
  <c r="E250" i="55"/>
  <c r="E165" i="55"/>
  <c r="E164" i="55" s="1"/>
  <c r="E163" i="55" s="1"/>
  <c r="D164" i="55"/>
  <c r="D163" i="55" s="1"/>
  <c r="C263" i="55"/>
  <c r="D477" i="55"/>
  <c r="E478" i="55"/>
  <c r="E477" i="55" s="1"/>
  <c r="E492" i="55"/>
  <c r="E491" i="55" s="1"/>
  <c r="D491" i="55"/>
  <c r="E639" i="55"/>
  <c r="E638" i="55" s="1"/>
  <c r="D638" i="55"/>
  <c r="E658" i="55"/>
  <c r="D653" i="55"/>
  <c r="E127" i="55"/>
  <c r="E126" i="55" s="1"/>
  <c r="E116" i="55" s="1"/>
  <c r="E168" i="55"/>
  <c r="E167" i="55" s="1"/>
  <c r="D185" i="55"/>
  <c r="D184" i="55" s="1"/>
  <c r="D178" i="55" s="1"/>
  <c r="D177" i="55" s="1"/>
  <c r="D189" i="55"/>
  <c r="D188" i="55" s="1"/>
  <c r="E199" i="55"/>
  <c r="E198" i="55" s="1"/>
  <c r="E197" i="55" s="1"/>
  <c r="E270" i="55"/>
  <c r="E265" i="55" s="1"/>
  <c r="E498" i="55"/>
  <c r="E497" i="55" s="1"/>
  <c r="D497" i="55"/>
  <c r="E505" i="55"/>
  <c r="E504" i="55" s="1"/>
  <c r="E523" i="55"/>
  <c r="E522" i="55" s="1"/>
  <c r="D522" i="55"/>
  <c r="E569" i="55"/>
  <c r="E775" i="55"/>
  <c r="E772" i="55" s="1"/>
  <c r="E771" i="55" s="1"/>
  <c r="D11" i="55"/>
  <c r="E39" i="55"/>
  <c r="E38" i="55" s="1"/>
  <c r="E3" i="55" s="1"/>
  <c r="D97" i="55"/>
  <c r="D67" i="55" s="1"/>
  <c r="D117" i="55"/>
  <c r="D116" i="55" s="1"/>
  <c r="E141" i="55"/>
  <c r="E140" i="55" s="1"/>
  <c r="E135" i="55" s="1"/>
  <c r="D149" i="55"/>
  <c r="D135" i="55" s="1"/>
  <c r="C152" i="55"/>
  <c r="H152" i="55" s="1"/>
  <c r="J152" i="55" s="1"/>
  <c r="D250" i="55"/>
  <c r="E264" i="55"/>
  <c r="E290" i="55"/>
  <c r="E289" i="55" s="1"/>
  <c r="D289" i="55"/>
  <c r="D263" i="55" s="1"/>
  <c r="E312" i="55"/>
  <c r="E308" i="55" s="1"/>
  <c r="E426" i="55"/>
  <c r="E422" i="55" s="1"/>
  <c r="E495" i="55"/>
  <c r="E494" i="55" s="1"/>
  <c r="D513" i="55"/>
  <c r="E514" i="55"/>
  <c r="E513" i="55" s="1"/>
  <c r="E509" i="55" s="1"/>
  <c r="E531" i="55"/>
  <c r="E528" i="55" s="1"/>
  <c r="H556" i="55"/>
  <c r="C551" i="55"/>
  <c r="D569" i="55"/>
  <c r="E602" i="55"/>
  <c r="E599" i="55" s="1"/>
  <c r="D599" i="55"/>
  <c r="H717" i="55"/>
  <c r="J717" i="55" s="1"/>
  <c r="C716" i="55"/>
  <c r="H716" i="55" s="1"/>
  <c r="J716" i="55" s="1"/>
  <c r="E745" i="55"/>
  <c r="E744" i="55" s="1"/>
  <c r="E743" i="55" s="1"/>
  <c r="E146" i="55"/>
  <c r="D233" i="55"/>
  <c r="D228" i="55" s="1"/>
  <c r="E234" i="55"/>
  <c r="E233" i="55" s="1"/>
  <c r="E326" i="55"/>
  <c r="E325" i="55" s="1"/>
  <c r="E314" i="55" s="1"/>
  <c r="D325" i="55"/>
  <c r="E332" i="55"/>
  <c r="E331" i="55" s="1"/>
  <c r="D331" i="55"/>
  <c r="E389" i="55"/>
  <c r="E388" i="55" s="1"/>
  <c r="D388" i="55"/>
  <c r="E476" i="55"/>
  <c r="E474" i="55" s="1"/>
  <c r="D474" i="55"/>
  <c r="D577" i="55"/>
  <c r="E578" i="55"/>
  <c r="E577" i="55" s="1"/>
  <c r="D581" i="55"/>
  <c r="E582" i="55"/>
  <c r="E581" i="55" s="1"/>
  <c r="D756" i="55"/>
  <c r="D755" i="55" s="1"/>
  <c r="E757" i="55"/>
  <c r="E756" i="55" s="1"/>
  <c r="E755" i="55" s="1"/>
  <c r="E183" i="55"/>
  <c r="E182" i="55" s="1"/>
  <c r="E179" i="55" s="1"/>
  <c r="E205" i="55"/>
  <c r="E204" i="55" s="1"/>
  <c r="E232" i="55"/>
  <c r="D236" i="55"/>
  <c r="D235" i="55" s="1"/>
  <c r="E237" i="55"/>
  <c r="E236" i="55" s="1"/>
  <c r="E235" i="55" s="1"/>
  <c r="D239" i="55"/>
  <c r="D238" i="55" s="1"/>
  <c r="E242" i="55"/>
  <c r="E239" i="55" s="1"/>
  <c r="E238" i="55" s="1"/>
  <c r="D244" i="55"/>
  <c r="D243" i="55" s="1"/>
  <c r="E247" i="55"/>
  <c r="E244" i="55" s="1"/>
  <c r="E243" i="55" s="1"/>
  <c r="E306" i="55"/>
  <c r="E305" i="55" s="1"/>
  <c r="D305" i="55"/>
  <c r="H344" i="55"/>
  <c r="C340" i="55"/>
  <c r="E349" i="55"/>
  <c r="E348" i="55" s="1"/>
  <c r="D348" i="55"/>
  <c r="E354" i="55"/>
  <c r="E353" i="55" s="1"/>
  <c r="D353" i="55"/>
  <c r="D468" i="55"/>
  <c r="E539" i="55"/>
  <c r="E538" i="55" s="1"/>
  <c r="D538" i="55"/>
  <c r="H544" i="55"/>
  <c r="C538" i="55"/>
  <c r="H538" i="55" s="1"/>
  <c r="E703" i="55"/>
  <c r="E700" i="55" s="1"/>
  <c r="D700" i="55"/>
  <c r="D4" i="55"/>
  <c r="D3" i="55" s="1"/>
  <c r="D2" i="55" s="1"/>
  <c r="C115" i="55"/>
  <c r="D129" i="55"/>
  <c r="H136" i="55"/>
  <c r="C135" i="55"/>
  <c r="H135" i="55" s="1"/>
  <c r="J135" i="55" s="1"/>
  <c r="D154" i="55"/>
  <c r="D153" i="55" s="1"/>
  <c r="D171" i="55"/>
  <c r="D170" i="55" s="1"/>
  <c r="E214" i="55"/>
  <c r="E213" i="55" s="1"/>
  <c r="D216" i="55"/>
  <c r="D215" i="55" s="1"/>
  <c r="E219" i="55"/>
  <c r="E216" i="55" s="1"/>
  <c r="E215" i="55" s="1"/>
  <c r="D223" i="55"/>
  <c r="D222" i="55" s="1"/>
  <c r="E229" i="55"/>
  <c r="E228" i="55" s="1"/>
  <c r="H325" i="55"/>
  <c r="E369" i="55"/>
  <c r="E368" i="55" s="1"/>
  <c r="D368" i="55"/>
  <c r="E374" i="55"/>
  <c r="E373" i="55" s="1"/>
  <c r="E340" i="55" s="1"/>
  <c r="D373" i="55"/>
  <c r="E379" i="55"/>
  <c r="E378" i="55" s="1"/>
  <c r="D378" i="55"/>
  <c r="E400" i="55"/>
  <c r="E399" i="55" s="1"/>
  <c r="D399" i="55"/>
  <c r="E405" i="55"/>
  <c r="E404" i="55" s="1"/>
  <c r="D404" i="55"/>
  <c r="E410" i="55"/>
  <c r="E409" i="55" s="1"/>
  <c r="D409" i="55"/>
  <c r="E430" i="55"/>
  <c r="E429" i="55" s="1"/>
  <c r="D429" i="55"/>
  <c r="H459" i="55"/>
  <c r="C444" i="55"/>
  <c r="H444" i="55" s="1"/>
  <c r="E464" i="55"/>
  <c r="E463" i="55" s="1"/>
  <c r="D463" i="55"/>
  <c r="D444" i="55" s="1"/>
  <c r="E468" i="55"/>
  <c r="D509" i="55"/>
  <c r="D529" i="55"/>
  <c r="D531" i="55"/>
  <c r="D587" i="55"/>
  <c r="E588" i="55"/>
  <c r="E587" i="55" s="1"/>
  <c r="E653" i="55"/>
  <c r="E680" i="55"/>
  <c r="E679" i="55" s="1"/>
  <c r="C725" i="55"/>
  <c r="H725" i="55" s="1"/>
  <c r="J725" i="55" s="1"/>
  <c r="E735" i="55"/>
  <c r="E734" i="55" s="1"/>
  <c r="E733" i="55" s="1"/>
  <c r="D734" i="55"/>
  <c r="D733" i="55" s="1"/>
  <c r="E487" i="55"/>
  <c r="E486" i="55" s="1"/>
  <c r="E484" i="55" s="1"/>
  <c r="E483" i="55" s="1"/>
  <c r="D486" i="55"/>
  <c r="D484" i="55" s="1"/>
  <c r="E562" i="55"/>
  <c r="E603" i="55"/>
  <c r="E616" i="55"/>
  <c r="E629" i="55"/>
  <c r="E628" i="55" s="1"/>
  <c r="D628" i="55"/>
  <c r="E643" i="55"/>
  <c r="E642" i="55" s="1"/>
  <c r="D642" i="55"/>
  <c r="E728" i="55"/>
  <c r="E727" i="55" s="1"/>
  <c r="D727" i="55"/>
  <c r="D726" i="55" s="1"/>
  <c r="D725" i="55" s="1"/>
  <c r="D298" i="55"/>
  <c r="D315" i="55"/>
  <c r="D357" i="55"/>
  <c r="D362" i="55"/>
  <c r="D382" i="55"/>
  <c r="D392" i="55"/>
  <c r="C484" i="55"/>
  <c r="D551" i="55"/>
  <c r="D550" i="55" s="1"/>
  <c r="E596" i="55"/>
  <c r="E595" i="55" s="1"/>
  <c r="D595" i="55"/>
  <c r="E662" i="55"/>
  <c r="E661" i="55" s="1"/>
  <c r="D661" i="55"/>
  <c r="E667" i="55"/>
  <c r="E665" i="55" s="1"/>
  <c r="D665" i="55"/>
  <c r="D645" i="55" s="1"/>
  <c r="E677" i="55"/>
  <c r="E676" i="55" s="1"/>
  <c r="D676" i="55"/>
  <c r="E683" i="55"/>
  <c r="E719" i="55"/>
  <c r="E718" i="55" s="1"/>
  <c r="E717" i="55" s="1"/>
  <c r="E716" i="55" s="1"/>
  <c r="D718" i="55"/>
  <c r="D717" i="55" s="1"/>
  <c r="D716" i="55" s="1"/>
  <c r="E672" i="55"/>
  <c r="E671" i="55" s="1"/>
  <c r="D671" i="55"/>
  <c r="D547" i="55"/>
  <c r="C561" i="55"/>
  <c r="E611" i="55"/>
  <c r="E610" i="55" s="1"/>
  <c r="D610" i="55"/>
  <c r="E688" i="55"/>
  <c r="E687" i="55" s="1"/>
  <c r="D687" i="55"/>
  <c r="E68" i="54"/>
  <c r="E229" i="54"/>
  <c r="E228" i="54" s="1"/>
  <c r="E4" i="54"/>
  <c r="D154" i="54"/>
  <c r="E155" i="54"/>
  <c r="E154" i="54" s="1"/>
  <c r="E369" i="54"/>
  <c r="E368" i="54" s="1"/>
  <c r="D368" i="54"/>
  <c r="E736" i="54"/>
  <c r="E734" i="54" s="1"/>
  <c r="E733" i="54" s="1"/>
  <c r="D734" i="54"/>
  <c r="D733" i="54" s="1"/>
  <c r="H97" i="54"/>
  <c r="J97" i="54" s="1"/>
  <c r="C67" i="54"/>
  <c r="H67" i="54" s="1"/>
  <c r="J67" i="54" s="1"/>
  <c r="H171" i="54"/>
  <c r="C170" i="54"/>
  <c r="H170" i="54" s="1"/>
  <c r="J170" i="54" s="1"/>
  <c r="E244" i="54"/>
  <c r="E243" i="54" s="1"/>
  <c r="E290" i="54"/>
  <c r="E289" i="54" s="1"/>
  <c r="D289" i="54"/>
  <c r="E364" i="54"/>
  <c r="D362" i="54"/>
  <c r="E413" i="54"/>
  <c r="E412" i="54" s="1"/>
  <c r="D412" i="54"/>
  <c r="E485" i="54"/>
  <c r="D484" i="54"/>
  <c r="H491" i="54"/>
  <c r="C484" i="54"/>
  <c r="D569" i="54"/>
  <c r="E571" i="54"/>
  <c r="E569" i="54" s="1"/>
  <c r="C3" i="54"/>
  <c r="E6" i="54"/>
  <c r="D4" i="54"/>
  <c r="E39" i="54"/>
  <c r="E38" i="54" s="1"/>
  <c r="D61" i="54"/>
  <c r="E64" i="54"/>
  <c r="E61" i="54" s="1"/>
  <c r="D97" i="54"/>
  <c r="D67" i="54" s="1"/>
  <c r="E164" i="54"/>
  <c r="E163" i="54" s="1"/>
  <c r="E172" i="54"/>
  <c r="E171" i="54" s="1"/>
  <c r="E170" i="54" s="1"/>
  <c r="D171" i="54"/>
  <c r="D170" i="54" s="1"/>
  <c r="C178" i="54"/>
  <c r="E208" i="54"/>
  <c r="E207" i="54" s="1"/>
  <c r="D207" i="54"/>
  <c r="D203" i="54" s="1"/>
  <c r="E216" i="54"/>
  <c r="E215" i="54" s="1"/>
  <c r="H260" i="54"/>
  <c r="C259" i="54"/>
  <c r="E266" i="54"/>
  <c r="E265" i="54" s="1"/>
  <c r="D265" i="54"/>
  <c r="E379" i="54"/>
  <c r="E378" i="54" s="1"/>
  <c r="D378" i="54"/>
  <c r="D646" i="54"/>
  <c r="E648" i="54"/>
  <c r="E646" i="54" s="1"/>
  <c r="E97" i="54"/>
  <c r="E67" i="54" s="1"/>
  <c r="D120" i="54"/>
  <c r="D116" i="54" s="1"/>
  <c r="D115" i="54" s="1"/>
  <c r="E122" i="54"/>
  <c r="E120" i="54" s="1"/>
  <c r="E116" i="54" s="1"/>
  <c r="E115" i="54" s="1"/>
  <c r="E130" i="54"/>
  <c r="E129" i="54" s="1"/>
  <c r="D129" i="54"/>
  <c r="E150" i="54"/>
  <c r="E149" i="54" s="1"/>
  <c r="D149" i="54"/>
  <c r="E774" i="54"/>
  <c r="D772" i="54"/>
  <c r="D771" i="54" s="1"/>
  <c r="E11" i="54"/>
  <c r="E161" i="54"/>
  <c r="E160" i="54" s="1"/>
  <c r="D160" i="54"/>
  <c r="D193" i="54"/>
  <c r="D188" i="54" s="1"/>
  <c r="E194" i="54"/>
  <c r="E193" i="54" s="1"/>
  <c r="E504" i="54"/>
  <c r="E548" i="54"/>
  <c r="E547" i="54" s="1"/>
  <c r="D547" i="54"/>
  <c r="D581" i="54"/>
  <c r="E582" i="54"/>
  <c r="E581" i="54" s="1"/>
  <c r="D11" i="54"/>
  <c r="H117" i="54"/>
  <c r="C116" i="54"/>
  <c r="D123" i="54"/>
  <c r="E124" i="54"/>
  <c r="E123" i="54" s="1"/>
  <c r="D143" i="54"/>
  <c r="E144" i="54"/>
  <c r="E143" i="54" s="1"/>
  <c r="H154" i="54"/>
  <c r="C153" i="54"/>
  <c r="D180" i="54"/>
  <c r="D179" i="54" s="1"/>
  <c r="E181" i="54"/>
  <c r="E180" i="54" s="1"/>
  <c r="E179" i="54" s="1"/>
  <c r="D216" i="54"/>
  <c r="D215" i="54" s="1"/>
  <c r="E223" i="54"/>
  <c r="E222" i="54" s="1"/>
  <c r="D239" i="54"/>
  <c r="D238" i="54" s="1"/>
  <c r="D244" i="54"/>
  <c r="D243" i="54" s="1"/>
  <c r="D260" i="54"/>
  <c r="E261" i="54"/>
  <c r="E260" i="54" s="1"/>
  <c r="C340" i="54"/>
  <c r="E374" i="54"/>
  <c r="E373" i="54" s="1"/>
  <c r="D373" i="54"/>
  <c r="E538" i="54"/>
  <c r="E332" i="54"/>
  <c r="E331" i="54" s="1"/>
  <c r="D331" i="54"/>
  <c r="E410" i="54"/>
  <c r="E409" i="54" s="1"/>
  <c r="D409" i="54"/>
  <c r="E492" i="54"/>
  <c r="E491" i="54" s="1"/>
  <c r="D491" i="54"/>
  <c r="C528" i="54"/>
  <c r="H528" i="54" s="1"/>
  <c r="H531" i="54"/>
  <c r="E587" i="54"/>
  <c r="D751" i="54"/>
  <c r="E752" i="54"/>
  <c r="E128" i="54"/>
  <c r="E126" i="54" s="1"/>
  <c r="D136" i="54"/>
  <c r="D135" i="54" s="1"/>
  <c r="E142" i="54"/>
  <c r="E140" i="54" s="1"/>
  <c r="E135" i="54" s="1"/>
  <c r="E148" i="54"/>
  <c r="E146" i="54" s="1"/>
  <c r="E159" i="54"/>
  <c r="E157" i="54" s="1"/>
  <c r="D167" i="54"/>
  <c r="D163" i="54" s="1"/>
  <c r="E176" i="54"/>
  <c r="E174" i="54" s="1"/>
  <c r="E183" i="54"/>
  <c r="E182" i="54" s="1"/>
  <c r="E186" i="54"/>
  <c r="E185" i="54" s="1"/>
  <c r="E184" i="54" s="1"/>
  <c r="E191" i="54"/>
  <c r="E189" i="54" s="1"/>
  <c r="E188" i="54" s="1"/>
  <c r="E196" i="54"/>
  <c r="E195" i="54" s="1"/>
  <c r="E199" i="54"/>
  <c r="E198" i="54" s="1"/>
  <c r="E197" i="54" s="1"/>
  <c r="E202" i="54"/>
  <c r="E201" i="54" s="1"/>
  <c r="E200" i="54" s="1"/>
  <c r="E205" i="54"/>
  <c r="E204" i="54" s="1"/>
  <c r="E212" i="54"/>
  <c r="E211" i="54" s="1"/>
  <c r="E232" i="54"/>
  <c r="D296" i="54"/>
  <c r="D302" i="54"/>
  <c r="E329" i="54"/>
  <c r="E328" i="54" s="1"/>
  <c r="D328" i="54"/>
  <c r="E341" i="54"/>
  <c r="D340" i="54"/>
  <c r="D344" i="54"/>
  <c r="E349" i="54"/>
  <c r="E348" i="54" s="1"/>
  <c r="D348" i="54"/>
  <c r="E354" i="54"/>
  <c r="E353" i="54" s="1"/>
  <c r="D353" i="54"/>
  <c r="D357" i="54"/>
  <c r="E362" i="54"/>
  <c r="E532" i="54"/>
  <c r="E531" i="54" s="1"/>
  <c r="E528" i="54" s="1"/>
  <c r="D531" i="54"/>
  <c r="H552" i="54"/>
  <c r="C551" i="54"/>
  <c r="E616" i="54"/>
  <c r="D683" i="54"/>
  <c r="E684" i="54"/>
  <c r="E683" i="54" s="1"/>
  <c r="E719" i="54"/>
  <c r="E718" i="54" s="1"/>
  <c r="D718" i="54"/>
  <c r="D717" i="54" s="1"/>
  <c r="D716" i="54" s="1"/>
  <c r="E357" i="54"/>
  <c r="E389" i="54"/>
  <c r="E388" i="54" s="1"/>
  <c r="D388" i="54"/>
  <c r="E400" i="54"/>
  <c r="E399" i="54" s="1"/>
  <c r="D399" i="54"/>
  <c r="E405" i="54"/>
  <c r="E404" i="54" s="1"/>
  <c r="D404" i="54"/>
  <c r="E541" i="54"/>
  <c r="D538" i="54"/>
  <c r="D562" i="54"/>
  <c r="E563" i="54"/>
  <c r="E562" i="54" s="1"/>
  <c r="E590" i="54"/>
  <c r="D587" i="54"/>
  <c r="C726" i="54"/>
  <c r="D132" i="54"/>
  <c r="E298" i="54"/>
  <c r="E306" i="54"/>
  <c r="E305" i="54" s="1"/>
  <c r="D305" i="54"/>
  <c r="E308" i="54"/>
  <c r="C314" i="54"/>
  <c r="H314" i="54" s="1"/>
  <c r="E316" i="54"/>
  <c r="E315" i="54" s="1"/>
  <c r="D315" i="54"/>
  <c r="D314" i="54" s="1"/>
  <c r="E326" i="54"/>
  <c r="E325" i="54" s="1"/>
  <c r="D325" i="54"/>
  <c r="E382" i="54"/>
  <c r="E416" i="54"/>
  <c r="D422" i="54"/>
  <c r="E423" i="54"/>
  <c r="E422" i="54" s="1"/>
  <c r="E429" i="54"/>
  <c r="E487" i="54"/>
  <c r="E486" i="54" s="1"/>
  <c r="D486" i="54"/>
  <c r="E553" i="54"/>
  <c r="E552" i="54" s="1"/>
  <c r="E551" i="54" s="1"/>
  <c r="E550" i="54" s="1"/>
  <c r="D552" i="54"/>
  <c r="D551" i="54" s="1"/>
  <c r="D550" i="54" s="1"/>
  <c r="E596" i="54"/>
  <c r="E595" i="54" s="1"/>
  <c r="D595" i="54"/>
  <c r="D599" i="54"/>
  <c r="E601" i="54"/>
  <c r="E599" i="54" s="1"/>
  <c r="E665" i="54"/>
  <c r="D750" i="54"/>
  <c r="E754" i="54"/>
  <c r="C444" i="54"/>
  <c r="H444" i="54" s="1"/>
  <c r="E475" i="54"/>
  <c r="E474" i="54" s="1"/>
  <c r="E444" i="54" s="1"/>
  <c r="D474" i="54"/>
  <c r="D616" i="54"/>
  <c r="C645" i="54"/>
  <c r="H645" i="54" s="1"/>
  <c r="J645" i="54" s="1"/>
  <c r="E653" i="54"/>
  <c r="D679" i="54"/>
  <c r="E697" i="54"/>
  <c r="E694" i="54" s="1"/>
  <c r="D694" i="54"/>
  <c r="D768" i="54"/>
  <c r="D767" i="54" s="1"/>
  <c r="E769" i="54"/>
  <c r="E768" i="54" s="1"/>
  <c r="E767" i="54" s="1"/>
  <c r="E460" i="54"/>
  <c r="E459" i="54" s="1"/>
  <c r="D459" i="54"/>
  <c r="D722" i="54"/>
  <c r="E724" i="54"/>
  <c r="E722" i="54" s="1"/>
  <c r="E743" i="54"/>
  <c r="H562" i="54"/>
  <c r="C561" i="54"/>
  <c r="E611" i="54"/>
  <c r="E610" i="54" s="1"/>
  <c r="D610" i="54"/>
  <c r="E629" i="54"/>
  <c r="E628" i="54" s="1"/>
  <c r="D628" i="54"/>
  <c r="E662" i="54"/>
  <c r="E661" i="54" s="1"/>
  <c r="D661" i="54"/>
  <c r="E688" i="54"/>
  <c r="E687" i="54" s="1"/>
  <c r="D687" i="54"/>
  <c r="D700" i="54"/>
  <c r="E702" i="54"/>
  <c r="E700" i="54" s="1"/>
  <c r="D743" i="54"/>
  <c r="D429" i="54"/>
  <c r="D463" i="54"/>
  <c r="D468" i="54"/>
  <c r="D494" i="54"/>
  <c r="D504" i="54"/>
  <c r="D509" i="54"/>
  <c r="D529" i="54"/>
  <c r="D528" i="54" s="1"/>
  <c r="D544" i="54"/>
  <c r="D556" i="54"/>
  <c r="D603" i="54"/>
  <c r="E638" i="54"/>
  <c r="D665" i="54"/>
  <c r="E667" i="54"/>
  <c r="E672" i="54"/>
  <c r="E671" i="54" s="1"/>
  <c r="D671" i="54"/>
  <c r="E677" i="54"/>
  <c r="E676" i="54" s="1"/>
  <c r="D676" i="54"/>
  <c r="H717" i="54"/>
  <c r="J717" i="54" s="1"/>
  <c r="C716" i="54"/>
  <c r="H716" i="54" s="1"/>
  <c r="J716" i="54" s="1"/>
  <c r="D727" i="54"/>
  <c r="E728" i="54"/>
  <c r="E727" i="54" s="1"/>
  <c r="E751" i="54"/>
  <c r="D765" i="54"/>
  <c r="E766" i="54"/>
  <c r="E765" i="54" s="1"/>
  <c r="E772" i="54"/>
  <c r="E771" i="54" s="1"/>
  <c r="H178" i="53"/>
  <c r="J178" i="53" s="1"/>
  <c r="C177" i="53"/>
  <c r="H177" i="53" s="1"/>
  <c r="J177" i="53" s="1"/>
  <c r="E11" i="53"/>
  <c r="E121" i="53"/>
  <c r="E120" i="53" s="1"/>
  <c r="E116" i="53" s="1"/>
  <c r="D120" i="53"/>
  <c r="E137" i="53"/>
  <c r="E136" i="53" s="1"/>
  <c r="D136" i="53"/>
  <c r="D357" i="53"/>
  <c r="E358" i="53"/>
  <c r="E357" i="53" s="1"/>
  <c r="D504" i="53"/>
  <c r="E508" i="53"/>
  <c r="D531" i="53"/>
  <c r="E533" i="53"/>
  <c r="E531" i="53" s="1"/>
  <c r="E528" i="53" s="1"/>
  <c r="H726" i="53"/>
  <c r="J726" i="53" s="1"/>
  <c r="C725" i="53"/>
  <c r="H725" i="53" s="1"/>
  <c r="J725" i="53" s="1"/>
  <c r="E774" i="53"/>
  <c r="D772" i="53"/>
  <c r="D771" i="53" s="1"/>
  <c r="D4" i="53"/>
  <c r="H167" i="53"/>
  <c r="C163" i="53"/>
  <c r="H163" i="53" s="1"/>
  <c r="J163" i="53" s="1"/>
  <c r="D170" i="53"/>
  <c r="E194" i="53"/>
  <c r="E193" i="53" s="1"/>
  <c r="E188" i="53" s="1"/>
  <c r="D193" i="53"/>
  <c r="D188" i="53" s="1"/>
  <c r="D216" i="53"/>
  <c r="E290" i="53"/>
  <c r="E289" i="53" s="1"/>
  <c r="D289" i="53"/>
  <c r="D298" i="53"/>
  <c r="E299" i="53"/>
  <c r="E298" i="53" s="1"/>
  <c r="E308" i="53"/>
  <c r="H315" i="53"/>
  <c r="C314" i="53"/>
  <c r="E346" i="53"/>
  <c r="E344" i="53" s="1"/>
  <c r="D344" i="53"/>
  <c r="D382" i="53"/>
  <c r="E383" i="53"/>
  <c r="E382" i="53" s="1"/>
  <c r="D463" i="53"/>
  <c r="E467" i="53"/>
  <c r="E504" i="53"/>
  <c r="E608" i="53"/>
  <c r="E603" i="53" s="1"/>
  <c r="D603" i="53"/>
  <c r="H4" i="53"/>
  <c r="J4" i="53" s="1"/>
  <c r="C3" i="53"/>
  <c r="E63" i="53"/>
  <c r="E61" i="53" s="1"/>
  <c r="D61" i="53"/>
  <c r="E132" i="53"/>
  <c r="E140" i="53"/>
  <c r="E168" i="53"/>
  <c r="E167" i="53" s="1"/>
  <c r="D167" i="53"/>
  <c r="D163" i="53" s="1"/>
  <c r="E174" i="53"/>
  <c r="E170" i="53" s="1"/>
  <c r="D179" i="53"/>
  <c r="D182" i="53"/>
  <c r="E183" i="53"/>
  <c r="E182" i="53" s="1"/>
  <c r="E179" i="53" s="1"/>
  <c r="E178" i="53" s="1"/>
  <c r="E177" i="53" s="1"/>
  <c r="D220" i="53"/>
  <c r="E221" i="53"/>
  <c r="E220" i="53" s="1"/>
  <c r="E215" i="53" s="1"/>
  <c r="D429" i="53"/>
  <c r="E446" i="53"/>
  <c r="E445" i="53" s="1"/>
  <c r="D445" i="53"/>
  <c r="E463" i="53"/>
  <c r="E487" i="53"/>
  <c r="E486" i="53" s="1"/>
  <c r="D486" i="53"/>
  <c r="E549" i="53"/>
  <c r="E547" i="53" s="1"/>
  <c r="D547" i="53"/>
  <c r="D577" i="53"/>
  <c r="E578" i="53"/>
  <c r="E577" i="53" s="1"/>
  <c r="E4" i="53"/>
  <c r="D38" i="53"/>
  <c r="E41" i="53"/>
  <c r="E38" i="53" s="1"/>
  <c r="D68" i="53"/>
  <c r="D67" i="53" s="1"/>
  <c r="E71" i="53"/>
  <c r="E68" i="53" s="1"/>
  <c r="E67" i="53" s="1"/>
  <c r="H136" i="53"/>
  <c r="C135" i="53"/>
  <c r="H135" i="53" s="1"/>
  <c r="J135" i="53" s="1"/>
  <c r="E203" i="53"/>
  <c r="D348" i="53"/>
  <c r="E349" i="53"/>
  <c r="E348" i="53" s="1"/>
  <c r="D378" i="53"/>
  <c r="C444" i="53"/>
  <c r="H444" i="53" s="1"/>
  <c r="D459" i="53"/>
  <c r="E461" i="53"/>
  <c r="E459" i="53" s="1"/>
  <c r="D522" i="53"/>
  <c r="D528" i="53"/>
  <c r="E677" i="53"/>
  <c r="E676" i="53" s="1"/>
  <c r="D676" i="53"/>
  <c r="H717" i="53"/>
  <c r="J717" i="53" s="1"/>
  <c r="C716" i="53"/>
  <c r="H716" i="53" s="1"/>
  <c r="J716" i="53" s="1"/>
  <c r="D229" i="53"/>
  <c r="D228" i="53" s="1"/>
  <c r="E239" i="53"/>
  <c r="E238" i="53" s="1"/>
  <c r="E341" i="53"/>
  <c r="D416" i="53"/>
  <c r="E418" i="53"/>
  <c r="E416" i="53" s="1"/>
  <c r="E451" i="53"/>
  <c r="E450" i="53" s="1"/>
  <c r="D450" i="53"/>
  <c r="E492" i="53"/>
  <c r="E491" i="53" s="1"/>
  <c r="D491" i="53"/>
  <c r="E498" i="53"/>
  <c r="E497" i="53" s="1"/>
  <c r="D497" i="53"/>
  <c r="H513" i="53"/>
  <c r="C509" i="53"/>
  <c r="H509" i="53" s="1"/>
  <c r="D562" i="53"/>
  <c r="E563" i="53"/>
  <c r="E562" i="53" s="1"/>
  <c r="D587" i="53"/>
  <c r="E639" i="53"/>
  <c r="E638" i="53" s="1"/>
  <c r="D638" i="53"/>
  <c r="D700" i="53"/>
  <c r="E702" i="53"/>
  <c r="E700" i="53" s="1"/>
  <c r="D768" i="53"/>
  <c r="D767" i="53" s="1"/>
  <c r="E769" i="53"/>
  <c r="E768" i="53" s="1"/>
  <c r="E767" i="53" s="1"/>
  <c r="C116" i="53"/>
  <c r="D126" i="53"/>
  <c r="D132" i="53"/>
  <c r="D116" i="53" s="1"/>
  <c r="D140" i="53"/>
  <c r="D146" i="53"/>
  <c r="C153" i="53"/>
  <c r="D157" i="53"/>
  <c r="D153" i="53" s="1"/>
  <c r="E166" i="53"/>
  <c r="E164" i="53" s="1"/>
  <c r="E163" i="53" s="1"/>
  <c r="E152" i="53" s="1"/>
  <c r="C170" i="53"/>
  <c r="H170" i="53" s="1"/>
  <c r="J170" i="53" s="1"/>
  <c r="D174" i="53"/>
  <c r="D207" i="53"/>
  <c r="D203" i="53" s="1"/>
  <c r="D223" i="53"/>
  <c r="D222" i="53" s="1"/>
  <c r="D239" i="53"/>
  <c r="D238" i="53" s="1"/>
  <c r="E244" i="53"/>
  <c r="E243" i="53" s="1"/>
  <c r="E261" i="53"/>
  <c r="E260" i="53" s="1"/>
  <c r="D260" i="53"/>
  <c r="C340" i="53"/>
  <c r="E423" i="53"/>
  <c r="E422" i="53" s="1"/>
  <c r="D422" i="53"/>
  <c r="E433" i="53"/>
  <c r="E429" i="53" s="1"/>
  <c r="E456" i="53"/>
  <c r="E455" i="53" s="1"/>
  <c r="D455" i="53"/>
  <c r="D474" i="53"/>
  <c r="E476" i="53"/>
  <c r="E474" i="53" s="1"/>
  <c r="C484" i="53"/>
  <c r="C550" i="53"/>
  <c r="H550" i="53" s="1"/>
  <c r="J550" i="53" s="1"/>
  <c r="D552" i="53"/>
  <c r="D551" i="53" s="1"/>
  <c r="D550" i="53" s="1"/>
  <c r="E554" i="53"/>
  <c r="E552" i="53" s="1"/>
  <c r="E551" i="53" s="1"/>
  <c r="E550" i="53" s="1"/>
  <c r="E588" i="53"/>
  <c r="E587" i="53" s="1"/>
  <c r="D616" i="53"/>
  <c r="D646" i="53"/>
  <c r="E648" i="53"/>
  <c r="E646" i="53" s="1"/>
  <c r="E662" i="53"/>
  <c r="E661" i="53" s="1"/>
  <c r="D661" i="53"/>
  <c r="D694" i="53"/>
  <c r="E698" i="53"/>
  <c r="E694" i="53" s="1"/>
  <c r="D722" i="53"/>
  <c r="E724" i="53"/>
  <c r="E722" i="53" s="1"/>
  <c r="E743" i="53"/>
  <c r="D244" i="53"/>
  <c r="D243" i="53" s="1"/>
  <c r="E266" i="53"/>
  <c r="E265" i="53" s="1"/>
  <c r="E263" i="53" s="1"/>
  <c r="D265" i="53"/>
  <c r="E306" i="53"/>
  <c r="E305" i="53" s="1"/>
  <c r="D305" i="53"/>
  <c r="E316" i="53"/>
  <c r="E315" i="53" s="1"/>
  <c r="E314" i="53" s="1"/>
  <c r="D315" i="53"/>
  <c r="E329" i="53"/>
  <c r="E328" i="53" s="1"/>
  <c r="D328" i="53"/>
  <c r="D395" i="53"/>
  <c r="D340" i="53" s="1"/>
  <c r="E397" i="53"/>
  <c r="E395" i="53" s="1"/>
  <c r="E413" i="53"/>
  <c r="E412" i="53" s="1"/>
  <c r="D412" i="53"/>
  <c r="E571" i="53"/>
  <c r="E569" i="53" s="1"/>
  <c r="D569" i="53"/>
  <c r="H577" i="53"/>
  <c r="C561" i="53"/>
  <c r="E616" i="53"/>
  <c r="H653" i="53"/>
  <c r="C645" i="53"/>
  <c r="H645" i="53" s="1"/>
  <c r="J645" i="53" s="1"/>
  <c r="E672" i="53"/>
  <c r="E671" i="53" s="1"/>
  <c r="D671" i="53"/>
  <c r="E611" i="53"/>
  <c r="E610" i="53" s="1"/>
  <c r="D610" i="53"/>
  <c r="E629" i="53"/>
  <c r="E628" i="53" s="1"/>
  <c r="D628" i="53"/>
  <c r="E688" i="53"/>
  <c r="E687" i="53" s="1"/>
  <c r="D687" i="53"/>
  <c r="E719" i="53"/>
  <c r="E718" i="53" s="1"/>
  <c r="E717" i="53" s="1"/>
  <c r="E716" i="53" s="1"/>
  <c r="D718" i="53"/>
  <c r="D717" i="53" s="1"/>
  <c r="D716" i="53" s="1"/>
  <c r="D727" i="53"/>
  <c r="E728" i="53"/>
  <c r="E727" i="53" s="1"/>
  <c r="E733" i="53"/>
  <c r="D750" i="53"/>
  <c r="D765" i="53"/>
  <c r="E766" i="53"/>
  <c r="E765" i="53" s="1"/>
  <c r="E596" i="53"/>
  <c r="E595" i="53" s="1"/>
  <c r="D595" i="53"/>
  <c r="D665" i="53"/>
  <c r="E667" i="53"/>
  <c r="E665" i="53" s="1"/>
  <c r="E747" i="53"/>
  <c r="E746" i="53" s="1"/>
  <c r="E752" i="53"/>
  <c r="E751" i="53" s="1"/>
  <c r="E754" i="53"/>
  <c r="E757" i="53"/>
  <c r="E756" i="53" s="1"/>
  <c r="E755" i="53" s="1"/>
  <c r="E762" i="53"/>
  <c r="E761" i="53" s="1"/>
  <c r="E760" i="53" s="1"/>
  <c r="E772" i="53"/>
  <c r="E771" i="53" s="1"/>
  <c r="E215" i="52"/>
  <c r="D68" i="52"/>
  <c r="D67" i="52" s="1"/>
  <c r="E68" i="52"/>
  <c r="D11" i="52"/>
  <c r="D153" i="52"/>
  <c r="D140" i="52"/>
  <c r="E142" i="52"/>
  <c r="E140" i="52" s="1"/>
  <c r="D146" i="52"/>
  <c r="E148" i="52"/>
  <c r="E146" i="52" s="1"/>
  <c r="D174" i="52"/>
  <c r="D170" i="52" s="1"/>
  <c r="E176" i="52"/>
  <c r="E174" i="52" s="1"/>
  <c r="E203" i="52"/>
  <c r="E326" i="52"/>
  <c r="E325" i="52" s="1"/>
  <c r="D325" i="52"/>
  <c r="D463" i="52"/>
  <c r="E467" i="52"/>
  <c r="E463" i="52" s="1"/>
  <c r="D504" i="52"/>
  <c r="E508" i="52"/>
  <c r="E504" i="52" s="1"/>
  <c r="H726" i="52"/>
  <c r="J726" i="52" s="1"/>
  <c r="C725" i="52"/>
  <c r="H725" i="52" s="1"/>
  <c r="J725" i="52" s="1"/>
  <c r="H117" i="52"/>
  <c r="C116" i="52"/>
  <c r="C135" i="52"/>
  <c r="H135" i="52" s="1"/>
  <c r="J135" i="52" s="1"/>
  <c r="E144" i="52"/>
  <c r="E143" i="52" s="1"/>
  <c r="E150" i="52"/>
  <c r="E149" i="52" s="1"/>
  <c r="E155" i="52"/>
  <c r="E154" i="52" s="1"/>
  <c r="E153" i="52" s="1"/>
  <c r="E161" i="52"/>
  <c r="E160" i="52" s="1"/>
  <c r="E172" i="52"/>
  <c r="E171" i="52" s="1"/>
  <c r="E170" i="52" s="1"/>
  <c r="E188" i="52"/>
  <c r="D188" i="52"/>
  <c r="C203" i="52"/>
  <c r="C178" i="52" s="1"/>
  <c r="E216" i="52"/>
  <c r="E239" i="52"/>
  <c r="E238" i="52" s="1"/>
  <c r="E264" i="52"/>
  <c r="E341" i="52"/>
  <c r="E348" i="52"/>
  <c r="D353" i="52"/>
  <c r="E354" i="52"/>
  <c r="E353" i="52" s="1"/>
  <c r="D357" i="52"/>
  <c r="D340" i="52" s="1"/>
  <c r="D339" i="52" s="1"/>
  <c r="D362" i="52"/>
  <c r="E382" i="52"/>
  <c r="D395" i="52"/>
  <c r="E397" i="52"/>
  <c r="E395" i="52" s="1"/>
  <c r="D459" i="52"/>
  <c r="E461" i="52"/>
  <c r="E459" i="52" s="1"/>
  <c r="E468" i="52"/>
  <c r="E487" i="52"/>
  <c r="E486" i="52" s="1"/>
  <c r="E484" i="52" s="1"/>
  <c r="E483" i="52" s="1"/>
  <c r="D486" i="52"/>
  <c r="E523" i="52"/>
  <c r="E522" i="52" s="1"/>
  <c r="D538" i="52"/>
  <c r="E571" i="52"/>
  <c r="E569" i="52" s="1"/>
  <c r="D569" i="52"/>
  <c r="H577" i="52"/>
  <c r="C561" i="52"/>
  <c r="E617" i="52"/>
  <c r="E616" i="52" s="1"/>
  <c r="D616" i="52"/>
  <c r="H653" i="52"/>
  <c r="C645" i="52"/>
  <c r="H645" i="52" s="1"/>
  <c r="J645" i="52" s="1"/>
  <c r="E672" i="52"/>
  <c r="E671" i="52" s="1"/>
  <c r="D671" i="52"/>
  <c r="D722" i="52"/>
  <c r="E724" i="52"/>
  <c r="E722" i="52" s="1"/>
  <c r="E774" i="52"/>
  <c r="E772" i="52" s="1"/>
  <c r="E771" i="52" s="1"/>
  <c r="D772" i="52"/>
  <c r="D771" i="52" s="1"/>
  <c r="D157" i="52"/>
  <c r="E159" i="52"/>
  <c r="E157" i="52" s="1"/>
  <c r="D185" i="52"/>
  <c r="D184" i="52" s="1"/>
  <c r="E186" i="52"/>
  <c r="E185" i="52" s="1"/>
  <c r="E184" i="52" s="1"/>
  <c r="E6" i="52"/>
  <c r="E4" i="52" s="1"/>
  <c r="D4" i="52"/>
  <c r="E97" i="52"/>
  <c r="E137" i="52"/>
  <c r="E136" i="52" s="1"/>
  <c r="D136" i="52"/>
  <c r="H154" i="52"/>
  <c r="C153" i="52"/>
  <c r="H171" i="52"/>
  <c r="C170" i="52"/>
  <c r="H170" i="52" s="1"/>
  <c r="J170" i="52" s="1"/>
  <c r="D182" i="52"/>
  <c r="D179" i="52" s="1"/>
  <c r="D178" i="52" s="1"/>
  <c r="D177" i="52" s="1"/>
  <c r="E183" i="52"/>
  <c r="E182" i="52" s="1"/>
  <c r="D250" i="52"/>
  <c r="E251" i="52"/>
  <c r="E250" i="52" s="1"/>
  <c r="E261" i="52"/>
  <c r="E260" i="52" s="1"/>
  <c r="D260" i="52"/>
  <c r="H314" i="52"/>
  <c r="C259" i="52"/>
  <c r="C339" i="52"/>
  <c r="H339" i="52" s="1"/>
  <c r="J339" i="52" s="1"/>
  <c r="E413" i="52"/>
  <c r="E412" i="52" s="1"/>
  <c r="D412" i="52"/>
  <c r="E549" i="52"/>
  <c r="E547" i="52" s="1"/>
  <c r="D547" i="52"/>
  <c r="D577" i="52"/>
  <c r="E578" i="52"/>
  <c r="E577" i="52" s="1"/>
  <c r="E677" i="52"/>
  <c r="E676" i="52" s="1"/>
  <c r="D676" i="52"/>
  <c r="C3" i="52"/>
  <c r="E11" i="52"/>
  <c r="D38" i="52"/>
  <c r="H97" i="52"/>
  <c r="J97" i="52" s="1"/>
  <c r="C67" i="52"/>
  <c r="H67" i="52" s="1"/>
  <c r="J67" i="52" s="1"/>
  <c r="D120" i="52"/>
  <c r="D116" i="52" s="1"/>
  <c r="E122" i="52"/>
  <c r="E120" i="52" s="1"/>
  <c r="D126" i="52"/>
  <c r="E128" i="52"/>
  <c r="E126" i="52" s="1"/>
  <c r="D132" i="52"/>
  <c r="E134" i="52"/>
  <c r="E132" i="52" s="1"/>
  <c r="E168" i="52"/>
  <c r="E167" i="52" s="1"/>
  <c r="E163" i="52" s="1"/>
  <c r="D167" i="52"/>
  <c r="D163" i="52" s="1"/>
  <c r="E181" i="52"/>
  <c r="E180" i="52" s="1"/>
  <c r="E179" i="52" s="1"/>
  <c r="D223" i="52"/>
  <c r="D222" i="52" s="1"/>
  <c r="E226" i="52"/>
  <c r="E223" i="52" s="1"/>
  <c r="E222" i="52" s="1"/>
  <c r="E246" i="52"/>
  <c r="E244" i="52" s="1"/>
  <c r="E243" i="52" s="1"/>
  <c r="D244" i="52"/>
  <c r="D243" i="52" s="1"/>
  <c r="E310" i="52"/>
  <c r="E308" i="52" s="1"/>
  <c r="D308" i="52"/>
  <c r="D348" i="52"/>
  <c r="E393" i="52"/>
  <c r="E392" i="52" s="1"/>
  <c r="E446" i="52"/>
  <c r="E445" i="52" s="1"/>
  <c r="D445" i="52"/>
  <c r="D444" i="52" s="1"/>
  <c r="D468" i="52"/>
  <c r="D531" i="52"/>
  <c r="D528" i="52" s="1"/>
  <c r="E533" i="52"/>
  <c r="E531" i="52" s="1"/>
  <c r="E528" i="52" s="1"/>
  <c r="D603" i="52"/>
  <c r="C717" i="52"/>
  <c r="C163" i="52"/>
  <c r="H163" i="52" s="1"/>
  <c r="J163" i="52" s="1"/>
  <c r="E266" i="52"/>
  <c r="E265" i="52" s="1"/>
  <c r="D265" i="52"/>
  <c r="D263" i="52" s="1"/>
  <c r="E306" i="52"/>
  <c r="E305" i="52" s="1"/>
  <c r="D305" i="52"/>
  <c r="E316" i="52"/>
  <c r="E315" i="52" s="1"/>
  <c r="E314" i="52" s="1"/>
  <c r="D315" i="52"/>
  <c r="D314" i="52" s="1"/>
  <c r="E329" i="52"/>
  <c r="E328" i="52" s="1"/>
  <c r="D328" i="52"/>
  <c r="D416" i="52"/>
  <c r="E418" i="52"/>
  <c r="E416" i="52" s="1"/>
  <c r="E451" i="52"/>
  <c r="E450" i="52" s="1"/>
  <c r="D450" i="52"/>
  <c r="E492" i="52"/>
  <c r="E491" i="52" s="1"/>
  <c r="D491" i="52"/>
  <c r="E498" i="52"/>
  <c r="E497" i="52" s="1"/>
  <c r="D497" i="52"/>
  <c r="H513" i="52"/>
  <c r="C509" i="52"/>
  <c r="H509" i="52" s="1"/>
  <c r="D562" i="52"/>
  <c r="E563" i="52"/>
  <c r="E562" i="52" s="1"/>
  <c r="E639" i="52"/>
  <c r="E638" i="52" s="1"/>
  <c r="D638" i="52"/>
  <c r="D700" i="52"/>
  <c r="E702" i="52"/>
  <c r="E700" i="52" s="1"/>
  <c r="D768" i="52"/>
  <c r="D767" i="52" s="1"/>
  <c r="E769" i="52"/>
  <c r="E768" i="52" s="1"/>
  <c r="E767" i="52" s="1"/>
  <c r="D215" i="52"/>
  <c r="E290" i="52"/>
  <c r="E289" i="52" s="1"/>
  <c r="D289" i="52"/>
  <c r="E302" i="52"/>
  <c r="E362" i="52"/>
  <c r="E423" i="52"/>
  <c r="E422" i="52" s="1"/>
  <c r="D422" i="52"/>
  <c r="E456" i="52"/>
  <c r="E455" i="52" s="1"/>
  <c r="D455" i="52"/>
  <c r="D474" i="52"/>
  <c r="E476" i="52"/>
  <c r="E474" i="52" s="1"/>
  <c r="C484" i="52"/>
  <c r="D552" i="52"/>
  <c r="D551" i="52" s="1"/>
  <c r="D550" i="52" s="1"/>
  <c r="E554" i="52"/>
  <c r="E552" i="52" s="1"/>
  <c r="E551" i="52" s="1"/>
  <c r="E550" i="52" s="1"/>
  <c r="D646" i="52"/>
  <c r="E648" i="52"/>
  <c r="E646" i="52" s="1"/>
  <c r="E645" i="52" s="1"/>
  <c r="E662" i="52"/>
  <c r="E661" i="52" s="1"/>
  <c r="D661" i="52"/>
  <c r="D694" i="52"/>
  <c r="E698" i="52"/>
  <c r="E694" i="52" s="1"/>
  <c r="E611" i="52"/>
  <c r="E610" i="52" s="1"/>
  <c r="D610" i="52"/>
  <c r="E629" i="52"/>
  <c r="E628" i="52" s="1"/>
  <c r="D628" i="52"/>
  <c r="E688" i="52"/>
  <c r="E687" i="52" s="1"/>
  <c r="D687" i="52"/>
  <c r="E719" i="52"/>
  <c r="E718" i="52" s="1"/>
  <c r="E717" i="52" s="1"/>
  <c r="E716" i="52" s="1"/>
  <c r="D718" i="52"/>
  <c r="D717" i="52" s="1"/>
  <c r="D716" i="52" s="1"/>
  <c r="D727" i="52"/>
  <c r="E728" i="52"/>
  <c r="E727" i="52" s="1"/>
  <c r="E734" i="52"/>
  <c r="E733" i="52" s="1"/>
  <c r="D750" i="52"/>
  <c r="D765" i="52"/>
  <c r="E766" i="52"/>
  <c r="E765" i="52" s="1"/>
  <c r="E596" i="52"/>
  <c r="E595" i="52" s="1"/>
  <c r="D595" i="52"/>
  <c r="D665" i="52"/>
  <c r="E667" i="52"/>
  <c r="E665" i="52" s="1"/>
  <c r="H116" i="51"/>
  <c r="J116" i="51" s="1"/>
  <c r="E4" i="51"/>
  <c r="E3" i="51" s="1"/>
  <c r="E2" i="51" s="1"/>
  <c r="E130" i="51"/>
  <c r="E129" i="51" s="1"/>
  <c r="D129" i="51"/>
  <c r="E161" i="51"/>
  <c r="E160" i="51" s="1"/>
  <c r="D160" i="51"/>
  <c r="D250" i="51"/>
  <c r="E251" i="51"/>
  <c r="E250" i="51" s="1"/>
  <c r="D362" i="51"/>
  <c r="E364" i="51"/>
  <c r="E362" i="51" s="1"/>
  <c r="D392" i="51"/>
  <c r="E394" i="51"/>
  <c r="E456" i="51"/>
  <c r="E455" i="51" s="1"/>
  <c r="D455" i="51"/>
  <c r="D528" i="51"/>
  <c r="E563" i="51"/>
  <c r="E562" i="51" s="1"/>
  <c r="D562" i="51"/>
  <c r="E663" i="51"/>
  <c r="D661" i="51"/>
  <c r="D700" i="51"/>
  <c r="E701" i="51"/>
  <c r="E700" i="51" s="1"/>
  <c r="E754" i="51"/>
  <c r="D750" i="51"/>
  <c r="E13" i="51"/>
  <c r="E11" i="51" s="1"/>
  <c r="D11" i="51"/>
  <c r="E38" i="51"/>
  <c r="E133" i="51"/>
  <c r="E132" i="51" s="1"/>
  <c r="E165" i="51"/>
  <c r="E164" i="51" s="1"/>
  <c r="E163" i="51" s="1"/>
  <c r="D179" i="51"/>
  <c r="D188" i="51"/>
  <c r="E209" i="51"/>
  <c r="E207" i="51" s="1"/>
  <c r="E203" i="51" s="1"/>
  <c r="E217" i="51"/>
  <c r="E216" i="51" s="1"/>
  <c r="E246" i="51"/>
  <c r="E244" i="51" s="1"/>
  <c r="E243" i="51" s="1"/>
  <c r="D244" i="51"/>
  <c r="D243" i="51" s="1"/>
  <c r="E261" i="51"/>
  <c r="E260" i="51" s="1"/>
  <c r="D260" i="51"/>
  <c r="E290" i="51"/>
  <c r="E289" i="51" s="1"/>
  <c r="D289" i="51"/>
  <c r="E326" i="51"/>
  <c r="E325" i="51" s="1"/>
  <c r="D325" i="51"/>
  <c r="H340" i="51"/>
  <c r="E348" i="51"/>
  <c r="D357" i="51"/>
  <c r="E378" i="51"/>
  <c r="D382" i="51"/>
  <c r="E384" i="51"/>
  <c r="E382" i="51" s="1"/>
  <c r="E404" i="51"/>
  <c r="E423" i="51"/>
  <c r="E422" i="51" s="1"/>
  <c r="D422" i="51"/>
  <c r="E528" i="51"/>
  <c r="E554" i="51"/>
  <c r="D552" i="51"/>
  <c r="D551" i="51" s="1"/>
  <c r="D550" i="51" s="1"/>
  <c r="E597" i="51"/>
  <c r="D595" i="51"/>
  <c r="E666" i="51"/>
  <c r="E665" i="51" s="1"/>
  <c r="D665" i="51"/>
  <c r="D4" i="51"/>
  <c r="D38" i="51"/>
  <c r="D61" i="51"/>
  <c r="H97" i="51"/>
  <c r="J97" i="51" s="1"/>
  <c r="E118" i="51"/>
  <c r="E117" i="51" s="1"/>
  <c r="D117" i="51"/>
  <c r="D116" i="51" s="1"/>
  <c r="H123" i="51"/>
  <c r="C135" i="51"/>
  <c r="H135" i="51" s="1"/>
  <c r="J135" i="51" s="1"/>
  <c r="E141" i="51"/>
  <c r="E140" i="51" s="1"/>
  <c r="E144" i="51"/>
  <c r="E143" i="51" s="1"/>
  <c r="E135" i="51" s="1"/>
  <c r="D143" i="51"/>
  <c r="E172" i="51"/>
  <c r="E171" i="51" s="1"/>
  <c r="E170" i="51" s="1"/>
  <c r="D171" i="51"/>
  <c r="D170" i="51" s="1"/>
  <c r="C178" i="51"/>
  <c r="D215" i="51"/>
  <c r="D223" i="51"/>
  <c r="D222" i="51" s="1"/>
  <c r="E226" i="51"/>
  <c r="E223" i="51" s="1"/>
  <c r="E222" i="51" s="1"/>
  <c r="E239" i="51"/>
  <c r="E238" i="51" s="1"/>
  <c r="E308" i="51"/>
  <c r="E357" i="51"/>
  <c r="E373" i="51"/>
  <c r="E392" i="51"/>
  <c r="E395" i="51"/>
  <c r="E399" i="51"/>
  <c r="E416" i="51"/>
  <c r="D429" i="51"/>
  <c r="D513" i="51"/>
  <c r="D509" i="51" s="1"/>
  <c r="E533" i="51"/>
  <c r="E531" i="51" s="1"/>
  <c r="D531" i="51"/>
  <c r="E589" i="51"/>
  <c r="E587" i="51" s="1"/>
  <c r="D587" i="51"/>
  <c r="E600" i="51"/>
  <c r="E599" i="51" s="1"/>
  <c r="D599" i="51"/>
  <c r="E654" i="51"/>
  <c r="E653" i="51" s="1"/>
  <c r="D653" i="51"/>
  <c r="E661" i="51"/>
  <c r="E673" i="51"/>
  <c r="E671" i="51" s="1"/>
  <c r="D671" i="51"/>
  <c r="E695" i="51"/>
  <c r="E694" i="51" s="1"/>
  <c r="D694" i="51"/>
  <c r="D741" i="51"/>
  <c r="E742" i="51"/>
  <c r="E741" i="51" s="1"/>
  <c r="C2" i="51"/>
  <c r="E68" i="51"/>
  <c r="E99" i="51"/>
  <c r="E97" i="51" s="1"/>
  <c r="E67" i="51" s="1"/>
  <c r="D97" i="51"/>
  <c r="D67" i="51" s="1"/>
  <c r="E124" i="51"/>
  <c r="E123" i="51" s="1"/>
  <c r="D123" i="51"/>
  <c r="D136" i="51"/>
  <c r="E150" i="51"/>
  <c r="E149" i="51" s="1"/>
  <c r="D149" i="51"/>
  <c r="E155" i="51"/>
  <c r="E154" i="51" s="1"/>
  <c r="D154" i="51"/>
  <c r="D153" i="51" s="1"/>
  <c r="D167" i="51"/>
  <c r="D163" i="51" s="1"/>
  <c r="E221" i="51"/>
  <c r="E220" i="51" s="1"/>
  <c r="D228" i="51"/>
  <c r="D239" i="51"/>
  <c r="D238" i="51" s="1"/>
  <c r="E298" i="51"/>
  <c r="D302" i="51"/>
  <c r="E304" i="51"/>
  <c r="E302" i="51" s="1"/>
  <c r="D308" i="51"/>
  <c r="C314" i="51"/>
  <c r="D353" i="51"/>
  <c r="E368" i="51"/>
  <c r="D388" i="51"/>
  <c r="D395" i="51"/>
  <c r="D409" i="51"/>
  <c r="D416" i="51"/>
  <c r="E446" i="51"/>
  <c r="E445" i="51" s="1"/>
  <c r="D445" i="51"/>
  <c r="E451" i="51"/>
  <c r="E450" i="51" s="1"/>
  <c r="D450" i="51"/>
  <c r="E477" i="51"/>
  <c r="D494" i="51"/>
  <c r="E495" i="51"/>
  <c r="E494" i="51" s="1"/>
  <c r="D538" i="51"/>
  <c r="E539" i="51"/>
  <c r="E538" i="51" s="1"/>
  <c r="E552" i="51"/>
  <c r="E595" i="51"/>
  <c r="D646" i="51"/>
  <c r="E690" i="51"/>
  <c r="E687" i="51" s="1"/>
  <c r="E645" i="51" s="1"/>
  <c r="D687" i="51"/>
  <c r="C717" i="51"/>
  <c r="D772" i="51"/>
  <c r="D771" i="51" s="1"/>
  <c r="E773" i="51"/>
  <c r="E772" i="51" s="1"/>
  <c r="E771" i="51" s="1"/>
  <c r="E266" i="51"/>
  <c r="E265" i="51" s="1"/>
  <c r="E263" i="51" s="1"/>
  <c r="D265" i="51"/>
  <c r="D263" i="51" s="1"/>
  <c r="E306" i="51"/>
  <c r="E305" i="51" s="1"/>
  <c r="D305" i="51"/>
  <c r="E316" i="51"/>
  <c r="E315" i="51" s="1"/>
  <c r="E314" i="51" s="1"/>
  <c r="D315" i="51"/>
  <c r="D314" i="51" s="1"/>
  <c r="E329" i="51"/>
  <c r="E328" i="51" s="1"/>
  <c r="D328" i="51"/>
  <c r="D459" i="51"/>
  <c r="E476" i="51"/>
  <c r="E474" i="51" s="1"/>
  <c r="D474" i="51"/>
  <c r="C484" i="51"/>
  <c r="E492" i="51"/>
  <c r="E491" i="51" s="1"/>
  <c r="D491" i="51"/>
  <c r="E498" i="51"/>
  <c r="E497" i="51" s="1"/>
  <c r="D497" i="51"/>
  <c r="E522" i="51"/>
  <c r="D569" i="51"/>
  <c r="E570" i="51"/>
  <c r="E569" i="51" s="1"/>
  <c r="E577" i="51"/>
  <c r="D603" i="51"/>
  <c r="E720" i="51"/>
  <c r="E718" i="51" s="1"/>
  <c r="E717" i="51" s="1"/>
  <c r="E716" i="51" s="1"/>
  <c r="D718" i="51"/>
  <c r="D717" i="51" s="1"/>
  <c r="D716" i="51" s="1"/>
  <c r="D743" i="51"/>
  <c r="E752" i="51"/>
  <c r="E751" i="51" s="1"/>
  <c r="D751" i="51"/>
  <c r="E756" i="51"/>
  <c r="E755" i="51" s="1"/>
  <c r="E341" i="51"/>
  <c r="D340" i="51"/>
  <c r="E413" i="51"/>
  <c r="E412" i="51" s="1"/>
  <c r="D412" i="51"/>
  <c r="H569" i="51"/>
  <c r="C561" i="51"/>
  <c r="E612" i="51"/>
  <c r="E610" i="51" s="1"/>
  <c r="D610" i="51"/>
  <c r="E630" i="51"/>
  <c r="E628" i="51" s="1"/>
  <c r="D628" i="51"/>
  <c r="E684" i="51"/>
  <c r="E683" i="51" s="1"/>
  <c r="D683" i="51"/>
  <c r="D731" i="51"/>
  <c r="D730" i="51" s="1"/>
  <c r="D726" i="51" s="1"/>
  <c r="D725" i="51" s="1"/>
  <c r="E732" i="51"/>
  <c r="E731" i="51" s="1"/>
  <c r="E730" i="51" s="1"/>
  <c r="E487" i="51"/>
  <c r="E486" i="51" s="1"/>
  <c r="E484" i="51" s="1"/>
  <c r="E483" i="51" s="1"/>
  <c r="D486" i="51"/>
  <c r="E549" i="51"/>
  <c r="E547" i="51" s="1"/>
  <c r="D547" i="51"/>
  <c r="E556" i="51"/>
  <c r="D592" i="51"/>
  <c r="E640" i="51"/>
  <c r="E638" i="51" s="1"/>
  <c r="D638" i="51"/>
  <c r="E643" i="51"/>
  <c r="E642" i="51" s="1"/>
  <c r="D642" i="51"/>
  <c r="D679" i="51"/>
  <c r="C726" i="51"/>
  <c r="E582" i="51"/>
  <c r="E581" i="51" s="1"/>
  <c r="D581" i="51"/>
  <c r="E617" i="51"/>
  <c r="E616" i="51" s="1"/>
  <c r="D616" i="51"/>
  <c r="H646" i="51"/>
  <c r="C645" i="51"/>
  <c r="H645" i="51" s="1"/>
  <c r="J645" i="51" s="1"/>
  <c r="E152" i="55" l="1"/>
  <c r="E339" i="55"/>
  <c r="E645" i="55"/>
  <c r="E444" i="55"/>
  <c r="E115" i="55"/>
  <c r="H484" i="55"/>
  <c r="C483" i="55"/>
  <c r="H483" i="55" s="1"/>
  <c r="J483" i="55" s="1"/>
  <c r="H340" i="55"/>
  <c r="C339" i="55"/>
  <c r="H339" i="55" s="1"/>
  <c r="J339" i="55" s="1"/>
  <c r="D115" i="55"/>
  <c r="D314" i="55"/>
  <c r="D259" i="55" s="1"/>
  <c r="D258" i="55" s="1"/>
  <c r="D257" i="55" s="1"/>
  <c r="E726" i="55"/>
  <c r="E725" i="55" s="1"/>
  <c r="E561" i="55"/>
  <c r="E560" i="55" s="1"/>
  <c r="E559" i="55" s="1"/>
  <c r="D528" i="55"/>
  <c r="H178" i="55"/>
  <c r="J178" i="55" s="1"/>
  <c r="C177" i="55"/>
  <c r="H177" i="55" s="1"/>
  <c r="J177" i="55" s="1"/>
  <c r="D483" i="55"/>
  <c r="D152" i="55"/>
  <c r="H115" i="55"/>
  <c r="J115" i="55" s="1"/>
  <c r="C114" i="55"/>
  <c r="H114" i="55" s="1"/>
  <c r="J114" i="55" s="1"/>
  <c r="D340" i="55"/>
  <c r="D339" i="55" s="1"/>
  <c r="D561" i="55"/>
  <c r="D560" i="55" s="1"/>
  <c r="D559" i="55" s="1"/>
  <c r="C259" i="55"/>
  <c r="H263" i="55"/>
  <c r="H561" i="55"/>
  <c r="J561" i="55" s="1"/>
  <c r="C560" i="55"/>
  <c r="E67" i="55"/>
  <c r="E2" i="55" s="1"/>
  <c r="H3" i="55"/>
  <c r="J3" i="55" s="1"/>
  <c r="C2" i="55"/>
  <c r="E203" i="55"/>
  <c r="E178" i="55" s="1"/>
  <c r="E177" i="55" s="1"/>
  <c r="H551" i="55"/>
  <c r="J551" i="55" s="1"/>
  <c r="C550" i="55"/>
  <c r="H550" i="55" s="1"/>
  <c r="J550" i="55" s="1"/>
  <c r="E263" i="55"/>
  <c r="E259" i="55" s="1"/>
  <c r="E258" i="55" s="1"/>
  <c r="E257" i="55" s="1"/>
  <c r="D444" i="54"/>
  <c r="D339" i="54" s="1"/>
  <c r="H726" i="54"/>
  <c r="J726" i="54" s="1"/>
  <c r="C725" i="54"/>
  <c r="H725" i="54" s="1"/>
  <c r="J725" i="54" s="1"/>
  <c r="D561" i="54"/>
  <c r="E203" i="54"/>
  <c r="E178" i="54" s="1"/>
  <c r="E177" i="54" s="1"/>
  <c r="H340" i="54"/>
  <c r="C339" i="54"/>
  <c r="H339" i="54" s="1"/>
  <c r="J339" i="54" s="1"/>
  <c r="H116" i="54"/>
  <c r="J116" i="54" s="1"/>
  <c r="C115" i="54"/>
  <c r="H259" i="54"/>
  <c r="J259" i="54" s="1"/>
  <c r="H3" i="54"/>
  <c r="J3" i="54" s="1"/>
  <c r="C2" i="54"/>
  <c r="E3" i="54"/>
  <c r="E2" i="54" s="1"/>
  <c r="E314" i="54"/>
  <c r="E340" i="54"/>
  <c r="E339" i="54" s="1"/>
  <c r="D178" i="54"/>
  <c r="D177" i="54" s="1"/>
  <c r="D483" i="54"/>
  <c r="E726" i="54"/>
  <c r="E725" i="54" s="1"/>
  <c r="H561" i="54"/>
  <c r="J561" i="54" s="1"/>
  <c r="C560" i="54"/>
  <c r="E750" i="54"/>
  <c r="H153" i="54"/>
  <c r="J153" i="54" s="1"/>
  <c r="C152" i="54"/>
  <c r="H152" i="54" s="1"/>
  <c r="J152" i="54" s="1"/>
  <c r="E645" i="54"/>
  <c r="D263" i="54"/>
  <c r="D259" i="54" s="1"/>
  <c r="D258" i="54" s="1"/>
  <c r="D257" i="54" s="1"/>
  <c r="H178" i="54"/>
  <c r="J178" i="54" s="1"/>
  <c r="C177" i="54"/>
  <c r="H177" i="54" s="1"/>
  <c r="J177" i="54" s="1"/>
  <c r="D3" i="54"/>
  <c r="D2" i="54" s="1"/>
  <c r="E484" i="54"/>
  <c r="E483" i="54" s="1"/>
  <c r="D153" i="54"/>
  <c r="D152" i="54" s="1"/>
  <c r="D114" i="54" s="1"/>
  <c r="E717" i="54"/>
  <c r="E716" i="54" s="1"/>
  <c r="H551" i="54"/>
  <c r="J551" i="54" s="1"/>
  <c r="C550" i="54"/>
  <c r="H550" i="54" s="1"/>
  <c r="J550" i="54" s="1"/>
  <c r="E259" i="54"/>
  <c r="E153" i="54"/>
  <c r="E152" i="54" s="1"/>
  <c r="E114" i="54" s="1"/>
  <c r="D726" i="54"/>
  <c r="D725" i="54" s="1"/>
  <c r="E561" i="54"/>
  <c r="E560" i="54" s="1"/>
  <c r="E559" i="54" s="1"/>
  <c r="D645" i="54"/>
  <c r="E263" i="54"/>
  <c r="H484" i="54"/>
  <c r="C483" i="54"/>
  <c r="H483" i="54" s="1"/>
  <c r="J483" i="54" s="1"/>
  <c r="D339" i="53"/>
  <c r="D152" i="53"/>
  <c r="H484" i="53"/>
  <c r="C483" i="53"/>
  <c r="H483" i="53" s="1"/>
  <c r="J483" i="53" s="1"/>
  <c r="C339" i="53"/>
  <c r="H339" i="53" s="1"/>
  <c r="J339" i="53" s="1"/>
  <c r="H340" i="53"/>
  <c r="H116" i="53"/>
  <c r="J116" i="53" s="1"/>
  <c r="C115" i="53"/>
  <c r="E561" i="53"/>
  <c r="E135" i="53"/>
  <c r="E115" i="53" s="1"/>
  <c r="E114" i="53" s="1"/>
  <c r="H561" i="53"/>
  <c r="J561" i="53" s="1"/>
  <c r="C560" i="53"/>
  <c r="E645" i="53"/>
  <c r="D561" i="53"/>
  <c r="D560" i="53" s="1"/>
  <c r="D559" i="53" s="1"/>
  <c r="E340" i="53"/>
  <c r="E3" i="53"/>
  <c r="E2" i="53" s="1"/>
  <c r="D444" i="53"/>
  <c r="D215" i="53"/>
  <c r="D178" i="53" s="1"/>
  <c r="D177" i="53" s="1"/>
  <c r="H3" i="53"/>
  <c r="J3" i="53" s="1"/>
  <c r="C2" i="53"/>
  <c r="H314" i="53"/>
  <c r="C259" i="53"/>
  <c r="D645" i="53"/>
  <c r="E259" i="53"/>
  <c r="D484" i="53"/>
  <c r="D483" i="53" s="1"/>
  <c r="E444" i="53"/>
  <c r="E750" i="53"/>
  <c r="E726" i="53" s="1"/>
  <c r="E725" i="53" s="1"/>
  <c r="D726" i="53"/>
  <c r="D725" i="53" s="1"/>
  <c r="D314" i="53"/>
  <c r="D259" i="53" s="1"/>
  <c r="D258" i="53" s="1"/>
  <c r="D257" i="53" s="1"/>
  <c r="D263" i="53"/>
  <c r="H153" i="53"/>
  <c r="J153" i="53" s="1"/>
  <c r="C152" i="53"/>
  <c r="H152" i="53" s="1"/>
  <c r="J152" i="53" s="1"/>
  <c r="E484" i="53"/>
  <c r="E483" i="53" s="1"/>
  <c r="D3" i="53"/>
  <c r="D2" i="53" s="1"/>
  <c r="D135" i="53"/>
  <c r="D115" i="53" s="1"/>
  <c r="H178" i="52"/>
  <c r="J178" i="52" s="1"/>
  <c r="C177" i="52"/>
  <c r="H177" i="52" s="1"/>
  <c r="J177" i="52" s="1"/>
  <c r="H484" i="52"/>
  <c r="C483" i="52"/>
  <c r="H483" i="52" s="1"/>
  <c r="J483" i="52" s="1"/>
  <c r="H153" i="52"/>
  <c r="J153" i="52" s="1"/>
  <c r="C152" i="52"/>
  <c r="H152" i="52" s="1"/>
  <c r="J152" i="52" s="1"/>
  <c r="E67" i="52"/>
  <c r="E152" i="52"/>
  <c r="H116" i="52"/>
  <c r="J116" i="52" s="1"/>
  <c r="C115" i="52"/>
  <c r="D645" i="52"/>
  <c r="E444" i="52"/>
  <c r="E116" i="52"/>
  <c r="C258" i="52"/>
  <c r="H259" i="52"/>
  <c r="J259" i="52" s="1"/>
  <c r="D3" i="52"/>
  <c r="D2" i="52" s="1"/>
  <c r="H561" i="52"/>
  <c r="J561" i="52" s="1"/>
  <c r="C560" i="52"/>
  <c r="E340" i="52"/>
  <c r="E339" i="52" s="1"/>
  <c r="D152" i="52"/>
  <c r="E726" i="52"/>
  <c r="E725" i="52" s="1"/>
  <c r="E561" i="52"/>
  <c r="E560" i="52" s="1"/>
  <c r="E559" i="52" s="1"/>
  <c r="E178" i="52"/>
  <c r="E177" i="52" s="1"/>
  <c r="D135" i="52"/>
  <c r="D115" i="52" s="1"/>
  <c r="D114" i="52" s="1"/>
  <c r="E3" i="52"/>
  <c r="E263" i="52"/>
  <c r="E259" i="52"/>
  <c r="E258" i="52" s="1"/>
  <c r="E257" i="52" s="1"/>
  <c r="D726" i="52"/>
  <c r="D725" i="52" s="1"/>
  <c r="D561" i="52"/>
  <c r="H717" i="52"/>
  <c r="J717" i="52" s="1"/>
  <c r="C716" i="52"/>
  <c r="H716" i="52" s="1"/>
  <c r="J716" i="52" s="1"/>
  <c r="C2" i="52"/>
  <c r="H3" i="52"/>
  <c r="J3" i="52" s="1"/>
  <c r="D259" i="52"/>
  <c r="D258" i="52" s="1"/>
  <c r="D257" i="52" s="1"/>
  <c r="E135" i="52"/>
  <c r="D484" i="52"/>
  <c r="D483" i="52" s="1"/>
  <c r="H484" i="51"/>
  <c r="C483" i="51"/>
  <c r="H483" i="51" s="1"/>
  <c r="J483" i="51" s="1"/>
  <c r="E551" i="51"/>
  <c r="E550" i="51" s="1"/>
  <c r="D152" i="51"/>
  <c r="D135" i="51"/>
  <c r="D115" i="51" s="1"/>
  <c r="D114" i="51" s="1"/>
  <c r="H178" i="51"/>
  <c r="J178" i="51" s="1"/>
  <c r="C177" i="51"/>
  <c r="H177" i="51" s="1"/>
  <c r="J177" i="51" s="1"/>
  <c r="E259" i="51"/>
  <c r="E258" i="51" s="1"/>
  <c r="E257" i="51" s="1"/>
  <c r="D561" i="51"/>
  <c r="C725" i="51"/>
  <c r="H725" i="51" s="1"/>
  <c r="J725" i="51" s="1"/>
  <c r="H726" i="51"/>
  <c r="J726" i="51" s="1"/>
  <c r="E726" i="51"/>
  <c r="E725" i="51" s="1"/>
  <c r="C560" i="51"/>
  <c r="H561" i="51"/>
  <c r="J561" i="51" s="1"/>
  <c r="D444" i="51"/>
  <c r="D339" i="51" s="1"/>
  <c r="E153" i="51"/>
  <c r="E152" i="51" s="1"/>
  <c r="E116" i="51"/>
  <c r="E115" i="51" s="1"/>
  <c r="D3" i="51"/>
  <c r="D2" i="51" s="1"/>
  <c r="E750" i="51"/>
  <c r="E561" i="51"/>
  <c r="E560" i="51" s="1"/>
  <c r="H717" i="51"/>
  <c r="J717" i="51" s="1"/>
  <c r="C716" i="51"/>
  <c r="H716" i="51" s="1"/>
  <c r="J716" i="51" s="1"/>
  <c r="D645" i="51"/>
  <c r="E444" i="51"/>
  <c r="H314" i="51"/>
  <c r="C259" i="51"/>
  <c r="E215" i="51"/>
  <c r="E178" i="51" s="1"/>
  <c r="E177" i="51" s="1"/>
  <c r="H2" i="51"/>
  <c r="J2" i="51" s="1"/>
  <c r="D178" i="51"/>
  <c r="D177" i="51" s="1"/>
  <c r="D484" i="51"/>
  <c r="D483" i="51" s="1"/>
  <c r="E340" i="51"/>
  <c r="E339" i="51" s="1"/>
  <c r="D259" i="51"/>
  <c r="C115" i="51"/>
  <c r="H2" i="55" l="1"/>
  <c r="J2" i="55" s="1"/>
  <c r="H1" i="55"/>
  <c r="J1" i="55" s="1"/>
  <c r="E114" i="55"/>
  <c r="H259" i="55"/>
  <c r="J259" i="55" s="1"/>
  <c r="C258" i="55"/>
  <c r="H560" i="55"/>
  <c r="J560" i="55" s="1"/>
  <c r="C559" i="55"/>
  <c r="H559" i="55" s="1"/>
  <c r="J559" i="55" s="1"/>
  <c r="D114" i="55"/>
  <c r="E258" i="54"/>
  <c r="E257" i="54" s="1"/>
  <c r="D560" i="54"/>
  <c r="D559" i="54" s="1"/>
  <c r="C258" i="54"/>
  <c r="H560" i="54"/>
  <c r="J560" i="54" s="1"/>
  <c r="C559" i="54"/>
  <c r="H559" i="54" s="1"/>
  <c r="J559" i="54" s="1"/>
  <c r="H2" i="54"/>
  <c r="J2" i="54" s="1"/>
  <c r="H1" i="54"/>
  <c r="J1" i="54" s="1"/>
  <c r="H115" i="54"/>
  <c r="J115" i="54" s="1"/>
  <c r="C114" i="54"/>
  <c r="H114" i="54" s="1"/>
  <c r="J114" i="54" s="1"/>
  <c r="D114" i="53"/>
  <c r="C258" i="53"/>
  <c r="H259" i="53"/>
  <c r="J259" i="53" s="1"/>
  <c r="H115" i="53"/>
  <c r="J115" i="53" s="1"/>
  <c r="C114" i="53"/>
  <c r="H114" i="53" s="1"/>
  <c r="J114" i="53" s="1"/>
  <c r="E258" i="53"/>
  <c r="E257" i="53" s="1"/>
  <c r="H2" i="53"/>
  <c r="J2" i="53" s="1"/>
  <c r="E339" i="53"/>
  <c r="H560" i="53"/>
  <c r="J560" i="53" s="1"/>
  <c r="C559" i="53"/>
  <c r="H559" i="53" s="1"/>
  <c r="J559" i="53" s="1"/>
  <c r="E560" i="53"/>
  <c r="E559" i="53" s="1"/>
  <c r="C559" i="52"/>
  <c r="H559" i="52" s="1"/>
  <c r="J559" i="52" s="1"/>
  <c r="H560" i="52"/>
  <c r="J560" i="52" s="1"/>
  <c r="H258" i="52"/>
  <c r="J258" i="52" s="1"/>
  <c r="C257" i="52"/>
  <c r="H115" i="52"/>
  <c r="J115" i="52" s="1"/>
  <c r="C114" i="52"/>
  <c r="H114" i="52" s="1"/>
  <c r="J114" i="52" s="1"/>
  <c r="D560" i="52"/>
  <c r="D559" i="52" s="1"/>
  <c r="E2" i="52"/>
  <c r="E115" i="52"/>
  <c r="E114" i="52" s="1"/>
  <c r="H2" i="52"/>
  <c r="J2" i="52" s="1"/>
  <c r="H1" i="52"/>
  <c r="J1" i="52" s="1"/>
  <c r="E559" i="51"/>
  <c r="H115" i="51"/>
  <c r="J115" i="51" s="1"/>
  <c r="C114" i="51"/>
  <c r="H259" i="51"/>
  <c r="J259" i="51" s="1"/>
  <c r="C258" i="51"/>
  <c r="D258" i="51"/>
  <c r="D257" i="51" s="1"/>
  <c r="E114" i="51"/>
  <c r="H560" i="51"/>
  <c r="J560" i="51" s="1"/>
  <c r="C559" i="51"/>
  <c r="H559" i="51" s="1"/>
  <c r="J559" i="51" s="1"/>
  <c r="D560" i="51"/>
  <c r="D559" i="51" s="1"/>
  <c r="H258" i="55" l="1"/>
  <c r="J258" i="55" s="1"/>
  <c r="C257" i="55"/>
  <c r="H258" i="54"/>
  <c r="J258" i="54" s="1"/>
  <c r="C257" i="54"/>
  <c r="H258" i="53"/>
  <c r="J258" i="53" s="1"/>
  <c r="C257" i="53"/>
  <c r="H1" i="53"/>
  <c r="J1" i="53" s="1"/>
  <c r="H257" i="52"/>
  <c r="J257" i="52" s="1"/>
  <c r="H256" i="52"/>
  <c r="J256" i="52" s="1"/>
  <c r="H258" i="51"/>
  <c r="J258" i="51" s="1"/>
  <c r="C257" i="51"/>
  <c r="H114" i="51"/>
  <c r="J114" i="51" s="1"/>
  <c r="H1" i="51"/>
  <c r="J1" i="51" s="1"/>
  <c r="H257" i="55" l="1"/>
  <c r="J257" i="55" s="1"/>
  <c r="H256" i="55"/>
  <c r="J256" i="55" s="1"/>
  <c r="H256" i="54"/>
  <c r="J256" i="54" s="1"/>
  <c r="H257" i="54"/>
  <c r="J257" i="54" s="1"/>
  <c r="H257" i="53"/>
  <c r="J257" i="53" s="1"/>
  <c r="H256" i="53"/>
  <c r="J256" i="53" s="1"/>
  <c r="H256" i="51"/>
  <c r="J256" i="51" s="1"/>
  <c r="H257" i="51"/>
  <c r="J257" i="51" s="1"/>
  <c r="C97" i="49" l="1"/>
  <c r="D106" i="49"/>
  <c r="E106" i="49" s="1"/>
  <c r="D778" i="50"/>
  <c r="E778" i="50" s="1"/>
  <c r="E777" i="50" s="1"/>
  <c r="D777" i="50"/>
  <c r="C777" i="50"/>
  <c r="D776" i="50"/>
  <c r="E776" i="50" s="1"/>
  <c r="E775" i="50"/>
  <c r="D775" i="50"/>
  <c r="D774" i="50"/>
  <c r="E774" i="50" s="1"/>
  <c r="E773" i="50"/>
  <c r="E772" i="50" s="1"/>
  <c r="E771" i="50" s="1"/>
  <c r="D773" i="50"/>
  <c r="D772" i="50"/>
  <c r="D771" i="50" s="1"/>
  <c r="C772" i="50"/>
  <c r="C771" i="50"/>
  <c r="E770" i="50"/>
  <c r="D770" i="50"/>
  <c r="D769" i="50"/>
  <c r="C768" i="50"/>
  <c r="C767" i="50"/>
  <c r="D766" i="50"/>
  <c r="C765" i="50"/>
  <c r="E764" i="50"/>
  <c r="D764" i="50"/>
  <c r="E763" i="50"/>
  <c r="D763" i="50"/>
  <c r="E762" i="50"/>
  <c r="E761" i="50" s="1"/>
  <c r="E760" i="50" s="1"/>
  <c r="D762" i="50"/>
  <c r="D761" i="50"/>
  <c r="C761" i="50"/>
  <c r="C760" i="50" s="1"/>
  <c r="D760" i="50"/>
  <c r="E759" i="50"/>
  <c r="D759" i="50"/>
  <c r="E758" i="50"/>
  <c r="D758" i="50"/>
  <c r="E757" i="50"/>
  <c r="E756" i="50" s="1"/>
  <c r="E755" i="50" s="1"/>
  <c r="D757" i="50"/>
  <c r="D756" i="50"/>
  <c r="D755" i="50" s="1"/>
  <c r="C756" i="50"/>
  <c r="C755" i="50" s="1"/>
  <c r="E754" i="50"/>
  <c r="E750" i="50" s="1"/>
  <c r="D754" i="50"/>
  <c r="D753" i="50"/>
  <c r="E753" i="50" s="1"/>
  <c r="E751" i="50" s="1"/>
  <c r="E752" i="50"/>
  <c r="D752" i="50"/>
  <c r="D751" i="50"/>
  <c r="D750" i="50" s="1"/>
  <c r="C751" i="50"/>
  <c r="C750" i="50" s="1"/>
  <c r="E749" i="50"/>
  <c r="D749" i="50"/>
  <c r="D748" i="50"/>
  <c r="E748" i="50" s="1"/>
  <c r="E747" i="50"/>
  <c r="E746" i="50" s="1"/>
  <c r="D747" i="50"/>
  <c r="D746" i="50"/>
  <c r="C746" i="50"/>
  <c r="D745" i="50"/>
  <c r="E745" i="50" s="1"/>
  <c r="E744" i="50" s="1"/>
  <c r="E743" i="50" s="1"/>
  <c r="D744" i="50"/>
  <c r="D743" i="50" s="1"/>
  <c r="C744" i="50"/>
  <c r="C743" i="50"/>
  <c r="D742" i="50"/>
  <c r="E742" i="50" s="1"/>
  <c r="E741" i="50" s="1"/>
  <c r="D741" i="50"/>
  <c r="C741" i="50"/>
  <c r="D740" i="50"/>
  <c r="E740" i="50" s="1"/>
  <c r="E739" i="50"/>
  <c r="C739" i="50"/>
  <c r="D738" i="50"/>
  <c r="E738" i="50" s="1"/>
  <c r="D737" i="50"/>
  <c r="E737" i="50" s="1"/>
  <c r="D736" i="50"/>
  <c r="E736" i="50" s="1"/>
  <c r="E735" i="50"/>
  <c r="D735" i="50"/>
  <c r="C734" i="50"/>
  <c r="C733" i="50"/>
  <c r="E732" i="50"/>
  <c r="E731" i="50" s="1"/>
  <c r="E730" i="50" s="1"/>
  <c r="D732" i="50"/>
  <c r="D731" i="50"/>
  <c r="D730" i="50" s="1"/>
  <c r="C731" i="50"/>
  <c r="C730" i="50"/>
  <c r="C726" i="50" s="1"/>
  <c r="E729" i="50"/>
  <c r="D729" i="50"/>
  <c r="D728" i="50"/>
  <c r="C727" i="50"/>
  <c r="H724" i="50"/>
  <c r="D724" i="50"/>
  <c r="H723" i="50"/>
  <c r="D723" i="50"/>
  <c r="E723" i="50" s="1"/>
  <c r="H722" i="50"/>
  <c r="C722" i="50"/>
  <c r="H721" i="50"/>
  <c r="D721" i="50"/>
  <c r="E721" i="50" s="1"/>
  <c r="H720" i="50"/>
  <c r="E720" i="50"/>
  <c r="D720" i="50"/>
  <c r="H719" i="50"/>
  <c r="D719" i="50"/>
  <c r="C718" i="50"/>
  <c r="H715" i="50"/>
  <c r="E715" i="50"/>
  <c r="D715" i="50"/>
  <c r="H714" i="50"/>
  <c r="D714" i="50"/>
  <c r="E714" i="50" s="1"/>
  <c r="H713" i="50"/>
  <c r="D713" i="50"/>
  <c r="E713" i="50" s="1"/>
  <c r="H712" i="50"/>
  <c r="D712" i="50"/>
  <c r="E712" i="50" s="1"/>
  <c r="H711" i="50"/>
  <c r="E711" i="50"/>
  <c r="D711" i="50"/>
  <c r="H710" i="50"/>
  <c r="D710" i="50"/>
  <c r="E710" i="50" s="1"/>
  <c r="H709" i="50"/>
  <c r="D709" i="50"/>
  <c r="E709" i="50" s="1"/>
  <c r="H708" i="50"/>
  <c r="D708" i="50"/>
  <c r="E708" i="50" s="1"/>
  <c r="H707" i="50"/>
  <c r="E707" i="50"/>
  <c r="D707" i="50"/>
  <c r="H706" i="50"/>
  <c r="D706" i="50"/>
  <c r="E706" i="50" s="1"/>
  <c r="H705" i="50"/>
  <c r="D705" i="50"/>
  <c r="E705" i="50" s="1"/>
  <c r="H704" i="50"/>
  <c r="D704" i="50"/>
  <c r="E704" i="50" s="1"/>
  <c r="H703" i="50"/>
  <c r="E703" i="50"/>
  <c r="D703" i="50"/>
  <c r="H702" i="50"/>
  <c r="D702" i="50"/>
  <c r="H701" i="50"/>
  <c r="D701" i="50"/>
  <c r="E701" i="50" s="1"/>
  <c r="H700" i="50"/>
  <c r="C700" i="50"/>
  <c r="H699" i="50"/>
  <c r="D699" i="50"/>
  <c r="E699" i="50" s="1"/>
  <c r="H698" i="50"/>
  <c r="E698" i="50"/>
  <c r="D698" i="50"/>
  <c r="H697" i="50"/>
  <c r="D697" i="50"/>
  <c r="E697" i="50" s="1"/>
  <c r="H696" i="50"/>
  <c r="D696" i="50"/>
  <c r="E696" i="50" s="1"/>
  <c r="H695" i="50"/>
  <c r="D695" i="50"/>
  <c r="E695" i="50" s="1"/>
  <c r="C694" i="50"/>
  <c r="H694" i="50" s="1"/>
  <c r="H693" i="50"/>
  <c r="E693" i="50"/>
  <c r="D693" i="50"/>
  <c r="H692" i="50"/>
  <c r="D692" i="50"/>
  <c r="E692" i="50" s="1"/>
  <c r="H691" i="50"/>
  <c r="D691" i="50"/>
  <c r="E691" i="50" s="1"/>
  <c r="H690" i="50"/>
  <c r="D690" i="50"/>
  <c r="E690" i="50" s="1"/>
  <c r="H689" i="50"/>
  <c r="E689" i="50"/>
  <c r="D689" i="50"/>
  <c r="H688" i="50"/>
  <c r="D688" i="50"/>
  <c r="C687" i="50"/>
  <c r="H687" i="50" s="1"/>
  <c r="H686" i="50"/>
  <c r="D686" i="50"/>
  <c r="E686" i="50" s="1"/>
  <c r="H685" i="50"/>
  <c r="D685" i="50"/>
  <c r="E685" i="50" s="1"/>
  <c r="H684" i="50"/>
  <c r="E684" i="50"/>
  <c r="D684" i="50"/>
  <c r="H683" i="50"/>
  <c r="D683" i="50"/>
  <c r="C683" i="50"/>
  <c r="H682" i="50"/>
  <c r="D682" i="50"/>
  <c r="E682" i="50" s="1"/>
  <c r="H681" i="50"/>
  <c r="D681" i="50"/>
  <c r="E681" i="50" s="1"/>
  <c r="H680" i="50"/>
  <c r="D680" i="50"/>
  <c r="E680" i="50" s="1"/>
  <c r="E679" i="50"/>
  <c r="C679" i="50"/>
  <c r="H679" i="50" s="1"/>
  <c r="H678" i="50"/>
  <c r="E678" i="50"/>
  <c r="D678" i="50"/>
  <c r="H677" i="50"/>
  <c r="D677" i="50"/>
  <c r="C676" i="50"/>
  <c r="H676" i="50" s="1"/>
  <c r="H675" i="50"/>
  <c r="D675" i="50"/>
  <c r="E675" i="50" s="1"/>
  <c r="H674" i="50"/>
  <c r="D674" i="50"/>
  <c r="E674" i="50" s="1"/>
  <c r="H673" i="50"/>
  <c r="E673" i="50"/>
  <c r="D673" i="50"/>
  <c r="H672" i="50"/>
  <c r="D672" i="50"/>
  <c r="C671" i="50"/>
  <c r="H671" i="50" s="1"/>
  <c r="H670" i="50"/>
  <c r="D670" i="50"/>
  <c r="E670" i="50" s="1"/>
  <c r="H669" i="50"/>
  <c r="D669" i="50"/>
  <c r="E669" i="50" s="1"/>
  <c r="H668" i="50"/>
  <c r="E668" i="50"/>
  <c r="D668" i="50"/>
  <c r="H667" i="50"/>
  <c r="D667" i="50"/>
  <c r="H666" i="50"/>
  <c r="D666" i="50"/>
  <c r="E666" i="50" s="1"/>
  <c r="H665" i="50"/>
  <c r="C665" i="50"/>
  <c r="H664" i="50"/>
  <c r="D664" i="50"/>
  <c r="E664" i="50" s="1"/>
  <c r="H663" i="50"/>
  <c r="E663" i="50"/>
  <c r="D663" i="50"/>
  <c r="H662" i="50"/>
  <c r="D662" i="50"/>
  <c r="C661" i="50"/>
  <c r="H661" i="50" s="1"/>
  <c r="H660" i="50"/>
  <c r="D660" i="50"/>
  <c r="E660" i="50" s="1"/>
  <c r="H659" i="50"/>
  <c r="D659" i="50"/>
  <c r="E659" i="50" s="1"/>
  <c r="H658" i="50"/>
  <c r="E658" i="50"/>
  <c r="D658" i="50"/>
  <c r="H657" i="50"/>
  <c r="D657" i="50"/>
  <c r="E657" i="50" s="1"/>
  <c r="H656" i="50"/>
  <c r="D656" i="50"/>
  <c r="E656" i="50" s="1"/>
  <c r="H655" i="50"/>
  <c r="D655" i="50"/>
  <c r="E655" i="50" s="1"/>
  <c r="H654" i="50"/>
  <c r="E654" i="50"/>
  <c r="D654" i="50"/>
  <c r="H653" i="50"/>
  <c r="D653" i="50"/>
  <c r="C653" i="50"/>
  <c r="H652" i="50"/>
  <c r="D652" i="50"/>
  <c r="E652" i="50" s="1"/>
  <c r="H651" i="50"/>
  <c r="D651" i="50"/>
  <c r="E651" i="50" s="1"/>
  <c r="H650" i="50"/>
  <c r="D650" i="50"/>
  <c r="E650" i="50" s="1"/>
  <c r="H649" i="50"/>
  <c r="E649" i="50"/>
  <c r="D649" i="50"/>
  <c r="H648" i="50"/>
  <c r="D648" i="50"/>
  <c r="H647" i="50"/>
  <c r="D647" i="50"/>
  <c r="E647" i="50" s="1"/>
  <c r="H646" i="50"/>
  <c r="C646" i="50"/>
  <c r="C645" i="50"/>
  <c r="H645" i="50" s="1"/>
  <c r="J645" i="50" s="1"/>
  <c r="H644" i="50"/>
  <c r="D644" i="50"/>
  <c r="E644" i="50" s="1"/>
  <c r="H643" i="50"/>
  <c r="D643" i="50"/>
  <c r="E643" i="50" s="1"/>
  <c r="H642" i="50"/>
  <c r="J642" i="50" s="1"/>
  <c r="D642" i="50"/>
  <c r="C642" i="50"/>
  <c r="H641" i="50"/>
  <c r="D641" i="50"/>
  <c r="E641" i="50" s="1"/>
  <c r="H640" i="50"/>
  <c r="E640" i="50"/>
  <c r="D640" i="50"/>
  <c r="H639" i="50"/>
  <c r="D639" i="50"/>
  <c r="H638" i="50"/>
  <c r="J638" i="50" s="1"/>
  <c r="C638" i="50"/>
  <c r="H637" i="50"/>
  <c r="D637" i="50"/>
  <c r="E637" i="50" s="1"/>
  <c r="H636" i="50"/>
  <c r="D636" i="50"/>
  <c r="E636" i="50" s="1"/>
  <c r="H635" i="50"/>
  <c r="D635" i="50"/>
  <c r="E635" i="50" s="1"/>
  <c r="H634" i="50"/>
  <c r="E634" i="50"/>
  <c r="D634" i="50"/>
  <c r="H633" i="50"/>
  <c r="D633" i="50"/>
  <c r="E633" i="50" s="1"/>
  <c r="H632" i="50"/>
  <c r="D632" i="50"/>
  <c r="E632" i="50" s="1"/>
  <c r="H631" i="50"/>
  <c r="D631" i="50"/>
  <c r="E631" i="50" s="1"/>
  <c r="H630" i="50"/>
  <c r="E630" i="50"/>
  <c r="D630" i="50"/>
  <c r="H629" i="50"/>
  <c r="D629" i="50"/>
  <c r="C628" i="50"/>
  <c r="H628" i="50" s="1"/>
  <c r="H627" i="50"/>
  <c r="D627" i="50"/>
  <c r="E627" i="50" s="1"/>
  <c r="H626" i="50"/>
  <c r="D626" i="50"/>
  <c r="E626" i="50" s="1"/>
  <c r="H625" i="50"/>
  <c r="E625" i="50"/>
  <c r="D625" i="50"/>
  <c r="H624" i="50"/>
  <c r="D624" i="50"/>
  <c r="E624" i="50" s="1"/>
  <c r="H623" i="50"/>
  <c r="D623" i="50"/>
  <c r="E623" i="50" s="1"/>
  <c r="H622" i="50"/>
  <c r="D622" i="50"/>
  <c r="E622" i="50" s="1"/>
  <c r="H621" i="50"/>
  <c r="E621" i="50"/>
  <c r="D621" i="50"/>
  <c r="H620" i="50"/>
  <c r="D620" i="50"/>
  <c r="E620" i="50" s="1"/>
  <c r="H619" i="50"/>
  <c r="D619" i="50"/>
  <c r="E619" i="50" s="1"/>
  <c r="H618" i="50"/>
  <c r="D618" i="50"/>
  <c r="E618" i="50" s="1"/>
  <c r="H617" i="50"/>
  <c r="E617" i="50"/>
  <c r="E616" i="50" s="1"/>
  <c r="D617" i="50"/>
  <c r="H616" i="50"/>
  <c r="C616" i="50"/>
  <c r="H615" i="50"/>
  <c r="D615" i="50"/>
  <c r="E615" i="50" s="1"/>
  <c r="H614" i="50"/>
  <c r="D614" i="50"/>
  <c r="E614" i="50" s="1"/>
  <c r="H613" i="50"/>
  <c r="D613" i="50"/>
  <c r="E613" i="50" s="1"/>
  <c r="H612" i="50"/>
  <c r="E612" i="50"/>
  <c r="D612" i="50"/>
  <c r="H611" i="50"/>
  <c r="D611" i="50"/>
  <c r="C610" i="50"/>
  <c r="H610" i="50" s="1"/>
  <c r="H609" i="50"/>
  <c r="D609" i="50"/>
  <c r="E609" i="50" s="1"/>
  <c r="H608" i="50"/>
  <c r="D608" i="50"/>
  <c r="E608" i="50" s="1"/>
  <c r="E603" i="50" s="1"/>
  <c r="H607" i="50"/>
  <c r="E607" i="50"/>
  <c r="D607" i="50"/>
  <c r="H606" i="50"/>
  <c r="D606" i="50"/>
  <c r="E606" i="50" s="1"/>
  <c r="H605" i="50"/>
  <c r="D605" i="50"/>
  <c r="E605" i="50" s="1"/>
  <c r="H604" i="50"/>
  <c r="D604" i="50"/>
  <c r="E604" i="50" s="1"/>
  <c r="C603" i="50"/>
  <c r="H603" i="50" s="1"/>
  <c r="H602" i="50"/>
  <c r="E602" i="50"/>
  <c r="D602" i="50"/>
  <c r="H601" i="50"/>
  <c r="D601" i="50"/>
  <c r="H600" i="50"/>
  <c r="E600" i="50"/>
  <c r="D600" i="50"/>
  <c r="H599" i="50"/>
  <c r="C599" i="50"/>
  <c r="H598" i="50"/>
  <c r="D598" i="50"/>
  <c r="E598" i="50" s="1"/>
  <c r="H597" i="50"/>
  <c r="E597" i="50"/>
  <c r="D597" i="50"/>
  <c r="H596" i="50"/>
  <c r="D596" i="50"/>
  <c r="C595" i="50"/>
  <c r="H595" i="50" s="1"/>
  <c r="H594" i="50"/>
  <c r="D594" i="50"/>
  <c r="E594" i="50" s="1"/>
  <c r="H593" i="50"/>
  <c r="D593" i="50"/>
  <c r="E593" i="50" s="1"/>
  <c r="E592" i="50"/>
  <c r="C592" i="50"/>
  <c r="H592" i="50" s="1"/>
  <c r="H591" i="50"/>
  <c r="E591" i="50"/>
  <c r="D591" i="50"/>
  <c r="H590" i="50"/>
  <c r="D590" i="50"/>
  <c r="E590" i="50" s="1"/>
  <c r="H589" i="50"/>
  <c r="E589" i="50"/>
  <c r="D589" i="50"/>
  <c r="H588" i="50"/>
  <c r="D588" i="50"/>
  <c r="C587" i="50"/>
  <c r="H587" i="50" s="1"/>
  <c r="H586" i="50"/>
  <c r="E586" i="50"/>
  <c r="D586" i="50"/>
  <c r="H585" i="50"/>
  <c r="D585" i="50"/>
  <c r="E585" i="50" s="1"/>
  <c r="H584" i="50"/>
  <c r="E584" i="50"/>
  <c r="D584" i="50"/>
  <c r="H583" i="50"/>
  <c r="D583" i="50"/>
  <c r="E583" i="50" s="1"/>
  <c r="H582" i="50"/>
  <c r="E582" i="50"/>
  <c r="D582" i="50"/>
  <c r="H581" i="50"/>
  <c r="E581" i="50"/>
  <c r="D581" i="50"/>
  <c r="C581" i="50"/>
  <c r="H580" i="50"/>
  <c r="E580" i="50"/>
  <c r="D580" i="50"/>
  <c r="H579" i="50"/>
  <c r="D579" i="50"/>
  <c r="E579" i="50" s="1"/>
  <c r="H578" i="50"/>
  <c r="D578" i="50"/>
  <c r="C577" i="50"/>
  <c r="H577" i="50" s="1"/>
  <c r="H576" i="50"/>
  <c r="E576" i="50"/>
  <c r="D576" i="50"/>
  <c r="H575" i="50"/>
  <c r="E575" i="50"/>
  <c r="D575" i="50"/>
  <c r="H574" i="50"/>
  <c r="D574" i="50"/>
  <c r="E574" i="50" s="1"/>
  <c r="H573" i="50"/>
  <c r="D573" i="50"/>
  <c r="E573" i="50" s="1"/>
  <c r="H572" i="50"/>
  <c r="E572" i="50"/>
  <c r="D572" i="50"/>
  <c r="H571" i="50"/>
  <c r="D571" i="50"/>
  <c r="E571" i="50" s="1"/>
  <c r="H570" i="50"/>
  <c r="E570" i="50"/>
  <c r="E569" i="50" s="1"/>
  <c r="D570" i="50"/>
  <c r="D569" i="50" s="1"/>
  <c r="C569" i="50"/>
  <c r="H569" i="50" s="1"/>
  <c r="H568" i="50"/>
  <c r="D568" i="50"/>
  <c r="E568" i="50" s="1"/>
  <c r="H567" i="50"/>
  <c r="E567" i="50"/>
  <c r="D567" i="50"/>
  <c r="H566" i="50"/>
  <c r="D566" i="50"/>
  <c r="H565" i="50"/>
  <c r="E565" i="50"/>
  <c r="D565" i="50"/>
  <c r="H564" i="50"/>
  <c r="D564" i="50"/>
  <c r="E564" i="50" s="1"/>
  <c r="H563" i="50"/>
  <c r="E563" i="50"/>
  <c r="D563" i="50"/>
  <c r="H562" i="50"/>
  <c r="C562" i="50"/>
  <c r="H558" i="50"/>
  <c r="E558" i="50"/>
  <c r="D558" i="50"/>
  <c r="H557" i="50"/>
  <c r="D557" i="50"/>
  <c r="C556" i="50"/>
  <c r="H555" i="50"/>
  <c r="E555" i="50"/>
  <c r="D555" i="50"/>
  <c r="H554" i="50"/>
  <c r="D554" i="50"/>
  <c r="D552" i="50" s="1"/>
  <c r="H553" i="50"/>
  <c r="E553" i="50"/>
  <c r="D553" i="50"/>
  <c r="C552" i="50"/>
  <c r="H552" i="50" s="1"/>
  <c r="H549" i="50"/>
  <c r="D549" i="50"/>
  <c r="E549" i="50" s="1"/>
  <c r="H548" i="50"/>
  <c r="E548" i="50"/>
  <c r="D548" i="50"/>
  <c r="J547" i="50"/>
  <c r="D547" i="50"/>
  <c r="C547" i="50"/>
  <c r="H547" i="50" s="1"/>
  <c r="H546" i="50"/>
  <c r="D546" i="50"/>
  <c r="E546" i="50" s="1"/>
  <c r="H545" i="50"/>
  <c r="D545" i="50"/>
  <c r="C544" i="50"/>
  <c r="H544" i="50" s="1"/>
  <c r="H543" i="50"/>
  <c r="D543" i="50"/>
  <c r="E543" i="50" s="1"/>
  <c r="H542" i="50"/>
  <c r="E542" i="50"/>
  <c r="D542" i="50"/>
  <c r="H541" i="50"/>
  <c r="D541" i="50"/>
  <c r="E541" i="50" s="1"/>
  <c r="H540" i="50"/>
  <c r="E540" i="50"/>
  <c r="D540" i="50"/>
  <c r="H539" i="50"/>
  <c r="D539" i="50"/>
  <c r="C538" i="50"/>
  <c r="H538" i="50" s="1"/>
  <c r="H537" i="50"/>
  <c r="E537" i="50"/>
  <c r="D537" i="50"/>
  <c r="H536" i="50"/>
  <c r="D536" i="50"/>
  <c r="E536" i="50" s="1"/>
  <c r="H535" i="50"/>
  <c r="E535" i="50"/>
  <c r="D535" i="50"/>
  <c r="H534" i="50"/>
  <c r="D534" i="50"/>
  <c r="E534" i="50" s="1"/>
  <c r="H533" i="50"/>
  <c r="E533" i="50"/>
  <c r="D533" i="50"/>
  <c r="H532" i="50"/>
  <c r="D532" i="50"/>
  <c r="E532" i="50" s="1"/>
  <c r="E531" i="50" s="1"/>
  <c r="C531" i="50"/>
  <c r="H531" i="50" s="1"/>
  <c r="H530" i="50"/>
  <c r="E530" i="50"/>
  <c r="E529" i="50" s="1"/>
  <c r="D530" i="50"/>
  <c r="H529" i="50"/>
  <c r="D529" i="50"/>
  <c r="C529" i="50"/>
  <c r="H527" i="50"/>
  <c r="D527" i="50"/>
  <c r="E527" i="50" s="1"/>
  <c r="H526" i="50"/>
  <c r="E526" i="50"/>
  <c r="D526" i="50"/>
  <c r="H525" i="50"/>
  <c r="D525" i="50"/>
  <c r="E525" i="50" s="1"/>
  <c r="H524" i="50"/>
  <c r="E524" i="50"/>
  <c r="D524" i="50"/>
  <c r="H523" i="50"/>
  <c r="D523" i="50"/>
  <c r="C522" i="50"/>
  <c r="H522" i="50" s="1"/>
  <c r="H521" i="50"/>
  <c r="E521" i="50"/>
  <c r="D521" i="50"/>
  <c r="H520" i="50"/>
  <c r="D520" i="50"/>
  <c r="E520" i="50" s="1"/>
  <c r="H519" i="50"/>
  <c r="E519" i="50"/>
  <c r="D519" i="50"/>
  <c r="H518" i="50"/>
  <c r="D518" i="50"/>
  <c r="E518" i="50" s="1"/>
  <c r="H517" i="50"/>
  <c r="E517" i="50"/>
  <c r="D517" i="50"/>
  <c r="H516" i="50"/>
  <c r="D516" i="50"/>
  <c r="E516" i="50" s="1"/>
  <c r="H515" i="50"/>
  <c r="E515" i="50"/>
  <c r="D515" i="50"/>
  <c r="H514" i="50"/>
  <c r="D514" i="50"/>
  <c r="C513" i="50"/>
  <c r="H512" i="50"/>
  <c r="E512" i="50"/>
  <c r="D512" i="50"/>
  <c r="H511" i="50"/>
  <c r="D511" i="50"/>
  <c r="E511" i="50" s="1"/>
  <c r="H510" i="50"/>
  <c r="E510" i="50"/>
  <c r="D510" i="50"/>
  <c r="H508" i="50"/>
  <c r="D508" i="50"/>
  <c r="E508" i="50" s="1"/>
  <c r="H507" i="50"/>
  <c r="E507" i="50"/>
  <c r="D507" i="50"/>
  <c r="H506" i="50"/>
  <c r="D506" i="50"/>
  <c r="E506" i="50" s="1"/>
  <c r="H505" i="50"/>
  <c r="E505" i="50"/>
  <c r="D505" i="50"/>
  <c r="H504" i="50"/>
  <c r="D504" i="50"/>
  <c r="C504" i="50"/>
  <c r="H503" i="50"/>
  <c r="D503" i="50"/>
  <c r="E503" i="50" s="1"/>
  <c r="H502" i="50"/>
  <c r="E502" i="50"/>
  <c r="D502" i="50"/>
  <c r="H501" i="50"/>
  <c r="D501" i="50"/>
  <c r="E501" i="50" s="1"/>
  <c r="H500" i="50"/>
  <c r="E500" i="50"/>
  <c r="D500" i="50"/>
  <c r="H499" i="50"/>
  <c r="D499" i="50"/>
  <c r="H498" i="50"/>
  <c r="E498" i="50"/>
  <c r="D498" i="50"/>
  <c r="H497" i="50"/>
  <c r="C497" i="50"/>
  <c r="H496" i="50"/>
  <c r="D496" i="50"/>
  <c r="E496" i="50" s="1"/>
  <c r="H495" i="50"/>
  <c r="E495" i="50"/>
  <c r="D495" i="50"/>
  <c r="H494" i="50"/>
  <c r="D494" i="50"/>
  <c r="C494" i="50"/>
  <c r="H493" i="50"/>
  <c r="D493" i="50"/>
  <c r="H492" i="50"/>
  <c r="E492" i="50"/>
  <c r="D492" i="50"/>
  <c r="H491" i="50"/>
  <c r="C491" i="50"/>
  <c r="H490" i="50"/>
  <c r="D490" i="50"/>
  <c r="E490" i="50" s="1"/>
  <c r="H489" i="50"/>
  <c r="E489" i="50"/>
  <c r="D489" i="50"/>
  <c r="H488" i="50"/>
  <c r="D488" i="50"/>
  <c r="H487" i="50"/>
  <c r="E487" i="50"/>
  <c r="D487" i="50"/>
  <c r="H486" i="50"/>
  <c r="C486" i="50"/>
  <c r="H485" i="50"/>
  <c r="D485" i="50"/>
  <c r="E485" i="50" s="1"/>
  <c r="C484" i="50"/>
  <c r="H484" i="50" s="1"/>
  <c r="H482" i="50"/>
  <c r="H481" i="50"/>
  <c r="E481" i="50"/>
  <c r="D481" i="50"/>
  <c r="H480" i="50"/>
  <c r="D480" i="50"/>
  <c r="E480" i="50" s="1"/>
  <c r="H479" i="50"/>
  <c r="E479" i="50"/>
  <c r="D479" i="50"/>
  <c r="H478" i="50"/>
  <c r="D478" i="50"/>
  <c r="C477" i="50"/>
  <c r="H476" i="50"/>
  <c r="E476" i="50"/>
  <c r="D476" i="50"/>
  <c r="H475" i="50"/>
  <c r="D475" i="50"/>
  <c r="E475" i="50" s="1"/>
  <c r="E474" i="50"/>
  <c r="C474" i="50"/>
  <c r="H474" i="50" s="1"/>
  <c r="H473" i="50"/>
  <c r="E473" i="50"/>
  <c r="D473" i="50"/>
  <c r="H472" i="50"/>
  <c r="D472" i="50"/>
  <c r="E472" i="50" s="1"/>
  <c r="H471" i="50"/>
  <c r="E471" i="50"/>
  <c r="D471" i="50"/>
  <c r="H470" i="50"/>
  <c r="D470" i="50"/>
  <c r="E470" i="50" s="1"/>
  <c r="H469" i="50"/>
  <c r="E469" i="50"/>
  <c r="D469" i="50"/>
  <c r="H468" i="50"/>
  <c r="D468" i="50"/>
  <c r="C468" i="50"/>
  <c r="H467" i="50"/>
  <c r="D467" i="50"/>
  <c r="E467" i="50" s="1"/>
  <c r="H466" i="50"/>
  <c r="E466" i="50"/>
  <c r="D466" i="50"/>
  <c r="H465" i="50"/>
  <c r="D465" i="50"/>
  <c r="E465" i="50" s="1"/>
  <c r="H464" i="50"/>
  <c r="E464" i="50"/>
  <c r="D464" i="50"/>
  <c r="H463" i="50"/>
  <c r="C463" i="50"/>
  <c r="H462" i="50"/>
  <c r="D462" i="50"/>
  <c r="E462" i="50" s="1"/>
  <c r="H461" i="50"/>
  <c r="E461" i="50"/>
  <c r="D461" i="50"/>
  <c r="H460" i="50"/>
  <c r="D460" i="50"/>
  <c r="E460" i="50" s="1"/>
  <c r="E459" i="50"/>
  <c r="C459" i="50"/>
  <c r="H459" i="50" s="1"/>
  <c r="H458" i="50"/>
  <c r="E458" i="50"/>
  <c r="D458" i="50"/>
  <c r="H457" i="50"/>
  <c r="D457" i="50"/>
  <c r="H456" i="50"/>
  <c r="E456" i="50"/>
  <c r="D456" i="50"/>
  <c r="H455" i="50"/>
  <c r="C455" i="50"/>
  <c r="H454" i="50"/>
  <c r="D454" i="50"/>
  <c r="E454" i="50" s="1"/>
  <c r="H453" i="50"/>
  <c r="E453" i="50"/>
  <c r="D453" i="50"/>
  <c r="H452" i="50"/>
  <c r="D452" i="50"/>
  <c r="H451" i="50"/>
  <c r="E451" i="50"/>
  <c r="D451" i="50"/>
  <c r="H450" i="50"/>
  <c r="C450" i="50"/>
  <c r="H449" i="50"/>
  <c r="D449" i="50"/>
  <c r="E449" i="50" s="1"/>
  <c r="H448" i="50"/>
  <c r="E448" i="50"/>
  <c r="D448" i="50"/>
  <c r="H447" i="50"/>
  <c r="D447" i="50"/>
  <c r="H446" i="50"/>
  <c r="E446" i="50"/>
  <c r="D446" i="50"/>
  <c r="H445" i="50"/>
  <c r="C445" i="50"/>
  <c r="H443" i="50"/>
  <c r="D443" i="50"/>
  <c r="E443" i="50" s="1"/>
  <c r="H442" i="50"/>
  <c r="E442" i="50"/>
  <c r="D442" i="50"/>
  <c r="H441" i="50"/>
  <c r="D441" i="50"/>
  <c r="E441" i="50" s="1"/>
  <c r="H440" i="50"/>
  <c r="D440" i="50"/>
  <c r="E440" i="50" s="1"/>
  <c r="H439" i="50"/>
  <c r="D439" i="50"/>
  <c r="E439" i="50" s="1"/>
  <c r="H438" i="50"/>
  <c r="E438" i="50"/>
  <c r="D438" i="50"/>
  <c r="H437" i="50"/>
  <c r="D437" i="50"/>
  <c r="E437" i="50" s="1"/>
  <c r="H436" i="50"/>
  <c r="D436" i="50"/>
  <c r="E436" i="50" s="1"/>
  <c r="H435" i="50"/>
  <c r="D435" i="50"/>
  <c r="E435" i="50" s="1"/>
  <c r="H434" i="50"/>
  <c r="E434" i="50"/>
  <c r="D434" i="50"/>
  <c r="H433" i="50"/>
  <c r="D433" i="50"/>
  <c r="E433" i="50" s="1"/>
  <c r="H432" i="50"/>
  <c r="D432" i="50"/>
  <c r="E432" i="50" s="1"/>
  <c r="H431" i="50"/>
  <c r="D431" i="50"/>
  <c r="E431" i="50" s="1"/>
  <c r="H430" i="50"/>
  <c r="E430" i="50"/>
  <c r="D430" i="50"/>
  <c r="C429" i="50"/>
  <c r="H429" i="50" s="1"/>
  <c r="H428" i="50"/>
  <c r="D428" i="50"/>
  <c r="E428" i="50" s="1"/>
  <c r="H427" i="50"/>
  <c r="D427" i="50"/>
  <c r="E427" i="50" s="1"/>
  <c r="H426" i="50"/>
  <c r="E426" i="50"/>
  <c r="D426" i="50"/>
  <c r="H425" i="50"/>
  <c r="E425" i="50"/>
  <c r="D425" i="50"/>
  <c r="H424" i="50"/>
  <c r="D424" i="50"/>
  <c r="H423" i="50"/>
  <c r="E423" i="50"/>
  <c r="D423" i="50"/>
  <c r="H422" i="50"/>
  <c r="C422" i="50"/>
  <c r="H421" i="50"/>
  <c r="D421" i="50"/>
  <c r="E421" i="50" s="1"/>
  <c r="H420" i="50"/>
  <c r="E420" i="50"/>
  <c r="D420" i="50"/>
  <c r="H419" i="50"/>
  <c r="D419" i="50"/>
  <c r="E419" i="50" s="1"/>
  <c r="H418" i="50"/>
  <c r="E418" i="50"/>
  <c r="D418" i="50"/>
  <c r="H417" i="50"/>
  <c r="D417" i="50"/>
  <c r="E417" i="50" s="1"/>
  <c r="E416" i="50"/>
  <c r="C416" i="50"/>
  <c r="H416" i="50" s="1"/>
  <c r="H415" i="50"/>
  <c r="E415" i="50"/>
  <c r="D415" i="50"/>
  <c r="H414" i="50"/>
  <c r="D414" i="50"/>
  <c r="H413" i="50"/>
  <c r="E413" i="50"/>
  <c r="D413" i="50"/>
  <c r="H412" i="50"/>
  <c r="C412" i="50"/>
  <c r="H411" i="50"/>
  <c r="D411" i="50"/>
  <c r="E411" i="50" s="1"/>
  <c r="H410" i="50"/>
  <c r="E410" i="50"/>
  <c r="D410" i="50"/>
  <c r="H409" i="50"/>
  <c r="D409" i="50"/>
  <c r="C409" i="50"/>
  <c r="H408" i="50"/>
  <c r="D408" i="50"/>
  <c r="E408" i="50" s="1"/>
  <c r="H407" i="50"/>
  <c r="D407" i="50"/>
  <c r="E407" i="50" s="1"/>
  <c r="H406" i="50"/>
  <c r="E406" i="50"/>
  <c r="D406" i="50"/>
  <c r="H405" i="50"/>
  <c r="E405" i="50"/>
  <c r="E404" i="50" s="1"/>
  <c r="D405" i="50"/>
  <c r="D404" i="50"/>
  <c r="C404" i="50"/>
  <c r="H404" i="50" s="1"/>
  <c r="H403" i="50"/>
  <c r="D403" i="50"/>
  <c r="E403" i="50" s="1"/>
  <c r="H402" i="50"/>
  <c r="D402" i="50"/>
  <c r="E402" i="50" s="1"/>
  <c r="H401" i="50"/>
  <c r="E401" i="50"/>
  <c r="D401" i="50"/>
  <c r="H400" i="50"/>
  <c r="E400" i="50"/>
  <c r="E399" i="50" s="1"/>
  <c r="D400" i="50"/>
  <c r="D399" i="50"/>
  <c r="C399" i="50"/>
  <c r="H399" i="50" s="1"/>
  <c r="H398" i="50"/>
  <c r="D398" i="50"/>
  <c r="E398" i="50" s="1"/>
  <c r="H397" i="50"/>
  <c r="D397" i="50"/>
  <c r="E397" i="50" s="1"/>
  <c r="H396" i="50"/>
  <c r="E396" i="50"/>
  <c r="D396" i="50"/>
  <c r="H395" i="50"/>
  <c r="E395" i="50"/>
  <c r="D395" i="50"/>
  <c r="C395" i="50"/>
  <c r="H394" i="50"/>
  <c r="E394" i="50"/>
  <c r="D394" i="50"/>
  <c r="H393" i="50"/>
  <c r="D393" i="50"/>
  <c r="C392" i="50"/>
  <c r="H392" i="50" s="1"/>
  <c r="H391" i="50"/>
  <c r="D391" i="50"/>
  <c r="E391" i="50" s="1"/>
  <c r="H390" i="50"/>
  <c r="E390" i="50"/>
  <c r="D390" i="50"/>
  <c r="H389" i="50"/>
  <c r="E389" i="50"/>
  <c r="E388" i="50" s="1"/>
  <c r="D389" i="50"/>
  <c r="D388" i="50"/>
  <c r="C388" i="50"/>
  <c r="H388" i="50" s="1"/>
  <c r="H387" i="50"/>
  <c r="D387" i="50"/>
  <c r="E387" i="50" s="1"/>
  <c r="H386" i="50"/>
  <c r="D386" i="50"/>
  <c r="E386" i="50" s="1"/>
  <c r="H385" i="50"/>
  <c r="E385" i="50"/>
  <c r="D385" i="50"/>
  <c r="H384" i="50"/>
  <c r="E384" i="50"/>
  <c r="D384" i="50"/>
  <c r="H383" i="50"/>
  <c r="D383" i="50"/>
  <c r="C382" i="50"/>
  <c r="H382" i="50" s="1"/>
  <c r="H381" i="50"/>
  <c r="D381" i="50"/>
  <c r="E381" i="50" s="1"/>
  <c r="H380" i="50"/>
  <c r="E380" i="50"/>
  <c r="D380" i="50"/>
  <c r="H379" i="50"/>
  <c r="E379" i="50"/>
  <c r="E378" i="50" s="1"/>
  <c r="D379" i="50"/>
  <c r="D378" i="50"/>
  <c r="C378" i="50"/>
  <c r="H378" i="50" s="1"/>
  <c r="H377" i="50"/>
  <c r="D377" i="50"/>
  <c r="E377" i="50" s="1"/>
  <c r="H376" i="50"/>
  <c r="D376" i="50"/>
  <c r="E376" i="50" s="1"/>
  <c r="H375" i="50"/>
  <c r="E375" i="50"/>
  <c r="D375" i="50"/>
  <c r="H374" i="50"/>
  <c r="E374" i="50"/>
  <c r="E373" i="50" s="1"/>
  <c r="D374" i="50"/>
  <c r="D373" i="50"/>
  <c r="C373" i="50"/>
  <c r="H373" i="50" s="1"/>
  <c r="H372" i="50"/>
  <c r="E372" i="50"/>
  <c r="D372" i="50"/>
  <c r="H371" i="50"/>
  <c r="D371" i="50"/>
  <c r="E371" i="50" s="1"/>
  <c r="H370" i="50"/>
  <c r="E370" i="50"/>
  <c r="D370" i="50"/>
  <c r="H369" i="50"/>
  <c r="E369" i="50"/>
  <c r="D369" i="50"/>
  <c r="D368" i="50" s="1"/>
  <c r="E368" i="50"/>
  <c r="C368" i="50"/>
  <c r="H368" i="50" s="1"/>
  <c r="H367" i="50"/>
  <c r="E367" i="50"/>
  <c r="D367" i="50"/>
  <c r="H366" i="50"/>
  <c r="D366" i="50"/>
  <c r="E366" i="50" s="1"/>
  <c r="H365" i="50"/>
  <c r="E365" i="50"/>
  <c r="D365" i="50"/>
  <c r="H364" i="50"/>
  <c r="D364" i="50"/>
  <c r="E364" i="50" s="1"/>
  <c r="H363" i="50"/>
  <c r="E363" i="50"/>
  <c r="D363" i="50"/>
  <c r="H362" i="50"/>
  <c r="D362" i="50"/>
  <c r="C362" i="50"/>
  <c r="H361" i="50"/>
  <c r="D361" i="50"/>
  <c r="E361" i="50" s="1"/>
  <c r="H360" i="50"/>
  <c r="E360" i="50"/>
  <c r="D360" i="50"/>
  <c r="H359" i="50"/>
  <c r="D359" i="50"/>
  <c r="E359" i="50" s="1"/>
  <c r="H358" i="50"/>
  <c r="E358" i="50"/>
  <c r="D358" i="50"/>
  <c r="H357" i="50"/>
  <c r="C357" i="50"/>
  <c r="H356" i="50"/>
  <c r="D356" i="50"/>
  <c r="E356" i="50" s="1"/>
  <c r="H355" i="50"/>
  <c r="E355" i="50"/>
  <c r="D355" i="50"/>
  <c r="H354" i="50"/>
  <c r="D354" i="50"/>
  <c r="E354" i="50" s="1"/>
  <c r="E353" i="50" s="1"/>
  <c r="C353" i="50"/>
  <c r="H353" i="50" s="1"/>
  <c r="H352" i="50"/>
  <c r="E352" i="50"/>
  <c r="D352" i="50"/>
  <c r="H351" i="50"/>
  <c r="D351" i="50"/>
  <c r="E351" i="50" s="1"/>
  <c r="H350" i="50"/>
  <c r="E350" i="50"/>
  <c r="D350" i="50"/>
  <c r="H349" i="50"/>
  <c r="D349" i="50"/>
  <c r="E349" i="50" s="1"/>
  <c r="E348" i="50" s="1"/>
  <c r="C348" i="50"/>
  <c r="H348" i="50" s="1"/>
  <c r="H347" i="50"/>
  <c r="E347" i="50"/>
  <c r="D347" i="50"/>
  <c r="H346" i="50"/>
  <c r="D346" i="50"/>
  <c r="H345" i="50"/>
  <c r="E345" i="50"/>
  <c r="D345" i="50"/>
  <c r="H344" i="50"/>
  <c r="C344" i="50"/>
  <c r="H343" i="50"/>
  <c r="D343" i="50"/>
  <c r="E343" i="50" s="1"/>
  <c r="H342" i="50"/>
  <c r="E342" i="50"/>
  <c r="D342" i="50"/>
  <c r="H341" i="50"/>
  <c r="D341" i="50"/>
  <c r="H338" i="50"/>
  <c r="D338" i="50"/>
  <c r="E338" i="50" s="1"/>
  <c r="H337" i="50"/>
  <c r="E337" i="50"/>
  <c r="D337" i="50"/>
  <c r="H336" i="50"/>
  <c r="D336" i="50"/>
  <c r="E336" i="50" s="1"/>
  <c r="H335" i="50"/>
  <c r="E335" i="50"/>
  <c r="D335" i="50"/>
  <c r="H334" i="50"/>
  <c r="D334" i="50"/>
  <c r="E334" i="50" s="1"/>
  <c r="H333" i="50"/>
  <c r="E333" i="50"/>
  <c r="D333" i="50"/>
  <c r="H332" i="50"/>
  <c r="D332" i="50"/>
  <c r="E332" i="50" s="1"/>
  <c r="E331" i="50"/>
  <c r="C331" i="50"/>
  <c r="H331" i="50" s="1"/>
  <c r="H330" i="50"/>
  <c r="E330" i="50"/>
  <c r="D330" i="50"/>
  <c r="H329" i="50"/>
  <c r="D329" i="50"/>
  <c r="C328" i="50"/>
  <c r="H328" i="50" s="1"/>
  <c r="H327" i="50"/>
  <c r="E327" i="50"/>
  <c r="D327" i="50"/>
  <c r="H326" i="50"/>
  <c r="D326" i="50"/>
  <c r="E326" i="50" s="1"/>
  <c r="E325" i="50" s="1"/>
  <c r="C325" i="50"/>
  <c r="H325" i="50" s="1"/>
  <c r="H324" i="50"/>
  <c r="E324" i="50"/>
  <c r="D324" i="50"/>
  <c r="H323" i="50"/>
  <c r="D323" i="50"/>
  <c r="E323" i="50" s="1"/>
  <c r="H322" i="50"/>
  <c r="E322" i="50"/>
  <c r="D322" i="50"/>
  <c r="H321" i="50"/>
  <c r="D321" i="50"/>
  <c r="E321" i="50" s="1"/>
  <c r="H320" i="50"/>
  <c r="E320" i="50"/>
  <c r="D320" i="50"/>
  <c r="H319" i="50"/>
  <c r="D319" i="50"/>
  <c r="E319" i="50" s="1"/>
  <c r="H318" i="50"/>
  <c r="E318" i="50"/>
  <c r="D318" i="50"/>
  <c r="H317" i="50"/>
  <c r="D317" i="50"/>
  <c r="E317" i="50" s="1"/>
  <c r="H316" i="50"/>
  <c r="E316" i="50"/>
  <c r="E315" i="50" s="1"/>
  <c r="D316" i="50"/>
  <c r="H315" i="50"/>
  <c r="D315" i="50"/>
  <c r="C315" i="50"/>
  <c r="H313" i="50"/>
  <c r="D313" i="50"/>
  <c r="E313" i="50" s="1"/>
  <c r="H312" i="50"/>
  <c r="E312" i="50"/>
  <c r="D312" i="50"/>
  <c r="H311" i="50"/>
  <c r="D311" i="50"/>
  <c r="E311" i="50" s="1"/>
  <c r="H310" i="50"/>
  <c r="E310" i="50"/>
  <c r="D310" i="50"/>
  <c r="H309" i="50"/>
  <c r="D309" i="50"/>
  <c r="C308" i="50"/>
  <c r="H308" i="50" s="1"/>
  <c r="H307" i="50"/>
  <c r="E307" i="50"/>
  <c r="D307" i="50"/>
  <c r="H306" i="50"/>
  <c r="D306" i="50"/>
  <c r="E306" i="50" s="1"/>
  <c r="E305" i="50"/>
  <c r="C305" i="50"/>
  <c r="H305" i="50" s="1"/>
  <c r="H304" i="50"/>
  <c r="E304" i="50"/>
  <c r="D304" i="50"/>
  <c r="H303" i="50"/>
  <c r="D303" i="50"/>
  <c r="C302" i="50"/>
  <c r="H302" i="50" s="1"/>
  <c r="H301" i="50"/>
  <c r="E301" i="50"/>
  <c r="D301" i="50"/>
  <c r="H300" i="50"/>
  <c r="D300" i="50"/>
  <c r="E300" i="50" s="1"/>
  <c r="H299" i="50"/>
  <c r="E299" i="50"/>
  <c r="D299" i="50"/>
  <c r="H298" i="50"/>
  <c r="D298" i="50"/>
  <c r="C298" i="50"/>
  <c r="H297" i="50"/>
  <c r="D297" i="50"/>
  <c r="C296" i="50"/>
  <c r="H295" i="50"/>
  <c r="E295" i="50"/>
  <c r="D295" i="50"/>
  <c r="H294" i="50"/>
  <c r="D294" i="50"/>
  <c r="E294" i="50" s="1"/>
  <c r="H293" i="50"/>
  <c r="E293" i="50"/>
  <c r="D293" i="50"/>
  <c r="H292" i="50"/>
  <c r="D292" i="50"/>
  <c r="E292" i="50" s="1"/>
  <c r="H291" i="50"/>
  <c r="E291" i="50"/>
  <c r="D291" i="50"/>
  <c r="H290" i="50"/>
  <c r="D290" i="50"/>
  <c r="E290" i="50" s="1"/>
  <c r="E289" i="50" s="1"/>
  <c r="C289" i="50"/>
  <c r="H289" i="50" s="1"/>
  <c r="H288" i="50"/>
  <c r="E288" i="50"/>
  <c r="D288" i="50"/>
  <c r="H287" i="50"/>
  <c r="D287" i="50"/>
  <c r="E287" i="50" s="1"/>
  <c r="H286" i="50"/>
  <c r="E286" i="50"/>
  <c r="D286" i="50"/>
  <c r="H285" i="50"/>
  <c r="D285" i="50"/>
  <c r="E285" i="50" s="1"/>
  <c r="H284" i="50"/>
  <c r="E284" i="50"/>
  <c r="D284" i="50"/>
  <c r="H283" i="50"/>
  <c r="D283" i="50"/>
  <c r="E283" i="50" s="1"/>
  <c r="H282" i="50"/>
  <c r="E282" i="50"/>
  <c r="D282" i="50"/>
  <c r="H281" i="50"/>
  <c r="D281" i="50"/>
  <c r="E281" i="50" s="1"/>
  <c r="H280" i="50"/>
  <c r="E280" i="50"/>
  <c r="D280" i="50"/>
  <c r="H279" i="50"/>
  <c r="D279" i="50"/>
  <c r="E279" i="50" s="1"/>
  <c r="H278" i="50"/>
  <c r="E278" i="50"/>
  <c r="D278" i="50"/>
  <c r="H277" i="50"/>
  <c r="D277" i="50"/>
  <c r="E277" i="50" s="1"/>
  <c r="H276" i="50"/>
  <c r="E276" i="50"/>
  <c r="D276" i="50"/>
  <c r="H275" i="50"/>
  <c r="D275" i="50"/>
  <c r="E275" i="50" s="1"/>
  <c r="H274" i="50"/>
  <c r="E274" i="50"/>
  <c r="D274" i="50"/>
  <c r="H273" i="50"/>
  <c r="D273" i="50"/>
  <c r="E273" i="50" s="1"/>
  <c r="H272" i="50"/>
  <c r="E272" i="50"/>
  <c r="D272" i="50"/>
  <c r="H271" i="50"/>
  <c r="D271" i="50"/>
  <c r="E271" i="50" s="1"/>
  <c r="H270" i="50"/>
  <c r="E270" i="50"/>
  <c r="D270" i="50"/>
  <c r="H269" i="50"/>
  <c r="D269" i="50"/>
  <c r="E269" i="50" s="1"/>
  <c r="H268" i="50"/>
  <c r="E268" i="50"/>
  <c r="D268" i="50"/>
  <c r="H267" i="50"/>
  <c r="D267" i="50"/>
  <c r="H266" i="50"/>
  <c r="E266" i="50"/>
  <c r="D266" i="50"/>
  <c r="H265" i="50"/>
  <c r="C265" i="50"/>
  <c r="H264" i="50"/>
  <c r="D264" i="50"/>
  <c r="E264" i="50" s="1"/>
  <c r="H262" i="50"/>
  <c r="E262" i="50"/>
  <c r="D262" i="50"/>
  <c r="H261" i="50"/>
  <c r="D261" i="50"/>
  <c r="C260" i="50"/>
  <c r="E252" i="50"/>
  <c r="D252" i="50"/>
  <c r="E251" i="50"/>
  <c r="E250" i="50" s="1"/>
  <c r="D251" i="50"/>
  <c r="D250" i="50"/>
  <c r="C250" i="50"/>
  <c r="D249" i="50"/>
  <c r="E249" i="50" s="1"/>
  <c r="D248" i="50"/>
  <c r="E248" i="50" s="1"/>
  <c r="D247" i="50"/>
  <c r="E247" i="50" s="1"/>
  <c r="D246" i="50"/>
  <c r="E246" i="50" s="1"/>
  <c r="D245" i="50"/>
  <c r="E245" i="50" s="1"/>
  <c r="D244" i="50"/>
  <c r="D243" i="50" s="1"/>
  <c r="C244" i="50"/>
  <c r="C243" i="50"/>
  <c r="D242" i="50"/>
  <c r="E242" i="50" s="1"/>
  <c r="D241" i="50"/>
  <c r="E241" i="50" s="1"/>
  <c r="D240" i="50"/>
  <c r="E240" i="50" s="1"/>
  <c r="C239" i="50"/>
  <c r="C238" i="50"/>
  <c r="D237" i="50"/>
  <c r="E237" i="50" s="1"/>
  <c r="E236" i="50" s="1"/>
  <c r="E235" i="50" s="1"/>
  <c r="D236" i="50"/>
  <c r="D235" i="50" s="1"/>
  <c r="C236" i="50"/>
  <c r="C235" i="50"/>
  <c r="D234" i="50"/>
  <c r="E234" i="50" s="1"/>
  <c r="E233" i="50" s="1"/>
  <c r="D233" i="50"/>
  <c r="C233" i="50"/>
  <c r="D232" i="50"/>
  <c r="E232" i="50" s="1"/>
  <c r="E231" i="50"/>
  <c r="E229" i="50" s="1"/>
  <c r="E228" i="50" s="1"/>
  <c r="D231" i="50"/>
  <c r="D230" i="50"/>
  <c r="E230" i="50" s="1"/>
  <c r="C229" i="50"/>
  <c r="C228" i="50" s="1"/>
  <c r="E227" i="50"/>
  <c r="D227" i="50"/>
  <c r="E226" i="50"/>
  <c r="D226" i="50"/>
  <c r="E225" i="50"/>
  <c r="D225" i="50"/>
  <c r="E224" i="50"/>
  <c r="D224" i="50"/>
  <c r="D223" i="50"/>
  <c r="C223" i="50"/>
  <c r="C222" i="50" s="1"/>
  <c r="D222" i="50"/>
  <c r="E221" i="50"/>
  <c r="E220" i="50" s="1"/>
  <c r="D221" i="50"/>
  <c r="D220" i="50"/>
  <c r="C220" i="50"/>
  <c r="C215" i="50" s="1"/>
  <c r="D219" i="50"/>
  <c r="E219" i="50" s="1"/>
  <c r="D218" i="50"/>
  <c r="E218" i="50" s="1"/>
  <c r="D217" i="50"/>
  <c r="E217" i="50" s="1"/>
  <c r="D216" i="50"/>
  <c r="D215" i="50" s="1"/>
  <c r="C216" i="50"/>
  <c r="D214" i="50"/>
  <c r="E214" i="50" s="1"/>
  <c r="E213" i="50" s="1"/>
  <c r="D213" i="50"/>
  <c r="C213" i="50"/>
  <c r="D212" i="50"/>
  <c r="E212" i="50" s="1"/>
  <c r="E211" i="50"/>
  <c r="C211" i="50"/>
  <c r="D210" i="50"/>
  <c r="E210" i="50" s="1"/>
  <c r="D209" i="50"/>
  <c r="E209" i="50" s="1"/>
  <c r="D208" i="50"/>
  <c r="C207" i="50"/>
  <c r="E206" i="50"/>
  <c r="D206" i="50"/>
  <c r="D205" i="50"/>
  <c r="E205" i="50" s="1"/>
  <c r="E204" i="50"/>
  <c r="C204" i="50"/>
  <c r="C203" i="50" s="1"/>
  <c r="D202" i="50"/>
  <c r="E202" i="50" s="1"/>
  <c r="E201" i="50"/>
  <c r="E200" i="50" s="1"/>
  <c r="C201" i="50"/>
  <c r="C200" i="50" s="1"/>
  <c r="D199" i="50"/>
  <c r="E199" i="50" s="1"/>
  <c r="E198" i="50"/>
  <c r="E197" i="50" s="1"/>
  <c r="C198" i="50"/>
  <c r="C197" i="50" s="1"/>
  <c r="D196" i="50"/>
  <c r="E196" i="50" s="1"/>
  <c r="E195" i="50"/>
  <c r="C195" i="50"/>
  <c r="D194" i="50"/>
  <c r="C193" i="50"/>
  <c r="E192" i="50"/>
  <c r="D192" i="50"/>
  <c r="D191" i="50"/>
  <c r="E191" i="50" s="1"/>
  <c r="E190" i="50"/>
  <c r="D190" i="50"/>
  <c r="D189" i="50"/>
  <c r="C189" i="50"/>
  <c r="C188" i="50" s="1"/>
  <c r="E187" i="50"/>
  <c r="E185" i="50" s="1"/>
  <c r="E184" i="50" s="1"/>
  <c r="D187" i="50"/>
  <c r="D186" i="50"/>
  <c r="E186" i="50" s="1"/>
  <c r="C185" i="50"/>
  <c r="C184" i="50" s="1"/>
  <c r="D183" i="50"/>
  <c r="E183" i="50" s="1"/>
  <c r="E182" i="50"/>
  <c r="C182" i="50"/>
  <c r="D181" i="50"/>
  <c r="C180" i="50"/>
  <c r="C179" i="50" s="1"/>
  <c r="H176" i="50"/>
  <c r="D176" i="50"/>
  <c r="E176" i="50" s="1"/>
  <c r="H175" i="50"/>
  <c r="D175" i="50"/>
  <c r="E175" i="50" s="1"/>
  <c r="E174" i="50" s="1"/>
  <c r="C174" i="50"/>
  <c r="H174" i="50" s="1"/>
  <c r="H173" i="50"/>
  <c r="E173" i="50"/>
  <c r="D173" i="50"/>
  <c r="H172" i="50"/>
  <c r="D172" i="50"/>
  <c r="C171" i="50"/>
  <c r="H169" i="50"/>
  <c r="D169" i="50"/>
  <c r="H168" i="50"/>
  <c r="D168" i="50"/>
  <c r="E168" i="50" s="1"/>
  <c r="H167" i="50"/>
  <c r="C167" i="50"/>
  <c r="H166" i="50"/>
  <c r="D166" i="50"/>
  <c r="E166" i="50" s="1"/>
  <c r="H165" i="50"/>
  <c r="E165" i="50"/>
  <c r="E164" i="50" s="1"/>
  <c r="D165" i="50"/>
  <c r="H164" i="50"/>
  <c r="D164" i="50"/>
  <c r="C164" i="50"/>
  <c r="C163" i="50"/>
  <c r="H163" i="50" s="1"/>
  <c r="J163" i="50" s="1"/>
  <c r="H162" i="50"/>
  <c r="E162" i="50"/>
  <c r="D162" i="50"/>
  <c r="H161" i="50"/>
  <c r="D161" i="50"/>
  <c r="C160" i="50"/>
  <c r="H160" i="50" s="1"/>
  <c r="H159" i="50"/>
  <c r="D159" i="50"/>
  <c r="E159" i="50" s="1"/>
  <c r="H158" i="50"/>
  <c r="D158" i="50"/>
  <c r="E158" i="50" s="1"/>
  <c r="E157" i="50" s="1"/>
  <c r="C157" i="50"/>
  <c r="H157" i="50" s="1"/>
  <c r="H156" i="50"/>
  <c r="E156" i="50"/>
  <c r="D156" i="50"/>
  <c r="H155" i="50"/>
  <c r="D155" i="50"/>
  <c r="C154" i="50"/>
  <c r="H151" i="50"/>
  <c r="E151" i="50"/>
  <c r="D151" i="50"/>
  <c r="H150" i="50"/>
  <c r="D150" i="50"/>
  <c r="C149" i="50"/>
  <c r="H149" i="50" s="1"/>
  <c r="H148" i="50"/>
  <c r="D148" i="50"/>
  <c r="E148" i="50" s="1"/>
  <c r="H147" i="50"/>
  <c r="D147" i="50"/>
  <c r="E147" i="50" s="1"/>
  <c r="E146" i="50" s="1"/>
  <c r="C146" i="50"/>
  <c r="H146" i="50" s="1"/>
  <c r="H145" i="50"/>
  <c r="E145" i="50"/>
  <c r="D145" i="50"/>
  <c r="H144" i="50"/>
  <c r="D144" i="50"/>
  <c r="C143" i="50"/>
  <c r="H143" i="50" s="1"/>
  <c r="H142" i="50"/>
  <c r="D142" i="50"/>
  <c r="E142" i="50" s="1"/>
  <c r="H141" i="50"/>
  <c r="D141" i="50"/>
  <c r="E141" i="50" s="1"/>
  <c r="E140" i="50" s="1"/>
  <c r="C140" i="50"/>
  <c r="H140" i="50" s="1"/>
  <c r="H139" i="50"/>
  <c r="E139" i="50"/>
  <c r="D139" i="50"/>
  <c r="H138" i="50"/>
  <c r="D138" i="50"/>
  <c r="H137" i="50"/>
  <c r="D137" i="50"/>
  <c r="E137" i="50" s="1"/>
  <c r="H136" i="50"/>
  <c r="C136" i="50"/>
  <c r="H134" i="50"/>
  <c r="D134" i="50"/>
  <c r="E134" i="50" s="1"/>
  <c r="H133" i="50"/>
  <c r="D133" i="50"/>
  <c r="E133" i="50" s="1"/>
  <c r="H132" i="50"/>
  <c r="E132" i="50"/>
  <c r="C132" i="50"/>
  <c r="H131" i="50"/>
  <c r="E131" i="50"/>
  <c r="D131" i="50"/>
  <c r="H130" i="50"/>
  <c r="D130" i="50"/>
  <c r="C129" i="50"/>
  <c r="H129" i="50" s="1"/>
  <c r="H128" i="50"/>
  <c r="D128" i="50"/>
  <c r="E128" i="50" s="1"/>
  <c r="E126" i="50" s="1"/>
  <c r="H127" i="50"/>
  <c r="D127" i="50"/>
  <c r="E127" i="50" s="1"/>
  <c r="C126" i="50"/>
  <c r="H126" i="50" s="1"/>
  <c r="H125" i="50"/>
  <c r="E125" i="50"/>
  <c r="D125" i="50"/>
  <c r="H124" i="50"/>
  <c r="D124" i="50"/>
  <c r="C123" i="50"/>
  <c r="H123" i="50" s="1"/>
  <c r="H122" i="50"/>
  <c r="D122" i="50"/>
  <c r="E122" i="50" s="1"/>
  <c r="H121" i="50"/>
  <c r="D121" i="50"/>
  <c r="H120" i="50"/>
  <c r="C120" i="50"/>
  <c r="H119" i="50"/>
  <c r="E119" i="50"/>
  <c r="D119" i="50"/>
  <c r="H118" i="50"/>
  <c r="D118" i="50"/>
  <c r="C117" i="50"/>
  <c r="H113" i="50"/>
  <c r="D113" i="50"/>
  <c r="E113" i="50" s="1"/>
  <c r="H112" i="50"/>
  <c r="E112" i="50"/>
  <c r="D112" i="50"/>
  <c r="H111" i="50"/>
  <c r="D111" i="50"/>
  <c r="E111" i="50" s="1"/>
  <c r="H110" i="50"/>
  <c r="E110" i="50"/>
  <c r="D110" i="50"/>
  <c r="H109" i="50"/>
  <c r="D109" i="50"/>
  <c r="E109" i="50" s="1"/>
  <c r="H108" i="50"/>
  <c r="E108" i="50"/>
  <c r="D108" i="50"/>
  <c r="H107" i="50"/>
  <c r="E107" i="50"/>
  <c r="D107" i="50"/>
  <c r="H106" i="50"/>
  <c r="D106" i="50"/>
  <c r="E106" i="50" s="1"/>
  <c r="H105" i="50"/>
  <c r="D105" i="50"/>
  <c r="E105" i="50" s="1"/>
  <c r="H104" i="50"/>
  <c r="E104" i="50"/>
  <c r="D104" i="50"/>
  <c r="H103" i="50"/>
  <c r="D103" i="50"/>
  <c r="E103" i="50" s="1"/>
  <c r="H102" i="50"/>
  <c r="D102" i="50"/>
  <c r="E102" i="50" s="1"/>
  <c r="H101" i="50"/>
  <c r="D101" i="50"/>
  <c r="E101" i="50" s="1"/>
  <c r="H100" i="50"/>
  <c r="E100" i="50"/>
  <c r="D100" i="50"/>
  <c r="H99" i="50"/>
  <c r="D99" i="50"/>
  <c r="E99" i="50" s="1"/>
  <c r="H98" i="50"/>
  <c r="D98" i="50"/>
  <c r="E98" i="50" s="1"/>
  <c r="E97" i="50" s="1"/>
  <c r="J97" i="50"/>
  <c r="C97" i="50"/>
  <c r="H97" i="50" s="1"/>
  <c r="H96" i="50"/>
  <c r="E96" i="50"/>
  <c r="D96" i="50"/>
  <c r="H95" i="50"/>
  <c r="D95" i="50"/>
  <c r="E95" i="50" s="1"/>
  <c r="H94" i="50"/>
  <c r="E94" i="50"/>
  <c r="D94" i="50"/>
  <c r="H93" i="50"/>
  <c r="E93" i="50"/>
  <c r="D93" i="50"/>
  <c r="H92" i="50"/>
  <c r="D92" i="50"/>
  <c r="E92" i="50" s="1"/>
  <c r="H91" i="50"/>
  <c r="D91" i="50"/>
  <c r="E91" i="50" s="1"/>
  <c r="H90" i="50"/>
  <c r="E90" i="50"/>
  <c r="D90" i="50"/>
  <c r="H89" i="50"/>
  <c r="D89" i="50"/>
  <c r="E89" i="50" s="1"/>
  <c r="H88" i="50"/>
  <c r="D88" i="50"/>
  <c r="E88" i="50" s="1"/>
  <c r="H87" i="50"/>
  <c r="D87" i="50"/>
  <c r="E87" i="50" s="1"/>
  <c r="H86" i="50"/>
  <c r="E86" i="50"/>
  <c r="D86" i="50"/>
  <c r="H85" i="50"/>
  <c r="D85" i="50"/>
  <c r="E85" i="50" s="1"/>
  <c r="H84" i="50"/>
  <c r="D84" i="50"/>
  <c r="E84" i="50" s="1"/>
  <c r="H83" i="50"/>
  <c r="D83" i="50"/>
  <c r="E83" i="50" s="1"/>
  <c r="H82" i="50"/>
  <c r="E82" i="50"/>
  <c r="D82" i="50"/>
  <c r="H81" i="50"/>
  <c r="D81" i="50"/>
  <c r="E81" i="50" s="1"/>
  <c r="H80" i="50"/>
  <c r="E80" i="50"/>
  <c r="D80" i="50"/>
  <c r="H79" i="50"/>
  <c r="D79" i="50"/>
  <c r="E79" i="50" s="1"/>
  <c r="H78" i="50"/>
  <c r="E78" i="50"/>
  <c r="D78" i="50"/>
  <c r="H77" i="50"/>
  <c r="E77" i="50"/>
  <c r="D77" i="50"/>
  <c r="H76" i="50"/>
  <c r="D76" i="50"/>
  <c r="E76" i="50" s="1"/>
  <c r="H75" i="50"/>
  <c r="D75" i="50"/>
  <c r="E75" i="50" s="1"/>
  <c r="H74" i="50"/>
  <c r="E74" i="50"/>
  <c r="D74" i="50"/>
  <c r="H73" i="50"/>
  <c r="D73" i="50"/>
  <c r="E73" i="50" s="1"/>
  <c r="H72" i="50"/>
  <c r="D72" i="50"/>
  <c r="E72" i="50" s="1"/>
  <c r="H71" i="50"/>
  <c r="D71" i="50"/>
  <c r="E71" i="50" s="1"/>
  <c r="H70" i="50"/>
  <c r="E70" i="50"/>
  <c r="D70" i="50"/>
  <c r="H69" i="50"/>
  <c r="D69" i="50"/>
  <c r="E69" i="50" s="1"/>
  <c r="H68" i="50"/>
  <c r="J68" i="50" s="1"/>
  <c r="C68" i="50"/>
  <c r="C67" i="50"/>
  <c r="H67" i="50" s="1"/>
  <c r="J67" i="50" s="1"/>
  <c r="H66" i="50"/>
  <c r="E66" i="50"/>
  <c r="D66" i="50"/>
  <c r="H65" i="50"/>
  <c r="E65" i="50"/>
  <c r="D65" i="50"/>
  <c r="H64" i="50"/>
  <c r="D64" i="50"/>
  <c r="E64" i="50" s="1"/>
  <c r="H63" i="50"/>
  <c r="D63" i="50"/>
  <c r="H62" i="50"/>
  <c r="E62" i="50"/>
  <c r="D62" i="50"/>
  <c r="H61" i="50"/>
  <c r="J61" i="50" s="1"/>
  <c r="C61" i="50"/>
  <c r="H60" i="50"/>
  <c r="E60" i="50"/>
  <c r="D60" i="50"/>
  <c r="H59" i="50"/>
  <c r="D59" i="50"/>
  <c r="E59" i="50" s="1"/>
  <c r="H58" i="50"/>
  <c r="D58" i="50"/>
  <c r="E58" i="50" s="1"/>
  <c r="H57" i="50"/>
  <c r="D57" i="50"/>
  <c r="E57" i="50" s="1"/>
  <c r="H56" i="50"/>
  <c r="E56" i="50"/>
  <c r="D56" i="50"/>
  <c r="H55" i="50"/>
  <c r="D55" i="50"/>
  <c r="E55" i="50" s="1"/>
  <c r="H54" i="50"/>
  <c r="E54" i="50"/>
  <c r="D54" i="50"/>
  <c r="H53" i="50"/>
  <c r="D53" i="50"/>
  <c r="E53" i="50" s="1"/>
  <c r="H52" i="50"/>
  <c r="E52" i="50"/>
  <c r="D52" i="50"/>
  <c r="H51" i="50"/>
  <c r="E51" i="50"/>
  <c r="D51" i="50"/>
  <c r="H50" i="50"/>
  <c r="D50" i="50"/>
  <c r="E50" i="50" s="1"/>
  <c r="H49" i="50"/>
  <c r="D49" i="50"/>
  <c r="E49" i="50" s="1"/>
  <c r="H48" i="50"/>
  <c r="E48" i="50"/>
  <c r="D48" i="50"/>
  <c r="H47" i="50"/>
  <c r="D47" i="50"/>
  <c r="E47" i="50" s="1"/>
  <c r="H46" i="50"/>
  <c r="D46" i="50"/>
  <c r="E46" i="50" s="1"/>
  <c r="H45" i="50"/>
  <c r="D45" i="50"/>
  <c r="E45" i="50" s="1"/>
  <c r="H44" i="50"/>
  <c r="E44" i="50"/>
  <c r="D44" i="50"/>
  <c r="H43" i="50"/>
  <c r="D43" i="50"/>
  <c r="E43" i="50" s="1"/>
  <c r="H42" i="50"/>
  <c r="D42" i="50"/>
  <c r="E42" i="50" s="1"/>
  <c r="H41" i="50"/>
  <c r="D41" i="50"/>
  <c r="E41" i="50" s="1"/>
  <c r="H40" i="50"/>
  <c r="E40" i="50"/>
  <c r="D40" i="50"/>
  <c r="H39" i="50"/>
  <c r="D39" i="50"/>
  <c r="E39" i="50" s="1"/>
  <c r="H38" i="50"/>
  <c r="J38" i="50" s="1"/>
  <c r="C38" i="50"/>
  <c r="H37" i="50"/>
  <c r="E37" i="50"/>
  <c r="D37" i="50"/>
  <c r="H36" i="50"/>
  <c r="D36" i="50"/>
  <c r="E36" i="50" s="1"/>
  <c r="H35" i="50"/>
  <c r="D35" i="50"/>
  <c r="E35" i="50" s="1"/>
  <c r="H34" i="50"/>
  <c r="E34" i="50"/>
  <c r="D34" i="50"/>
  <c r="H33" i="50"/>
  <c r="D33" i="50"/>
  <c r="E33" i="50" s="1"/>
  <c r="H32" i="50"/>
  <c r="D32" i="50"/>
  <c r="E32" i="50" s="1"/>
  <c r="H31" i="50"/>
  <c r="D31" i="50"/>
  <c r="E31" i="50" s="1"/>
  <c r="H30" i="50"/>
  <c r="E30" i="50"/>
  <c r="D30" i="50"/>
  <c r="H29" i="50"/>
  <c r="D29" i="50"/>
  <c r="E29" i="50" s="1"/>
  <c r="H28" i="50"/>
  <c r="D28" i="50"/>
  <c r="E28" i="50" s="1"/>
  <c r="H27" i="50"/>
  <c r="D27" i="50"/>
  <c r="E27" i="50" s="1"/>
  <c r="H26" i="50"/>
  <c r="E26" i="50"/>
  <c r="D26" i="50"/>
  <c r="H25" i="50"/>
  <c r="D25" i="50"/>
  <c r="E25" i="50" s="1"/>
  <c r="H24" i="50"/>
  <c r="E24" i="50"/>
  <c r="D24" i="50"/>
  <c r="H23" i="50"/>
  <c r="D23" i="50"/>
  <c r="E23" i="50" s="1"/>
  <c r="H22" i="50"/>
  <c r="E22" i="50"/>
  <c r="D22" i="50"/>
  <c r="H21" i="50"/>
  <c r="E21" i="50"/>
  <c r="D21" i="50"/>
  <c r="H20" i="50"/>
  <c r="D20" i="50"/>
  <c r="E20" i="50" s="1"/>
  <c r="H19" i="50"/>
  <c r="D19" i="50"/>
  <c r="E19" i="50" s="1"/>
  <c r="H18" i="50"/>
  <c r="E18" i="50"/>
  <c r="D18" i="50"/>
  <c r="H17" i="50"/>
  <c r="D17" i="50"/>
  <c r="E17" i="50" s="1"/>
  <c r="H16" i="50"/>
  <c r="D16" i="50"/>
  <c r="E16" i="50" s="1"/>
  <c r="H15" i="50"/>
  <c r="D15" i="50"/>
  <c r="E15" i="50" s="1"/>
  <c r="H14" i="50"/>
  <c r="E14" i="50"/>
  <c r="D14" i="50"/>
  <c r="H13" i="50"/>
  <c r="D13" i="50"/>
  <c r="E13" i="50" s="1"/>
  <c r="H12" i="50"/>
  <c r="D12" i="50"/>
  <c r="E12" i="50" s="1"/>
  <c r="J11" i="50"/>
  <c r="C11" i="50"/>
  <c r="H11" i="50" s="1"/>
  <c r="H10" i="50"/>
  <c r="E10" i="50"/>
  <c r="D10" i="50"/>
  <c r="H9" i="50"/>
  <c r="D9" i="50"/>
  <c r="E9" i="50" s="1"/>
  <c r="H8" i="50"/>
  <c r="E8" i="50"/>
  <c r="D8" i="50"/>
  <c r="H7" i="50"/>
  <c r="E7" i="50"/>
  <c r="D7" i="50"/>
  <c r="H6" i="50"/>
  <c r="D6" i="50"/>
  <c r="E6" i="50" s="1"/>
  <c r="H5" i="50"/>
  <c r="D5" i="50"/>
  <c r="E5" i="50" s="1"/>
  <c r="H4" i="50"/>
  <c r="J4" i="50" s="1"/>
  <c r="C4" i="50"/>
  <c r="C3" i="50"/>
  <c r="E38" i="50" l="1"/>
  <c r="E68" i="50"/>
  <c r="E67" i="50" s="1"/>
  <c r="E11" i="50"/>
  <c r="D314" i="50"/>
  <c r="H154" i="50"/>
  <c r="C153" i="50"/>
  <c r="D167" i="50"/>
  <c r="E169" i="50"/>
  <c r="E167" i="50" s="1"/>
  <c r="E163" i="50" s="1"/>
  <c r="E223" i="50"/>
  <c r="E222" i="50" s="1"/>
  <c r="E341" i="50"/>
  <c r="D344" i="50"/>
  <c r="D340" i="50" s="1"/>
  <c r="E346" i="50"/>
  <c r="D163" i="50"/>
  <c r="E189" i="50"/>
  <c r="D207" i="50"/>
  <c r="E208" i="50"/>
  <c r="H260" i="50"/>
  <c r="D445" i="50"/>
  <c r="E447" i="50"/>
  <c r="E445" i="50" s="1"/>
  <c r="D450" i="50"/>
  <c r="E452" i="50"/>
  <c r="D455" i="50"/>
  <c r="E457" i="50"/>
  <c r="E455" i="50" s="1"/>
  <c r="E539" i="50"/>
  <c r="H3" i="50"/>
  <c r="J3" i="50" s="1"/>
  <c r="C2" i="50"/>
  <c r="E4" i="50"/>
  <c r="D4" i="50"/>
  <c r="D11" i="50"/>
  <c r="D38" i="50"/>
  <c r="D97" i="50"/>
  <c r="E124" i="50"/>
  <c r="E123" i="50" s="1"/>
  <c r="D123" i="50"/>
  <c r="E130" i="50"/>
  <c r="E129" i="50" s="1"/>
  <c r="D129" i="50"/>
  <c r="C135" i="50"/>
  <c r="H135" i="50" s="1"/>
  <c r="J135" i="50" s="1"/>
  <c r="H171" i="50"/>
  <c r="C170" i="50"/>
  <c r="H170" i="50" s="1"/>
  <c r="J170" i="50" s="1"/>
  <c r="C178" i="50"/>
  <c r="E216" i="50"/>
  <c r="E215" i="50" s="1"/>
  <c r="D239" i="50"/>
  <c r="D238" i="50" s="1"/>
  <c r="E244" i="50"/>
  <c r="E243" i="50" s="1"/>
  <c r="D265" i="50"/>
  <c r="D263" i="50" s="1"/>
  <c r="E267" i="50"/>
  <c r="E265" i="50" s="1"/>
  <c r="E263" i="50" s="1"/>
  <c r="C263" i="50"/>
  <c r="H263" i="50" s="1"/>
  <c r="H296" i="50"/>
  <c r="E309" i="50"/>
  <c r="E308" i="50" s="1"/>
  <c r="D308" i="50"/>
  <c r="C340" i="50"/>
  <c r="D357" i="50"/>
  <c r="E362" i="50"/>
  <c r="E383" i="50"/>
  <c r="E382" i="50" s="1"/>
  <c r="D382" i="50"/>
  <c r="D412" i="50"/>
  <c r="E414" i="50"/>
  <c r="E412" i="50" s="1"/>
  <c r="D422" i="50"/>
  <c r="E424" i="50"/>
  <c r="D486" i="50"/>
  <c r="E488" i="50"/>
  <c r="E486" i="50" s="1"/>
  <c r="E484" i="50" s="1"/>
  <c r="D491" i="50"/>
  <c r="E493" i="50"/>
  <c r="H556" i="50"/>
  <c r="C551" i="50"/>
  <c r="E172" i="50"/>
  <c r="E171" i="50" s="1"/>
  <c r="E170" i="50" s="1"/>
  <c r="D171" i="50"/>
  <c r="D180" i="50"/>
  <c r="D179" i="50" s="1"/>
  <c r="E181" i="50"/>
  <c r="E180" i="50" s="1"/>
  <c r="E179" i="50" s="1"/>
  <c r="E297" i="50"/>
  <c r="E296" i="50" s="1"/>
  <c r="D296" i="50"/>
  <c r="H117" i="50"/>
  <c r="C116" i="50"/>
  <c r="E138" i="50"/>
  <c r="E136" i="50" s="1"/>
  <c r="E135" i="50" s="1"/>
  <c r="D136" i="50"/>
  <c r="E144" i="50"/>
  <c r="E143" i="50" s="1"/>
  <c r="D143" i="50"/>
  <c r="E150" i="50"/>
  <c r="E149" i="50" s="1"/>
  <c r="D149" i="50"/>
  <c r="E155" i="50"/>
  <c r="E154" i="50" s="1"/>
  <c r="E153" i="50" s="1"/>
  <c r="D154" i="50"/>
  <c r="E161" i="50"/>
  <c r="E160" i="50" s="1"/>
  <c r="D160" i="50"/>
  <c r="E239" i="50"/>
  <c r="E238" i="50" s="1"/>
  <c r="C561" i="50"/>
  <c r="E63" i="50"/>
  <c r="E61" i="50" s="1"/>
  <c r="D61" i="50"/>
  <c r="D68" i="50"/>
  <c r="E118" i="50"/>
  <c r="E117" i="50" s="1"/>
  <c r="D117" i="50"/>
  <c r="E121" i="50"/>
  <c r="E120" i="50" s="1"/>
  <c r="D120" i="50"/>
  <c r="D193" i="50"/>
  <c r="D188" i="50" s="1"/>
  <c r="E194" i="50"/>
  <c r="E193" i="50" s="1"/>
  <c r="E207" i="50"/>
  <c r="E203" i="50" s="1"/>
  <c r="E261" i="50"/>
  <c r="E260" i="50" s="1"/>
  <c r="D260" i="50"/>
  <c r="E298" i="50"/>
  <c r="E303" i="50"/>
  <c r="E302" i="50" s="1"/>
  <c r="D302" i="50"/>
  <c r="E329" i="50"/>
  <c r="E328" i="50" s="1"/>
  <c r="E314" i="50" s="1"/>
  <c r="D328" i="50"/>
  <c r="E344" i="50"/>
  <c r="E357" i="50"/>
  <c r="E528" i="50"/>
  <c r="D126" i="50"/>
  <c r="D132" i="50"/>
  <c r="D140" i="50"/>
  <c r="D146" i="50"/>
  <c r="D157" i="50"/>
  <c r="D174" i="50"/>
  <c r="D182" i="50"/>
  <c r="D185" i="50"/>
  <c r="D184" i="50" s="1"/>
  <c r="D195" i="50"/>
  <c r="D198" i="50"/>
  <c r="D197" i="50" s="1"/>
  <c r="D201" i="50"/>
  <c r="D200" i="50" s="1"/>
  <c r="D204" i="50"/>
  <c r="D203" i="50" s="1"/>
  <c r="D211" i="50"/>
  <c r="D229" i="50"/>
  <c r="D228" i="50" s="1"/>
  <c r="D289" i="50"/>
  <c r="D305" i="50"/>
  <c r="C314" i="50"/>
  <c r="H314" i="50" s="1"/>
  <c r="D325" i="50"/>
  <c r="D331" i="50"/>
  <c r="D348" i="50"/>
  <c r="D353" i="50"/>
  <c r="E393" i="50"/>
  <c r="E392" i="50" s="1"/>
  <c r="D392" i="50"/>
  <c r="E409" i="50"/>
  <c r="E429" i="50"/>
  <c r="D463" i="50"/>
  <c r="E468" i="50"/>
  <c r="E478" i="50"/>
  <c r="E477" i="50" s="1"/>
  <c r="D477" i="50"/>
  <c r="D497" i="50"/>
  <c r="E499" i="50"/>
  <c r="E504" i="50"/>
  <c r="E523" i="50"/>
  <c r="E522" i="50" s="1"/>
  <c r="D522" i="50"/>
  <c r="D551" i="50"/>
  <c r="D550" i="50" s="1"/>
  <c r="E566" i="50"/>
  <c r="E562" i="50" s="1"/>
  <c r="D562" i="50"/>
  <c r="H726" i="50"/>
  <c r="J726" i="50" s="1"/>
  <c r="C725" i="50"/>
  <c r="H725" i="50" s="1"/>
  <c r="J725" i="50" s="1"/>
  <c r="D429" i="50"/>
  <c r="E497" i="50"/>
  <c r="H513" i="50"/>
  <c r="C509" i="50"/>
  <c r="H509" i="50" s="1"/>
  <c r="E596" i="50"/>
  <c r="E595" i="50" s="1"/>
  <c r="D595" i="50"/>
  <c r="D599" i="50"/>
  <c r="E601" i="50"/>
  <c r="D646" i="50"/>
  <c r="E648" i="50"/>
  <c r="E672" i="50"/>
  <c r="E671" i="50" s="1"/>
  <c r="D671" i="50"/>
  <c r="E422" i="50"/>
  <c r="E450" i="50"/>
  <c r="E463" i="50"/>
  <c r="C444" i="50"/>
  <c r="H444" i="50" s="1"/>
  <c r="H477" i="50"/>
  <c r="E491" i="50"/>
  <c r="E494" i="50"/>
  <c r="E509" i="50"/>
  <c r="E514" i="50"/>
  <c r="E513" i="50" s="1"/>
  <c r="D513" i="50"/>
  <c r="D509" i="50" s="1"/>
  <c r="E547" i="50"/>
  <c r="E639" i="50"/>
  <c r="E638" i="50" s="1"/>
  <c r="D638" i="50"/>
  <c r="E694" i="50"/>
  <c r="E719" i="50"/>
  <c r="E718" i="50" s="1"/>
  <c r="D718" i="50"/>
  <c r="D717" i="50" s="1"/>
  <c r="D716" i="50" s="1"/>
  <c r="D416" i="50"/>
  <c r="D459" i="50"/>
  <c r="D474" i="50"/>
  <c r="D484" i="50"/>
  <c r="C528" i="50"/>
  <c r="H528" i="50" s="1"/>
  <c r="D531" i="50"/>
  <c r="D528" i="50" s="1"/>
  <c r="E554" i="50"/>
  <c r="E552" i="50" s="1"/>
  <c r="E551" i="50" s="1"/>
  <c r="E550" i="50" s="1"/>
  <c r="E557" i="50"/>
  <c r="E556" i="50" s="1"/>
  <c r="D556" i="50"/>
  <c r="E588" i="50"/>
  <c r="E587" i="50" s="1"/>
  <c r="D587" i="50"/>
  <c r="E653" i="50"/>
  <c r="E662" i="50"/>
  <c r="E661" i="50" s="1"/>
  <c r="D661" i="50"/>
  <c r="E683" i="50"/>
  <c r="E700" i="50"/>
  <c r="H718" i="50"/>
  <c r="C717" i="50"/>
  <c r="D722" i="50"/>
  <c r="E724" i="50"/>
  <c r="E722" i="50" s="1"/>
  <c r="D734" i="50"/>
  <c r="D733" i="50" s="1"/>
  <c r="D765" i="50"/>
  <c r="E766" i="50"/>
  <c r="E765" i="50" s="1"/>
  <c r="D768" i="50"/>
  <c r="D767" i="50" s="1"/>
  <c r="E769" i="50"/>
  <c r="E768" i="50" s="1"/>
  <c r="E767" i="50" s="1"/>
  <c r="C483" i="50"/>
  <c r="H483" i="50" s="1"/>
  <c r="J483" i="50" s="1"/>
  <c r="E611" i="50"/>
  <c r="E610" i="50" s="1"/>
  <c r="D610" i="50"/>
  <c r="D616" i="50"/>
  <c r="E629" i="50"/>
  <c r="E628" i="50" s="1"/>
  <c r="D628" i="50"/>
  <c r="D700" i="50"/>
  <c r="E702" i="50"/>
  <c r="D727" i="50"/>
  <c r="E728" i="50"/>
  <c r="E727" i="50" s="1"/>
  <c r="E726" i="50" s="1"/>
  <c r="E725" i="50" s="1"/>
  <c r="E734" i="50"/>
  <c r="E733" i="50" s="1"/>
  <c r="E545" i="50"/>
  <c r="E544" i="50" s="1"/>
  <c r="D544" i="50"/>
  <c r="D538" i="50" s="1"/>
  <c r="E578" i="50"/>
  <c r="E577" i="50" s="1"/>
  <c r="D577" i="50"/>
  <c r="E599" i="50"/>
  <c r="E642" i="50"/>
  <c r="E646" i="50"/>
  <c r="D665" i="50"/>
  <c r="E667" i="50"/>
  <c r="E665" i="50" s="1"/>
  <c r="E677" i="50"/>
  <c r="E676" i="50" s="1"/>
  <c r="D676" i="50"/>
  <c r="E688" i="50"/>
  <c r="E687" i="50" s="1"/>
  <c r="D687" i="50"/>
  <c r="D592" i="50"/>
  <c r="D603" i="50"/>
  <c r="D679" i="50"/>
  <c r="D694" i="50"/>
  <c r="D739" i="50"/>
  <c r="C7" i="35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80" i="49"/>
  <c r="D779" i="49" s="1"/>
  <c r="C779" i="49"/>
  <c r="D778" i="49"/>
  <c r="E778" i="49" s="1"/>
  <c r="D777" i="49"/>
  <c r="E777" i="49" s="1"/>
  <c r="D776" i="49"/>
  <c r="E776" i="49" s="1"/>
  <c r="D775" i="49"/>
  <c r="E775" i="49" s="1"/>
  <c r="C774" i="49"/>
  <c r="C773" i="49" s="1"/>
  <c r="D772" i="49"/>
  <c r="E772" i="49" s="1"/>
  <c r="D771" i="49"/>
  <c r="E771" i="49" s="1"/>
  <c r="C770" i="49"/>
  <c r="C769" i="49" s="1"/>
  <c r="D768" i="49"/>
  <c r="E768" i="49" s="1"/>
  <c r="E767" i="49" s="1"/>
  <c r="C767" i="49"/>
  <c r="D766" i="49"/>
  <c r="E766" i="49" s="1"/>
  <c r="D765" i="49"/>
  <c r="E765" i="49" s="1"/>
  <c r="D764" i="49"/>
  <c r="E764" i="49" s="1"/>
  <c r="C763" i="49"/>
  <c r="C762" i="49" s="1"/>
  <c r="D761" i="49"/>
  <c r="E761" i="49" s="1"/>
  <c r="D760" i="49"/>
  <c r="E760" i="49" s="1"/>
  <c r="D759" i="49"/>
  <c r="E759" i="49" s="1"/>
  <c r="C758" i="49"/>
  <c r="C757" i="49" s="1"/>
  <c r="D756" i="49"/>
  <c r="E756" i="49" s="1"/>
  <c r="D755" i="49"/>
  <c r="E755" i="49" s="1"/>
  <c r="D754" i="49"/>
  <c r="E754" i="49" s="1"/>
  <c r="C753" i="49"/>
  <c r="C752" i="49" s="1"/>
  <c r="D751" i="49"/>
  <c r="E751" i="49" s="1"/>
  <c r="D750" i="49"/>
  <c r="E750" i="49" s="1"/>
  <c r="D749" i="49"/>
  <c r="E749" i="49" s="1"/>
  <c r="E748" i="49" s="1"/>
  <c r="C748" i="49"/>
  <c r="D747" i="49"/>
  <c r="E747" i="49" s="1"/>
  <c r="E746" i="49" s="1"/>
  <c r="E745" i="49" s="1"/>
  <c r="C746" i="49"/>
  <c r="D744" i="49"/>
  <c r="E744" i="49" s="1"/>
  <c r="E743" i="49" s="1"/>
  <c r="D743" i="49"/>
  <c r="C743" i="49"/>
  <c r="D742" i="49"/>
  <c r="D741" i="49" s="1"/>
  <c r="C741" i="49"/>
  <c r="D740" i="49"/>
  <c r="E740" i="49" s="1"/>
  <c r="D739" i="49"/>
  <c r="E739" i="49" s="1"/>
  <c r="D738" i="49"/>
  <c r="E738" i="49" s="1"/>
  <c r="D737" i="49"/>
  <c r="E737" i="49" s="1"/>
  <c r="D736" i="49"/>
  <c r="C736" i="49"/>
  <c r="C735" i="49" s="1"/>
  <c r="D734" i="49"/>
  <c r="E734" i="49" s="1"/>
  <c r="E733" i="49" s="1"/>
  <c r="E732" i="49" s="1"/>
  <c r="C733" i="49"/>
  <c r="C732" i="49" s="1"/>
  <c r="D731" i="49"/>
  <c r="E731" i="49" s="1"/>
  <c r="D730" i="49"/>
  <c r="E730" i="49" s="1"/>
  <c r="C729" i="49"/>
  <c r="J728" i="49"/>
  <c r="J727" i="49"/>
  <c r="D726" i="49"/>
  <c r="E726" i="49" s="1"/>
  <c r="D725" i="49"/>
  <c r="C724" i="49"/>
  <c r="D723" i="49"/>
  <c r="E723" i="49" s="1"/>
  <c r="D722" i="49"/>
  <c r="E722" i="49" s="1"/>
  <c r="D721" i="49"/>
  <c r="E721" i="49" s="1"/>
  <c r="C720" i="49"/>
  <c r="C719" i="49" s="1"/>
  <c r="C718" i="49" s="1"/>
  <c r="J719" i="49"/>
  <c r="J718" i="49"/>
  <c r="D717" i="49"/>
  <c r="E717" i="49" s="1"/>
  <c r="D716" i="49"/>
  <c r="E716" i="49" s="1"/>
  <c r="D715" i="49"/>
  <c r="E715" i="49" s="1"/>
  <c r="D714" i="49"/>
  <c r="E714" i="49" s="1"/>
  <c r="D713" i="49"/>
  <c r="E713" i="49" s="1"/>
  <c r="D712" i="49"/>
  <c r="E712" i="49" s="1"/>
  <c r="D711" i="49"/>
  <c r="E711" i="49" s="1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C702" i="49"/>
  <c r="D701" i="49"/>
  <c r="E701" i="49" s="1"/>
  <c r="D700" i="49"/>
  <c r="E700" i="49" s="1"/>
  <c r="D699" i="49"/>
  <c r="E699" i="49" s="1"/>
  <c r="D698" i="49"/>
  <c r="E698" i="49" s="1"/>
  <c r="D697" i="49"/>
  <c r="E697" i="49" s="1"/>
  <c r="C696" i="49"/>
  <c r="D695" i="49"/>
  <c r="E695" i="49" s="1"/>
  <c r="D694" i="49"/>
  <c r="E694" i="49" s="1"/>
  <c r="D693" i="49"/>
  <c r="E693" i="49" s="1"/>
  <c r="D692" i="49"/>
  <c r="E692" i="49" s="1"/>
  <c r="E691" i="49"/>
  <c r="D691" i="49"/>
  <c r="D690" i="49"/>
  <c r="E690" i="49" s="1"/>
  <c r="C689" i="49"/>
  <c r="D688" i="49"/>
  <c r="E688" i="49" s="1"/>
  <c r="D687" i="49"/>
  <c r="E687" i="49" s="1"/>
  <c r="D686" i="49"/>
  <c r="E686" i="49" s="1"/>
  <c r="C685" i="49"/>
  <c r="D684" i="49"/>
  <c r="E684" i="49" s="1"/>
  <c r="D683" i="49"/>
  <c r="E683" i="49" s="1"/>
  <c r="D682" i="49"/>
  <c r="E682" i="49" s="1"/>
  <c r="C681" i="49"/>
  <c r="D680" i="49"/>
  <c r="E680" i="49" s="1"/>
  <c r="D679" i="49"/>
  <c r="E679" i="49" s="1"/>
  <c r="C678" i="49"/>
  <c r="D677" i="49"/>
  <c r="E677" i="49" s="1"/>
  <c r="D676" i="49"/>
  <c r="E676" i="49" s="1"/>
  <c r="D675" i="49"/>
  <c r="E675" i="49" s="1"/>
  <c r="D674" i="49"/>
  <c r="E674" i="49" s="1"/>
  <c r="C673" i="49"/>
  <c r="D672" i="49"/>
  <c r="E672" i="49" s="1"/>
  <c r="D671" i="49"/>
  <c r="E671" i="49" s="1"/>
  <c r="D670" i="49"/>
  <c r="E670" i="49" s="1"/>
  <c r="D669" i="49"/>
  <c r="E669" i="49" s="1"/>
  <c r="D668" i="49"/>
  <c r="E668" i="49" s="1"/>
  <c r="C667" i="49"/>
  <c r="D666" i="49"/>
  <c r="E666" i="49" s="1"/>
  <c r="D665" i="49"/>
  <c r="E665" i="49" s="1"/>
  <c r="D664" i="49"/>
  <c r="C663" i="49"/>
  <c r="D662" i="49"/>
  <c r="E662" i="49" s="1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C655" i="49"/>
  <c r="D654" i="49"/>
  <c r="E654" i="49" s="1"/>
  <c r="D653" i="49"/>
  <c r="E653" i="49" s="1"/>
  <c r="D652" i="49"/>
  <c r="E652" i="49" s="1"/>
  <c r="D651" i="49"/>
  <c r="E651" i="49" s="1"/>
  <c r="D650" i="49"/>
  <c r="E650" i="49" s="1"/>
  <c r="D649" i="49"/>
  <c r="C648" i="49"/>
  <c r="J647" i="49"/>
  <c r="E646" i="49"/>
  <c r="D646" i="49"/>
  <c r="D645" i="49"/>
  <c r="E645" i="49" s="1"/>
  <c r="J644" i="49"/>
  <c r="C644" i="49"/>
  <c r="D643" i="49"/>
  <c r="E643" i="49" s="1"/>
  <c r="E642" i="49"/>
  <c r="D642" i="49"/>
  <c r="D641" i="49"/>
  <c r="J640" i="49"/>
  <c r="C640" i="49"/>
  <c r="D639" i="49"/>
  <c r="E639" i="49" s="1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C630" i="49"/>
  <c r="D629" i="49"/>
  <c r="E629" i="49" s="1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C618" i="49"/>
  <c r="D617" i="49"/>
  <c r="E617" i="49" s="1"/>
  <c r="D616" i="49"/>
  <c r="E616" i="49" s="1"/>
  <c r="D615" i="49"/>
  <c r="E615" i="49" s="1"/>
  <c r="D614" i="49"/>
  <c r="E614" i="49" s="1"/>
  <c r="D613" i="49"/>
  <c r="E613" i="49" s="1"/>
  <c r="C612" i="49"/>
  <c r="D611" i="49"/>
  <c r="E611" i="49" s="1"/>
  <c r="D610" i="49"/>
  <c r="E610" i="49" s="1"/>
  <c r="D609" i="49"/>
  <c r="E609" i="49" s="1"/>
  <c r="D608" i="49"/>
  <c r="E608" i="49" s="1"/>
  <c r="D607" i="49"/>
  <c r="E607" i="49" s="1"/>
  <c r="D606" i="49"/>
  <c r="C605" i="49"/>
  <c r="D604" i="49"/>
  <c r="E604" i="49" s="1"/>
  <c r="D603" i="49"/>
  <c r="E603" i="49" s="1"/>
  <c r="D602" i="49"/>
  <c r="E602" i="49" s="1"/>
  <c r="C601" i="49"/>
  <c r="D600" i="49"/>
  <c r="E600" i="49" s="1"/>
  <c r="D599" i="49"/>
  <c r="E599" i="49" s="1"/>
  <c r="D598" i="49"/>
  <c r="E598" i="49" s="1"/>
  <c r="C597" i="49"/>
  <c r="D596" i="49"/>
  <c r="E596" i="49" s="1"/>
  <c r="D595" i="49"/>
  <c r="C594" i="49"/>
  <c r="D593" i="49"/>
  <c r="E593" i="49" s="1"/>
  <c r="D592" i="49"/>
  <c r="E592" i="49" s="1"/>
  <c r="E591" i="49"/>
  <c r="D591" i="49"/>
  <c r="D590" i="49"/>
  <c r="C589" i="49"/>
  <c r="D588" i="49"/>
  <c r="E588" i="49" s="1"/>
  <c r="D587" i="49"/>
  <c r="E587" i="49" s="1"/>
  <c r="D586" i="49"/>
  <c r="E586" i="49" s="1"/>
  <c r="D585" i="49"/>
  <c r="E585" i="49" s="1"/>
  <c r="D584" i="49"/>
  <c r="E584" i="49" s="1"/>
  <c r="C583" i="49"/>
  <c r="D582" i="49"/>
  <c r="E582" i="49" s="1"/>
  <c r="D581" i="49"/>
  <c r="E581" i="49" s="1"/>
  <c r="D580" i="49"/>
  <c r="E580" i="49" s="1"/>
  <c r="C579" i="49"/>
  <c r="D578" i="49"/>
  <c r="E578" i="49" s="1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C571" i="49"/>
  <c r="D570" i="49"/>
  <c r="E570" i="49" s="1"/>
  <c r="D569" i="49"/>
  <c r="E569" i="49" s="1"/>
  <c r="D568" i="49"/>
  <c r="E568" i="49" s="1"/>
  <c r="D567" i="49"/>
  <c r="E567" i="49" s="1"/>
  <c r="D566" i="49"/>
  <c r="E566" i="49" s="1"/>
  <c r="D565" i="49"/>
  <c r="E565" i="49" s="1"/>
  <c r="C564" i="49"/>
  <c r="J563" i="49"/>
  <c r="J562" i="49"/>
  <c r="J561" i="49"/>
  <c r="D560" i="49"/>
  <c r="E560" i="49" s="1"/>
  <c r="D559" i="49"/>
  <c r="E559" i="49" s="1"/>
  <c r="C558" i="49"/>
  <c r="D557" i="49"/>
  <c r="E557" i="49" s="1"/>
  <c r="D556" i="49"/>
  <c r="E556" i="49" s="1"/>
  <c r="E555" i="49"/>
  <c r="D555" i="49"/>
  <c r="C554" i="49"/>
  <c r="J553" i="49"/>
  <c r="J552" i="49"/>
  <c r="D551" i="49"/>
  <c r="E551" i="49" s="1"/>
  <c r="D550" i="49"/>
  <c r="E550" i="49" s="1"/>
  <c r="J549" i="49"/>
  <c r="C549" i="49"/>
  <c r="D548" i="49"/>
  <c r="D547" i="49"/>
  <c r="E547" i="49" s="1"/>
  <c r="C546" i="49"/>
  <c r="C540" i="49" s="1"/>
  <c r="D545" i="49"/>
  <c r="E545" i="49" s="1"/>
  <c r="D544" i="49"/>
  <c r="E544" i="49" s="1"/>
  <c r="D543" i="49"/>
  <c r="E543" i="49" s="1"/>
  <c r="D542" i="49"/>
  <c r="E542" i="49" s="1"/>
  <c r="E541" i="49"/>
  <c r="D541" i="49"/>
  <c r="D539" i="49"/>
  <c r="E539" i="49" s="1"/>
  <c r="D538" i="49"/>
  <c r="E538" i="49" s="1"/>
  <c r="D537" i="49"/>
  <c r="E537" i="49" s="1"/>
  <c r="D536" i="49"/>
  <c r="E536" i="49" s="1"/>
  <c r="D535" i="49"/>
  <c r="E535" i="49" s="1"/>
  <c r="D534" i="49"/>
  <c r="E534" i="49" s="1"/>
  <c r="C533" i="49"/>
  <c r="D532" i="49"/>
  <c r="E532" i="49" s="1"/>
  <c r="E531" i="49" s="1"/>
  <c r="C531" i="49"/>
  <c r="C530" i="49" s="1"/>
  <c r="D529" i="49"/>
  <c r="E529" i="49" s="1"/>
  <c r="D528" i="49"/>
  <c r="E528" i="49" s="1"/>
  <c r="D527" i="49"/>
  <c r="E527" i="49" s="1"/>
  <c r="D526" i="49"/>
  <c r="E526" i="49" s="1"/>
  <c r="D525" i="49"/>
  <c r="E525" i="49" s="1"/>
  <c r="C524" i="49"/>
  <c r="D523" i="49"/>
  <c r="E523" i="49" s="1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C515" i="49"/>
  <c r="D514" i="49"/>
  <c r="E514" i="49" s="1"/>
  <c r="D513" i="49"/>
  <c r="E513" i="49" s="1"/>
  <c r="D512" i="49"/>
  <c r="E512" i="49" s="1"/>
  <c r="C511" i="49"/>
  <c r="D510" i="49"/>
  <c r="E510" i="49" s="1"/>
  <c r="D509" i="49"/>
  <c r="E509" i="49" s="1"/>
  <c r="D508" i="49"/>
  <c r="E508" i="49" s="1"/>
  <c r="D507" i="49"/>
  <c r="E507" i="49" s="1"/>
  <c r="D506" i="49"/>
  <c r="E506" i="49" s="1"/>
  <c r="C505" i="49"/>
  <c r="D504" i="49"/>
  <c r="E504" i="49" s="1"/>
  <c r="D503" i="49"/>
  <c r="E503" i="49" s="1"/>
  <c r="D502" i="49"/>
  <c r="E502" i="49" s="1"/>
  <c r="D501" i="49"/>
  <c r="E501" i="49" s="1"/>
  <c r="D500" i="49"/>
  <c r="E500" i="49" s="1"/>
  <c r="D499" i="49"/>
  <c r="E499" i="49" s="1"/>
  <c r="C498" i="49"/>
  <c r="D497" i="49"/>
  <c r="E497" i="49" s="1"/>
  <c r="D496" i="49"/>
  <c r="E496" i="49" s="1"/>
  <c r="C495" i="49"/>
  <c r="D494" i="49"/>
  <c r="E494" i="49" s="1"/>
  <c r="D493" i="49"/>
  <c r="E493" i="49" s="1"/>
  <c r="C492" i="49"/>
  <c r="D491" i="49"/>
  <c r="E491" i="49" s="1"/>
  <c r="D490" i="49"/>
  <c r="E490" i="49" s="1"/>
  <c r="D489" i="49"/>
  <c r="E489" i="49" s="1"/>
  <c r="E488" i="49"/>
  <c r="D488" i="49"/>
  <c r="C487" i="49"/>
  <c r="D486" i="49"/>
  <c r="E486" i="49" s="1"/>
  <c r="J484" i="49"/>
  <c r="D482" i="49"/>
  <c r="E482" i="49" s="1"/>
  <c r="D481" i="49"/>
  <c r="E481" i="49" s="1"/>
  <c r="D480" i="49"/>
  <c r="E480" i="49" s="1"/>
  <c r="D479" i="49"/>
  <c r="E479" i="49" s="1"/>
  <c r="C478" i="49"/>
  <c r="D477" i="49"/>
  <c r="E477" i="49" s="1"/>
  <c r="D476" i="49"/>
  <c r="E476" i="49" s="1"/>
  <c r="C475" i="49"/>
  <c r="D474" i="49"/>
  <c r="E474" i="49" s="1"/>
  <c r="D473" i="49"/>
  <c r="E473" i="49" s="1"/>
  <c r="D472" i="49"/>
  <c r="E472" i="49" s="1"/>
  <c r="D471" i="49"/>
  <c r="E471" i="49" s="1"/>
  <c r="D470" i="49"/>
  <c r="E470" i="49" s="1"/>
  <c r="C469" i="49"/>
  <c r="D468" i="49"/>
  <c r="E468" i="49" s="1"/>
  <c r="D467" i="49"/>
  <c r="E467" i="49" s="1"/>
  <c r="D466" i="49"/>
  <c r="E466" i="49" s="1"/>
  <c r="D465" i="49"/>
  <c r="D464" i="49" s="1"/>
  <c r="C464" i="49"/>
  <c r="D463" i="49"/>
  <c r="E463" i="49" s="1"/>
  <c r="D462" i="49"/>
  <c r="E462" i="49" s="1"/>
  <c r="D461" i="49"/>
  <c r="E461" i="49" s="1"/>
  <c r="C460" i="49"/>
  <c r="D459" i="49"/>
  <c r="E459" i="49" s="1"/>
  <c r="D458" i="49"/>
  <c r="E458" i="49" s="1"/>
  <c r="D457" i="49"/>
  <c r="E457" i="49" s="1"/>
  <c r="C456" i="49"/>
  <c r="D455" i="49"/>
  <c r="E455" i="49" s="1"/>
  <c r="D454" i="49"/>
  <c r="E454" i="49" s="1"/>
  <c r="D453" i="49"/>
  <c r="E453" i="49" s="1"/>
  <c r="D452" i="49"/>
  <c r="E452" i="49" s="1"/>
  <c r="C451" i="49"/>
  <c r="D450" i="49"/>
  <c r="E450" i="49" s="1"/>
  <c r="D449" i="49"/>
  <c r="E449" i="49" s="1"/>
  <c r="D448" i="49"/>
  <c r="E448" i="49" s="1"/>
  <c r="D447" i="49"/>
  <c r="C446" i="49"/>
  <c r="E444" i="49"/>
  <c r="D444" i="49"/>
  <c r="D443" i="49"/>
  <c r="E443" i="49" s="1"/>
  <c r="E442" i="49"/>
  <c r="D442" i="49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C430" i="49"/>
  <c r="D429" i="49"/>
  <c r="E429" i="49" s="1"/>
  <c r="D428" i="49"/>
  <c r="E428" i="49" s="1"/>
  <c r="D427" i="49"/>
  <c r="E427" i="49" s="1"/>
  <c r="D426" i="49"/>
  <c r="E426" i="49" s="1"/>
  <c r="D425" i="49"/>
  <c r="E425" i="49" s="1"/>
  <c r="D424" i="49"/>
  <c r="E424" i="49" s="1"/>
  <c r="C423" i="49"/>
  <c r="D422" i="49"/>
  <c r="E422" i="49" s="1"/>
  <c r="D421" i="49"/>
  <c r="E421" i="49" s="1"/>
  <c r="D420" i="49"/>
  <c r="E420" i="49" s="1"/>
  <c r="D419" i="49"/>
  <c r="E419" i="49" s="1"/>
  <c r="D418" i="49"/>
  <c r="E418" i="49" s="1"/>
  <c r="C417" i="49"/>
  <c r="D416" i="49"/>
  <c r="E416" i="49" s="1"/>
  <c r="D415" i="49"/>
  <c r="E415" i="49" s="1"/>
  <c r="D414" i="49"/>
  <c r="E414" i="49" s="1"/>
  <c r="C413" i="49"/>
  <c r="E412" i="49"/>
  <c r="D412" i="49"/>
  <c r="D411" i="49"/>
  <c r="E411" i="49" s="1"/>
  <c r="E410" i="49" s="1"/>
  <c r="C410" i="49"/>
  <c r="D409" i="49"/>
  <c r="E409" i="49" s="1"/>
  <c r="D408" i="49"/>
  <c r="E408" i="49" s="1"/>
  <c r="D407" i="49"/>
  <c r="E407" i="49" s="1"/>
  <c r="D406" i="49"/>
  <c r="E406" i="49" s="1"/>
  <c r="C405" i="49"/>
  <c r="D404" i="49"/>
  <c r="E404" i="49" s="1"/>
  <c r="D403" i="49"/>
  <c r="E403" i="49" s="1"/>
  <c r="D402" i="49"/>
  <c r="E402" i="49" s="1"/>
  <c r="D401" i="49"/>
  <c r="E401" i="49" s="1"/>
  <c r="C400" i="49"/>
  <c r="D399" i="49"/>
  <c r="E399" i="49" s="1"/>
  <c r="D398" i="49"/>
  <c r="E398" i="49" s="1"/>
  <c r="D397" i="49"/>
  <c r="E397" i="49" s="1"/>
  <c r="C396" i="49"/>
  <c r="D395" i="49"/>
  <c r="E395" i="49" s="1"/>
  <c r="D394" i="49"/>
  <c r="E394" i="49" s="1"/>
  <c r="C393" i="49"/>
  <c r="D392" i="49"/>
  <c r="E392" i="49" s="1"/>
  <c r="D391" i="49"/>
  <c r="E391" i="49" s="1"/>
  <c r="D390" i="49"/>
  <c r="E390" i="49" s="1"/>
  <c r="C389" i="49"/>
  <c r="D388" i="49"/>
  <c r="E388" i="49" s="1"/>
  <c r="D387" i="49"/>
  <c r="E387" i="49" s="1"/>
  <c r="D386" i="49"/>
  <c r="E386" i="49" s="1"/>
  <c r="D385" i="49"/>
  <c r="E385" i="49" s="1"/>
  <c r="D384" i="49"/>
  <c r="E384" i="49" s="1"/>
  <c r="C383" i="49"/>
  <c r="D382" i="49"/>
  <c r="E382" i="49" s="1"/>
  <c r="D381" i="49"/>
  <c r="E381" i="49" s="1"/>
  <c r="D380" i="49"/>
  <c r="E380" i="49" s="1"/>
  <c r="C379" i="49"/>
  <c r="D378" i="49"/>
  <c r="E378" i="49" s="1"/>
  <c r="D377" i="49"/>
  <c r="E377" i="49" s="1"/>
  <c r="D376" i="49"/>
  <c r="E376" i="49" s="1"/>
  <c r="D375" i="49"/>
  <c r="C374" i="49"/>
  <c r="D373" i="49"/>
  <c r="E373" i="49" s="1"/>
  <c r="D372" i="49"/>
  <c r="E372" i="49" s="1"/>
  <c r="D371" i="49"/>
  <c r="E371" i="49" s="1"/>
  <c r="D370" i="49"/>
  <c r="E370" i="49" s="1"/>
  <c r="C369" i="49"/>
  <c r="E368" i="49"/>
  <c r="D368" i="49"/>
  <c r="D367" i="49"/>
  <c r="E367" i="49" s="1"/>
  <c r="D366" i="49"/>
  <c r="E366" i="49" s="1"/>
  <c r="D365" i="49"/>
  <c r="E365" i="49" s="1"/>
  <c r="D364" i="49"/>
  <c r="E364" i="49" s="1"/>
  <c r="C363" i="49"/>
  <c r="D362" i="49"/>
  <c r="E362" i="49" s="1"/>
  <c r="D361" i="49"/>
  <c r="E361" i="49" s="1"/>
  <c r="D360" i="49"/>
  <c r="E360" i="49" s="1"/>
  <c r="D359" i="49"/>
  <c r="E359" i="49" s="1"/>
  <c r="C358" i="49"/>
  <c r="D357" i="49"/>
  <c r="E357" i="49" s="1"/>
  <c r="D356" i="49"/>
  <c r="E356" i="49" s="1"/>
  <c r="D355" i="49"/>
  <c r="E355" i="49" s="1"/>
  <c r="C354" i="49"/>
  <c r="D353" i="49"/>
  <c r="E353" i="49" s="1"/>
  <c r="D352" i="49"/>
  <c r="E352" i="49" s="1"/>
  <c r="D351" i="49"/>
  <c r="E351" i="49" s="1"/>
  <c r="D350" i="49"/>
  <c r="E350" i="49" s="1"/>
  <c r="C349" i="49"/>
  <c r="D348" i="49"/>
  <c r="E348" i="49" s="1"/>
  <c r="D347" i="49"/>
  <c r="E347" i="49" s="1"/>
  <c r="D346" i="49"/>
  <c r="E346" i="49" s="1"/>
  <c r="C345" i="49"/>
  <c r="D344" i="49"/>
  <c r="E344" i="49" s="1"/>
  <c r="D343" i="49"/>
  <c r="E343" i="49" s="1"/>
  <c r="D342" i="49"/>
  <c r="E342" i="49" s="1"/>
  <c r="J340" i="49"/>
  <c r="D339" i="49"/>
  <c r="E339" i="49" s="1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C332" i="49"/>
  <c r="D331" i="49"/>
  <c r="E331" i="49" s="1"/>
  <c r="E330" i="49"/>
  <c r="D330" i="49"/>
  <c r="C329" i="49"/>
  <c r="D328" i="49"/>
  <c r="E328" i="49" s="1"/>
  <c r="D327" i="49"/>
  <c r="C326" i="49"/>
  <c r="D325" i="49"/>
  <c r="E325" i="49" s="1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C316" i="49"/>
  <c r="E314" i="49"/>
  <c r="D314" i="49"/>
  <c r="D313" i="49"/>
  <c r="E313" i="49" s="1"/>
  <c r="E312" i="49"/>
  <c r="D312" i="49"/>
  <c r="D311" i="49"/>
  <c r="E311" i="49" s="1"/>
  <c r="E310" i="49"/>
  <c r="D310" i="49"/>
  <c r="C309" i="49"/>
  <c r="D308" i="49"/>
  <c r="E308" i="49" s="1"/>
  <c r="D307" i="49"/>
  <c r="E307" i="49" s="1"/>
  <c r="C306" i="49"/>
  <c r="D305" i="49"/>
  <c r="E305" i="49" s="1"/>
  <c r="D304" i="49"/>
  <c r="E304" i="49" s="1"/>
  <c r="C303" i="49"/>
  <c r="D302" i="49"/>
  <c r="E302" i="49" s="1"/>
  <c r="D301" i="49"/>
  <c r="E301" i="49" s="1"/>
  <c r="D300" i="49"/>
  <c r="E300" i="49" s="1"/>
  <c r="C299" i="49"/>
  <c r="D298" i="49"/>
  <c r="E298" i="49" s="1"/>
  <c r="E297" i="49" s="1"/>
  <c r="C297" i="49"/>
  <c r="D296" i="49"/>
  <c r="E296" i="49" s="1"/>
  <c r="D295" i="49"/>
  <c r="E295" i="49" s="1"/>
  <c r="D294" i="49"/>
  <c r="E294" i="49" s="1"/>
  <c r="D293" i="49"/>
  <c r="E293" i="49" s="1"/>
  <c r="D292" i="49"/>
  <c r="E292" i="49" s="1"/>
  <c r="D291" i="49"/>
  <c r="E291" i="49" s="1"/>
  <c r="C290" i="49"/>
  <c r="D289" i="49"/>
  <c r="E289" i="49" s="1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C266" i="49"/>
  <c r="C264" i="49" s="1"/>
  <c r="D265" i="49"/>
  <c r="E265" i="49" s="1"/>
  <c r="D263" i="49"/>
  <c r="E263" i="49" s="1"/>
  <c r="D262" i="49"/>
  <c r="E262" i="49" s="1"/>
  <c r="C261" i="49"/>
  <c r="J260" i="49"/>
  <c r="J259" i="49"/>
  <c r="J258" i="49"/>
  <c r="J257" i="49"/>
  <c r="D253" i="49"/>
  <c r="E253" i="49" s="1"/>
  <c r="D252" i="49"/>
  <c r="E252" i="49" s="1"/>
  <c r="C251" i="49"/>
  <c r="D250" i="49"/>
  <c r="E250" i="49" s="1"/>
  <c r="D249" i="49"/>
  <c r="E249" i="49" s="1"/>
  <c r="D248" i="49"/>
  <c r="E248" i="49" s="1"/>
  <c r="D247" i="49"/>
  <c r="E247" i="49" s="1"/>
  <c r="D246" i="49"/>
  <c r="E246" i="49" s="1"/>
  <c r="C245" i="49"/>
  <c r="C244" i="49" s="1"/>
  <c r="D243" i="49"/>
  <c r="E243" i="49" s="1"/>
  <c r="D242" i="49"/>
  <c r="E242" i="49" s="1"/>
  <c r="D241" i="49"/>
  <c r="E241" i="49" s="1"/>
  <c r="C240" i="49"/>
  <c r="C239" i="49" s="1"/>
  <c r="D238" i="49"/>
  <c r="E238" i="49" s="1"/>
  <c r="E237" i="49" s="1"/>
  <c r="E236" i="49" s="1"/>
  <c r="D237" i="49"/>
  <c r="D236" i="49" s="1"/>
  <c r="C237" i="49"/>
  <c r="C236" i="49" s="1"/>
  <c r="D235" i="49"/>
  <c r="E235" i="49" s="1"/>
  <c r="E234" i="49" s="1"/>
  <c r="D234" i="49"/>
  <c r="C234" i="49"/>
  <c r="D233" i="49"/>
  <c r="E233" i="49" s="1"/>
  <c r="D232" i="49"/>
  <c r="E232" i="49" s="1"/>
  <c r="D231" i="49"/>
  <c r="E231" i="49" s="1"/>
  <c r="C230" i="49"/>
  <c r="C229" i="49" s="1"/>
  <c r="D228" i="49"/>
  <c r="D227" i="49"/>
  <c r="E227" i="49" s="1"/>
  <c r="E226" i="49"/>
  <c r="D226" i="49"/>
  <c r="D225" i="49"/>
  <c r="E225" i="49" s="1"/>
  <c r="C224" i="49"/>
  <c r="C223" i="49" s="1"/>
  <c r="E222" i="49"/>
  <c r="E221" i="49" s="1"/>
  <c r="D222" i="49"/>
  <c r="D221" i="49" s="1"/>
  <c r="C221" i="49"/>
  <c r="D220" i="49"/>
  <c r="E220" i="49" s="1"/>
  <c r="D219" i="49"/>
  <c r="E219" i="49" s="1"/>
  <c r="D218" i="49"/>
  <c r="E218" i="49" s="1"/>
  <c r="C217" i="49"/>
  <c r="C216" i="49" s="1"/>
  <c r="D215" i="49"/>
  <c r="E215" i="49" s="1"/>
  <c r="E214" i="49" s="1"/>
  <c r="C214" i="49"/>
  <c r="D213" i="49"/>
  <c r="E213" i="49" s="1"/>
  <c r="E212" i="49" s="1"/>
  <c r="C212" i="49"/>
  <c r="D211" i="49"/>
  <c r="E211" i="49" s="1"/>
  <c r="D210" i="49"/>
  <c r="E210" i="49" s="1"/>
  <c r="D209" i="49"/>
  <c r="C208" i="49"/>
  <c r="D207" i="49"/>
  <c r="E207" i="49" s="1"/>
  <c r="E205" i="49" s="1"/>
  <c r="E206" i="49"/>
  <c r="D206" i="49"/>
  <c r="C205" i="49"/>
  <c r="E203" i="49"/>
  <c r="E202" i="49" s="1"/>
  <c r="E201" i="49" s="1"/>
  <c r="D203" i="49"/>
  <c r="D202" i="49"/>
  <c r="D201" i="49" s="1"/>
  <c r="C202" i="49"/>
  <c r="C201" i="49" s="1"/>
  <c r="D200" i="49"/>
  <c r="E200" i="49" s="1"/>
  <c r="E199" i="49" s="1"/>
  <c r="E198" i="49" s="1"/>
  <c r="C199" i="49"/>
  <c r="C198" i="49" s="1"/>
  <c r="D197" i="49"/>
  <c r="D196" i="49" s="1"/>
  <c r="C196" i="49"/>
  <c r="D195" i="49"/>
  <c r="D194" i="49" s="1"/>
  <c r="C194" i="49"/>
  <c r="D193" i="49"/>
  <c r="E193" i="49" s="1"/>
  <c r="D192" i="49"/>
  <c r="E192" i="49" s="1"/>
  <c r="D191" i="49"/>
  <c r="E191" i="49" s="1"/>
  <c r="C190" i="49"/>
  <c r="D188" i="49"/>
  <c r="E188" i="49" s="1"/>
  <c r="D187" i="49"/>
  <c r="E187" i="49" s="1"/>
  <c r="C186" i="49"/>
  <c r="C185" i="49" s="1"/>
  <c r="D184" i="49"/>
  <c r="E184" i="49" s="1"/>
  <c r="E183" i="49" s="1"/>
  <c r="D182" i="49"/>
  <c r="E182" i="49" s="1"/>
  <c r="E181" i="49" s="1"/>
  <c r="C180" i="49"/>
  <c r="J179" i="49"/>
  <c r="J178" i="49"/>
  <c r="D177" i="49"/>
  <c r="E177" i="49" s="1"/>
  <c r="D176" i="49"/>
  <c r="E176" i="49" s="1"/>
  <c r="C175" i="49"/>
  <c r="D174" i="49"/>
  <c r="E174" i="49" s="1"/>
  <c r="D173" i="49"/>
  <c r="E173" i="49" s="1"/>
  <c r="E172" i="49" s="1"/>
  <c r="C172" i="49"/>
  <c r="C171" i="49" s="1"/>
  <c r="J171" i="49"/>
  <c r="D170" i="49"/>
  <c r="E170" i="49" s="1"/>
  <c r="D169" i="49"/>
  <c r="E169" i="49" s="1"/>
  <c r="C168" i="49"/>
  <c r="D167" i="49"/>
  <c r="E167" i="49" s="1"/>
  <c r="D166" i="49"/>
  <c r="E166" i="49" s="1"/>
  <c r="C165" i="49"/>
  <c r="J164" i="49"/>
  <c r="D163" i="49"/>
  <c r="E163" i="49" s="1"/>
  <c r="D162" i="49"/>
  <c r="C161" i="49"/>
  <c r="D160" i="49"/>
  <c r="E160" i="49" s="1"/>
  <c r="D159" i="49"/>
  <c r="E159" i="49" s="1"/>
  <c r="C158" i="49"/>
  <c r="D157" i="49"/>
  <c r="E157" i="49" s="1"/>
  <c r="D156" i="49"/>
  <c r="C155" i="49"/>
  <c r="J154" i="49"/>
  <c r="J153" i="49"/>
  <c r="D152" i="49"/>
  <c r="E152" i="49" s="1"/>
  <c r="D151" i="49"/>
  <c r="E151" i="49" s="1"/>
  <c r="C150" i="49"/>
  <c r="D149" i="49"/>
  <c r="E149" i="49" s="1"/>
  <c r="D148" i="49"/>
  <c r="D147" i="49" s="1"/>
  <c r="C147" i="49"/>
  <c r="D146" i="49"/>
  <c r="E146" i="49" s="1"/>
  <c r="D145" i="49"/>
  <c r="E145" i="49" s="1"/>
  <c r="C144" i="49"/>
  <c r="D143" i="49"/>
  <c r="E143" i="49" s="1"/>
  <c r="D142" i="49"/>
  <c r="E142" i="49" s="1"/>
  <c r="C141" i="49"/>
  <c r="D140" i="49"/>
  <c r="E140" i="49" s="1"/>
  <c r="D139" i="49"/>
  <c r="E139" i="49" s="1"/>
  <c r="D138" i="49"/>
  <c r="E138" i="49" s="1"/>
  <c r="C137" i="49"/>
  <c r="J136" i="49"/>
  <c r="D135" i="49"/>
  <c r="E135" i="49" s="1"/>
  <c r="D134" i="49"/>
  <c r="E134" i="49" s="1"/>
  <c r="C133" i="49"/>
  <c r="D132" i="49"/>
  <c r="E132" i="49" s="1"/>
  <c r="D131" i="49"/>
  <c r="E131" i="49" s="1"/>
  <c r="C130" i="49"/>
  <c r="D129" i="49"/>
  <c r="E129" i="49" s="1"/>
  <c r="D128" i="49"/>
  <c r="E128" i="49" s="1"/>
  <c r="E127" i="49" s="1"/>
  <c r="C127" i="49"/>
  <c r="D126" i="49"/>
  <c r="E126" i="49" s="1"/>
  <c r="D125" i="49"/>
  <c r="D124" i="49" s="1"/>
  <c r="C124" i="49"/>
  <c r="D123" i="49"/>
  <c r="E123" i="49" s="1"/>
  <c r="D122" i="49"/>
  <c r="E122" i="49" s="1"/>
  <c r="C121" i="49"/>
  <c r="E120" i="49"/>
  <c r="D120" i="49"/>
  <c r="D119" i="49"/>
  <c r="E119" i="49" s="1"/>
  <c r="D118" i="49"/>
  <c r="C118" i="49"/>
  <c r="J117" i="49"/>
  <c r="J116" i="49"/>
  <c r="J115" i="49"/>
  <c r="D114" i="49"/>
  <c r="E114" i="49" s="1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5" i="49"/>
  <c r="E105" i="49" s="1"/>
  <c r="D104" i="49"/>
  <c r="E104" i="49" s="1"/>
  <c r="D103" i="49"/>
  <c r="E103" i="49" s="1"/>
  <c r="D102" i="49"/>
  <c r="E102" i="49" s="1"/>
  <c r="D101" i="49"/>
  <c r="E101" i="49" s="1"/>
  <c r="D100" i="49"/>
  <c r="E100" i="49" s="1"/>
  <c r="D99" i="49"/>
  <c r="E99" i="49" s="1"/>
  <c r="D98" i="49"/>
  <c r="E98" i="49" s="1"/>
  <c r="J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D53" i="49"/>
  <c r="E53" i="49" s="1"/>
  <c r="D52" i="49"/>
  <c r="E52" i="49" s="1"/>
  <c r="D51" i="49"/>
  <c r="E51" i="49" s="1"/>
  <c r="D50" i="49"/>
  <c r="E50" i="49" s="1"/>
  <c r="D49" i="49"/>
  <c r="E49" i="49" s="1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E40" i="49" s="1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D33" i="49"/>
  <c r="E33" i="49" s="1"/>
  <c r="D32" i="49"/>
  <c r="E32" i="49" s="1"/>
  <c r="D31" i="49"/>
  <c r="E31" i="49" s="1"/>
  <c r="D30" i="49"/>
  <c r="E30" i="49" s="1"/>
  <c r="D29" i="49"/>
  <c r="E29" i="49" s="1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D21" i="49"/>
  <c r="E21" i="49" s="1"/>
  <c r="D20" i="49"/>
  <c r="E20" i="49" s="1"/>
  <c r="D19" i="49"/>
  <c r="E19" i="49" s="1"/>
  <c r="E18" i="49"/>
  <c r="D18" i="49"/>
  <c r="D17" i="49"/>
  <c r="E17" i="49" s="1"/>
  <c r="E16" i="49"/>
  <c r="D16" i="49"/>
  <c r="D15" i="49"/>
  <c r="E15" i="49" s="1"/>
  <c r="D14" i="49"/>
  <c r="E14" i="49" s="1"/>
  <c r="D13" i="49"/>
  <c r="E13" i="49" s="1"/>
  <c r="D12" i="49"/>
  <c r="E12" i="49" s="1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32" i="35" l="1"/>
  <c r="C164" i="49"/>
  <c r="D309" i="49"/>
  <c r="D316" i="49"/>
  <c r="E465" i="49"/>
  <c r="D589" i="49"/>
  <c r="D735" i="49"/>
  <c r="C117" i="49"/>
  <c r="E190" i="49"/>
  <c r="D354" i="49"/>
  <c r="E487" i="49"/>
  <c r="D594" i="49"/>
  <c r="D644" i="49"/>
  <c r="D673" i="49"/>
  <c r="C745" i="49"/>
  <c r="E133" i="49"/>
  <c r="E141" i="49"/>
  <c r="D161" i="49"/>
  <c r="E165" i="49"/>
  <c r="C189" i="49"/>
  <c r="D389" i="49"/>
  <c r="D446" i="49"/>
  <c r="D487" i="49"/>
  <c r="D605" i="49"/>
  <c r="D640" i="49"/>
  <c r="E673" i="49"/>
  <c r="E125" i="49"/>
  <c r="E124" i="49" s="1"/>
  <c r="C136" i="49"/>
  <c r="D155" i="49"/>
  <c r="D154" i="49" s="1"/>
  <c r="E162" i="49"/>
  <c r="E161" i="49" s="1"/>
  <c r="E168" i="49"/>
  <c r="E164" i="49" s="1"/>
  <c r="E186" i="49"/>
  <c r="E185" i="49" s="1"/>
  <c r="D190" i="49"/>
  <c r="D189" i="49" s="1"/>
  <c r="D326" i="49"/>
  <c r="D315" i="49" s="1"/>
  <c r="D374" i="49"/>
  <c r="D410" i="49"/>
  <c r="E498" i="49"/>
  <c r="C563" i="49"/>
  <c r="C562" i="49" s="1"/>
  <c r="D601" i="49"/>
  <c r="D689" i="49"/>
  <c r="E729" i="49"/>
  <c r="D733" i="49"/>
  <c r="D732" i="49" s="1"/>
  <c r="E130" i="49"/>
  <c r="E150" i="49"/>
  <c r="C154" i="49"/>
  <c r="D199" i="49"/>
  <c r="D198" i="49" s="1"/>
  <c r="D205" i="49"/>
  <c r="E299" i="49"/>
  <c r="D303" i="49"/>
  <c r="E306" i="49"/>
  <c r="D413" i="49"/>
  <c r="C485" i="49"/>
  <c r="C484" i="49" s="1"/>
  <c r="C553" i="49"/>
  <c r="C552" i="49" s="1"/>
  <c r="E558" i="49"/>
  <c r="D579" i="49"/>
  <c r="E590" i="49"/>
  <c r="E618" i="49"/>
  <c r="D630" i="49"/>
  <c r="E641" i="49"/>
  <c r="E640" i="49" s="1"/>
  <c r="E644" i="49"/>
  <c r="C647" i="49"/>
  <c r="E702" i="49"/>
  <c r="D763" i="49"/>
  <c r="D762" i="49" s="1"/>
  <c r="D208" i="49"/>
  <c r="D290" i="49"/>
  <c r="D297" i="49"/>
  <c r="E303" i="49"/>
  <c r="E309" i="49"/>
  <c r="D329" i="49"/>
  <c r="D345" i="49"/>
  <c r="C341" i="49"/>
  <c r="E369" i="49"/>
  <c r="E383" i="49"/>
  <c r="D417" i="49"/>
  <c r="D430" i="49"/>
  <c r="E460" i="49"/>
  <c r="E469" i="49"/>
  <c r="E505" i="49"/>
  <c r="D533" i="49"/>
  <c r="D546" i="49"/>
  <c r="D540" i="49" s="1"/>
  <c r="D554" i="49"/>
  <c r="D648" i="49"/>
  <c r="D663" i="49"/>
  <c r="E667" i="49"/>
  <c r="D678" i="49"/>
  <c r="D681" i="49"/>
  <c r="D696" i="49"/>
  <c r="D748" i="49"/>
  <c r="D97" i="49"/>
  <c r="C67" i="49"/>
  <c r="D68" i="49"/>
  <c r="D38" i="49"/>
  <c r="C3" i="49"/>
  <c r="D11" i="49"/>
  <c r="E444" i="50"/>
  <c r="D339" i="50"/>
  <c r="E645" i="50"/>
  <c r="D483" i="50"/>
  <c r="D178" i="50"/>
  <c r="D177" i="50" s="1"/>
  <c r="H2" i="50"/>
  <c r="J2" i="50" s="1"/>
  <c r="E340" i="50"/>
  <c r="E339" i="50" s="1"/>
  <c r="E259" i="50"/>
  <c r="E116" i="50"/>
  <c r="E115" i="50" s="1"/>
  <c r="E114" i="50" s="1"/>
  <c r="H561" i="50"/>
  <c r="J561" i="50" s="1"/>
  <c r="C560" i="50"/>
  <c r="D153" i="50"/>
  <c r="H116" i="50"/>
  <c r="J116" i="50" s="1"/>
  <c r="C115" i="50"/>
  <c r="E178" i="50"/>
  <c r="E177" i="50" s="1"/>
  <c r="H551" i="50"/>
  <c r="J551" i="50" s="1"/>
  <c r="C550" i="50"/>
  <c r="H550" i="50" s="1"/>
  <c r="J550" i="50" s="1"/>
  <c r="D67" i="50"/>
  <c r="E3" i="50"/>
  <c r="E2" i="50" s="1"/>
  <c r="E538" i="50"/>
  <c r="E483" i="50" s="1"/>
  <c r="C259" i="50"/>
  <c r="E188" i="50"/>
  <c r="D645" i="50"/>
  <c r="E152" i="50"/>
  <c r="D726" i="50"/>
  <c r="D725" i="50" s="1"/>
  <c r="E717" i="50"/>
  <c r="E716" i="50" s="1"/>
  <c r="E561" i="50"/>
  <c r="E560" i="50" s="1"/>
  <c r="E559" i="50" s="1"/>
  <c r="D135" i="50"/>
  <c r="D170" i="50"/>
  <c r="D444" i="50"/>
  <c r="D561" i="50"/>
  <c r="D560" i="50" s="1"/>
  <c r="H717" i="50"/>
  <c r="J717" i="50" s="1"/>
  <c r="C716" i="50"/>
  <c r="H716" i="50" s="1"/>
  <c r="J716" i="50" s="1"/>
  <c r="D259" i="50"/>
  <c r="D116" i="50"/>
  <c r="D115" i="50" s="1"/>
  <c r="H340" i="50"/>
  <c r="C339" i="50"/>
  <c r="H339" i="50" s="1"/>
  <c r="J339" i="50" s="1"/>
  <c r="H178" i="50"/>
  <c r="J178" i="50" s="1"/>
  <c r="C177" i="50"/>
  <c r="H177" i="50" s="1"/>
  <c r="J177" i="50" s="1"/>
  <c r="D3" i="50"/>
  <c r="D2" i="50" s="1"/>
  <c r="H153" i="50"/>
  <c r="J153" i="50" s="1"/>
  <c r="C152" i="50"/>
  <c r="H152" i="50" s="1"/>
  <c r="J152" i="50" s="1"/>
  <c r="E67" i="34"/>
  <c r="I67" i="34"/>
  <c r="I39" i="34" s="1"/>
  <c r="G67" i="34"/>
  <c r="G32" i="34"/>
  <c r="D4" i="34"/>
  <c r="F4" i="35"/>
  <c r="C13" i="35"/>
  <c r="C26" i="35"/>
  <c r="C48" i="35"/>
  <c r="C54" i="35"/>
  <c r="C60" i="35"/>
  <c r="I4" i="35"/>
  <c r="G4" i="34"/>
  <c r="E39" i="34"/>
  <c r="C19" i="35"/>
  <c r="D25" i="35"/>
  <c r="C33" i="35"/>
  <c r="C51" i="35"/>
  <c r="C57" i="35"/>
  <c r="F63" i="35"/>
  <c r="C63" i="35" s="1"/>
  <c r="C67" i="35"/>
  <c r="E118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E417" i="49"/>
  <c r="C116" i="49"/>
  <c r="D224" i="49"/>
  <c r="D223" i="49" s="1"/>
  <c r="E464" i="49"/>
  <c r="E475" i="49"/>
  <c r="E763" i="49"/>
  <c r="E762" i="49" s="1"/>
  <c r="E612" i="49"/>
  <c r="E681" i="49"/>
  <c r="E61" i="49"/>
  <c r="D61" i="49"/>
  <c r="D137" i="49"/>
  <c r="E144" i="49"/>
  <c r="E156" i="49"/>
  <c r="E155" i="49" s="1"/>
  <c r="D158" i="49"/>
  <c r="E197" i="49"/>
  <c r="E196" i="49" s="1"/>
  <c r="C204" i="49"/>
  <c r="D214" i="49"/>
  <c r="D217" i="49"/>
  <c r="D216" i="49" s="1"/>
  <c r="E228" i="49"/>
  <c r="E224" i="49" s="1"/>
  <c r="E223" i="49" s="1"/>
  <c r="E230" i="49"/>
  <c r="E229" i="49" s="1"/>
  <c r="E240" i="49"/>
  <c r="E239" i="49" s="1"/>
  <c r="D245" i="49"/>
  <c r="D244" i="49" s="1"/>
  <c r="D266" i="49"/>
  <c r="D299" i="49"/>
  <c r="D306" i="49"/>
  <c r="C315" i="49"/>
  <c r="C260" i="49" s="1"/>
  <c r="E375" i="49"/>
  <c r="E374" i="49" s="1"/>
  <c r="D383" i="49"/>
  <c r="D393" i="49"/>
  <c r="D400" i="49"/>
  <c r="D405" i="49"/>
  <c r="C445" i="49"/>
  <c r="C340" i="49" s="1"/>
  <c r="D451" i="49"/>
  <c r="D460" i="49"/>
  <c r="D505" i="49"/>
  <c r="D524" i="49"/>
  <c r="E548" i="49"/>
  <c r="E546" i="49" s="1"/>
  <c r="E540" i="49" s="1"/>
  <c r="E549" i="49"/>
  <c r="D564" i="49"/>
  <c r="D571" i="49"/>
  <c r="E571" i="49"/>
  <c r="E579" i="49"/>
  <c r="E595" i="49"/>
  <c r="E606" i="49"/>
  <c r="D618" i="49"/>
  <c r="E649" i="49"/>
  <c r="E648" i="49" s="1"/>
  <c r="D655" i="49"/>
  <c r="E664" i="49"/>
  <c r="E663" i="49" s="1"/>
  <c r="D685" i="49"/>
  <c r="D702" i="49"/>
  <c r="D729" i="49"/>
  <c r="D758" i="49"/>
  <c r="D757" i="49" s="1"/>
  <c r="D767" i="49"/>
  <c r="D774" i="49"/>
  <c r="D773" i="49" s="1"/>
  <c r="E11" i="49"/>
  <c r="E38" i="49"/>
  <c r="E68" i="49"/>
  <c r="D212" i="49"/>
  <c r="D363" i="49"/>
  <c r="D456" i="49"/>
  <c r="D475" i="49"/>
  <c r="D597" i="49"/>
  <c r="D612" i="49"/>
  <c r="E689" i="49"/>
  <c r="C728" i="49"/>
  <c r="C727" i="49" s="1"/>
  <c r="D4" i="49"/>
  <c r="D127" i="49"/>
  <c r="D130" i="49"/>
  <c r="D133" i="49"/>
  <c r="D150" i="49"/>
  <c r="D165" i="49"/>
  <c r="D168" i="49"/>
  <c r="D172" i="49"/>
  <c r="D175" i="49"/>
  <c r="C179" i="49"/>
  <c r="C178" i="49" s="1"/>
  <c r="D204" i="49"/>
  <c r="D230" i="49"/>
  <c r="D229" i="49" s="1"/>
  <c r="D240" i="49"/>
  <c r="D239" i="49" s="1"/>
  <c r="E245" i="49"/>
  <c r="E244" i="49" s="1"/>
  <c r="E261" i="49"/>
  <c r="E290" i="49"/>
  <c r="E317" i="49"/>
  <c r="E316" i="49" s="1"/>
  <c r="D332" i="49"/>
  <c r="E345" i="49"/>
  <c r="D349" i="49"/>
  <c r="E354" i="49"/>
  <c r="D379" i="49"/>
  <c r="E413" i="49"/>
  <c r="E431" i="49"/>
  <c r="E430" i="49" s="1"/>
  <c r="E447" i="49"/>
  <c r="E446" i="49" s="1"/>
  <c r="D492" i="49"/>
  <c r="D531" i="49"/>
  <c r="D530" i="49" s="1"/>
  <c r="D549" i="49"/>
  <c r="E631" i="49"/>
  <c r="E630" i="49" s="1"/>
  <c r="D667" i="49"/>
  <c r="E696" i="49"/>
  <c r="E720" i="49"/>
  <c r="D724" i="49"/>
  <c r="D753" i="49"/>
  <c r="D752" i="49" s="1"/>
  <c r="D121" i="49"/>
  <c r="E363" i="49"/>
  <c r="E554" i="49"/>
  <c r="E758" i="49"/>
  <c r="E757" i="49" s="1"/>
  <c r="C4" i="34"/>
  <c r="E121" i="49"/>
  <c r="E358" i="49"/>
  <c r="E423" i="49"/>
  <c r="E451" i="49"/>
  <c r="E478" i="49"/>
  <c r="E495" i="49"/>
  <c r="E533" i="49"/>
  <c r="E530" i="49" s="1"/>
  <c r="E601" i="49"/>
  <c r="E736" i="49"/>
  <c r="E735" i="49" s="1"/>
  <c r="E97" i="49"/>
  <c r="E137" i="49"/>
  <c r="E158" i="49"/>
  <c r="E393" i="49"/>
  <c r="E405" i="49"/>
  <c r="E564" i="49"/>
  <c r="E655" i="49"/>
  <c r="E685" i="49"/>
  <c r="E774" i="49"/>
  <c r="E773" i="49" s="1"/>
  <c r="E4" i="49"/>
  <c r="E180" i="49"/>
  <c r="E389" i="49"/>
  <c r="E396" i="49"/>
  <c r="E456" i="49"/>
  <c r="E583" i="49"/>
  <c r="E594" i="49"/>
  <c r="E597" i="49"/>
  <c r="E605" i="49"/>
  <c r="E678" i="49"/>
  <c r="E753" i="49"/>
  <c r="E752" i="49" s="1"/>
  <c r="E770" i="49"/>
  <c r="E769" i="49" s="1"/>
  <c r="E175" i="49"/>
  <c r="E171" i="49" s="1"/>
  <c r="E217" i="49"/>
  <c r="E216" i="49" s="1"/>
  <c r="E251" i="49"/>
  <c r="E266" i="49"/>
  <c r="E329" i="49"/>
  <c r="E332" i="49"/>
  <c r="E349" i="49"/>
  <c r="E379" i="49"/>
  <c r="E400" i="49"/>
  <c r="E492" i="49"/>
  <c r="E515" i="49"/>
  <c r="E511" i="49" s="1"/>
  <c r="E524" i="49"/>
  <c r="E589" i="49"/>
  <c r="E148" i="49"/>
  <c r="E147" i="49" s="1"/>
  <c r="E195" i="49"/>
  <c r="E194" i="49" s="1"/>
  <c r="E209" i="49"/>
  <c r="E208" i="49" s="1"/>
  <c r="E204" i="49" s="1"/>
  <c r="D251" i="49"/>
  <c r="D261" i="49"/>
  <c r="E327" i="49"/>
  <c r="E326" i="49" s="1"/>
  <c r="D495" i="49"/>
  <c r="D515" i="49"/>
  <c r="D511" i="49" s="1"/>
  <c r="D558" i="49"/>
  <c r="D583" i="49"/>
  <c r="D720" i="49"/>
  <c r="E725" i="49"/>
  <c r="E724" i="49" s="1"/>
  <c r="E719" i="49" s="1"/>
  <c r="E718" i="49" s="1"/>
  <c r="E742" i="49"/>
  <c r="E741" i="49" s="1"/>
  <c r="D770" i="49"/>
  <c r="D769" i="49" s="1"/>
  <c r="E780" i="49"/>
  <c r="E779" i="49" s="1"/>
  <c r="D141" i="49"/>
  <c r="D136" i="49" s="1"/>
  <c r="D498" i="49"/>
  <c r="D144" i="49"/>
  <c r="D181" i="49"/>
  <c r="D183" i="49"/>
  <c r="D186" i="49"/>
  <c r="D185" i="49" s="1"/>
  <c r="D358" i="49"/>
  <c r="D369" i="49"/>
  <c r="D396" i="49"/>
  <c r="D423" i="49"/>
  <c r="D469" i="49"/>
  <c r="D478" i="49"/>
  <c r="D746" i="49"/>
  <c r="D745" i="49" s="1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C153" i="49" l="1"/>
  <c r="C115" i="49" s="1"/>
  <c r="E445" i="49"/>
  <c r="D553" i="49"/>
  <c r="D552" i="49" s="1"/>
  <c r="C561" i="49"/>
  <c r="E553" i="49"/>
  <c r="E552" i="49" s="1"/>
  <c r="D117" i="49"/>
  <c r="D116" i="49" s="1"/>
  <c r="D647" i="49"/>
  <c r="E154" i="49"/>
  <c r="E153" i="49" s="1"/>
  <c r="D67" i="49"/>
  <c r="C2" i="49"/>
  <c r="E67" i="49"/>
  <c r="E3" i="49"/>
  <c r="H259" i="50"/>
  <c r="J259" i="50" s="1"/>
  <c r="C258" i="50"/>
  <c r="D258" i="50"/>
  <c r="D257" i="50" s="1"/>
  <c r="C114" i="50"/>
  <c r="H115" i="50"/>
  <c r="J115" i="50" s="1"/>
  <c r="D152" i="50"/>
  <c r="D114" i="50" s="1"/>
  <c r="E258" i="50"/>
  <c r="E257" i="50" s="1"/>
  <c r="D559" i="50"/>
  <c r="H560" i="50"/>
  <c r="J560" i="50" s="1"/>
  <c r="C559" i="50"/>
  <c r="H559" i="50" s="1"/>
  <c r="J559" i="50" s="1"/>
  <c r="G39" i="34"/>
  <c r="C4" i="35"/>
  <c r="C25" i="35"/>
  <c r="D4" i="35"/>
  <c r="D74" i="35"/>
  <c r="C32" i="35"/>
  <c r="D728" i="49"/>
  <c r="D727" i="49" s="1"/>
  <c r="F78" i="34"/>
  <c r="F74" i="35"/>
  <c r="E117" i="49"/>
  <c r="D264" i="49"/>
  <c r="D260" i="49" s="1"/>
  <c r="D445" i="49"/>
  <c r="D563" i="49"/>
  <c r="D562" i="49" s="1"/>
  <c r="E315" i="49"/>
  <c r="E189" i="49"/>
  <c r="D3" i="49"/>
  <c r="E728" i="49"/>
  <c r="E727" i="49" s="1"/>
  <c r="E264" i="49"/>
  <c r="E647" i="49"/>
  <c r="D164" i="49"/>
  <c r="C259" i="49"/>
  <c r="C258" i="49" s="1"/>
  <c r="D180" i="49"/>
  <c r="D179" i="49" s="1"/>
  <c r="D178" i="49" s="1"/>
  <c r="D719" i="49"/>
  <c r="D718" i="49" s="1"/>
  <c r="D485" i="49"/>
  <c r="D484" i="49" s="1"/>
  <c r="E485" i="49"/>
  <c r="E484" i="49" s="1"/>
  <c r="D171" i="49"/>
  <c r="D153" i="49" s="1"/>
  <c r="E341" i="49"/>
  <c r="E340" i="49" s="1"/>
  <c r="D341" i="49"/>
  <c r="E136" i="49"/>
  <c r="E563" i="49"/>
  <c r="E179" i="49"/>
  <c r="E178" i="49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BA11" i="12"/>
  <c r="S11" i="12"/>
  <c r="BA10" i="12"/>
  <c r="S10" i="12"/>
  <c r="BA9" i="12"/>
  <c r="S9" i="12"/>
  <c r="BA8" i="12"/>
  <c r="S8" i="12"/>
  <c r="BA7" i="12"/>
  <c r="S7" i="12"/>
  <c r="BA6" i="12"/>
  <c r="S6" i="12"/>
  <c r="BA5" i="12"/>
  <c r="S5" i="12"/>
  <c r="BA4" i="12"/>
  <c r="S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2" i="49" l="1"/>
  <c r="E561" i="49" s="1"/>
  <c r="E260" i="49"/>
  <c r="D561" i="49"/>
  <c r="D2" i="49"/>
  <c r="E2" i="49"/>
  <c r="H114" i="50"/>
  <c r="J114" i="50" s="1"/>
  <c r="H1" i="50"/>
  <c r="J1" i="50" s="1"/>
  <c r="H258" i="50"/>
  <c r="J258" i="50" s="1"/>
  <c r="C257" i="50"/>
  <c r="E116" i="49"/>
  <c r="E259" i="49"/>
  <c r="E258" i="49" s="1"/>
  <c r="D340" i="49"/>
  <c r="D259" i="49" s="1"/>
  <c r="D258" i="49" s="1"/>
  <c r="C74" i="35"/>
  <c r="D115" i="49"/>
  <c r="E115" i="49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H256" i="50" l="1"/>
  <c r="J256" i="50" s="1"/>
  <c r="H257" i="50"/>
  <c r="J257" i="50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<sst xmlns="http://schemas.openxmlformats.org/spreadsheetml/2006/main" count="7256" uniqueCount="1037">
  <si>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</si>
  <si>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</si>
  <si>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</si>
  <si>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</si>
  <si>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</si>
  <si>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</si>
  <si>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</si>
  <si>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</si>
  <si>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</si>
  <si>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</si>
  <si>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</si>
  <si>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</si>
  <si>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</si>
  <si>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</si>
  <si>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</si>
  <si>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</si>
  <si>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</si>
  <si>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</si>
  <si>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</si>
  <si>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</si>
  <si>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</si>
  <si>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</si>
  <si>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</si>
  <si>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</si>
  <si>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</si>
  <si>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</si>
  <si>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</si>
  <si>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</si>
  <si>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</si>
  <si>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</si>
  <si>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</si>
  <si>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</si>
  <si>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</si>
  <si>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</si>
  <si>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</si>
  <si>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</si>
  <si>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</si>
  <si>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</si>
  <si>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</si>
  <si>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</si>
  <si>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</si>
  <si>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</si>
  <si>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</si>
  <si>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</si>
  <si>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</si>
  <si>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</si>
  <si>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</si>
  <si>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</si>
  <si>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</si>
  <si>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</si>
  <si>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</si>
  <si>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</si>
  <si>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</si>
  <si>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</si>
  <si>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</si>
  <si>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</si>
  <si>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</si>
  <si>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</si>
  <si>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</si>
  <si>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</si>
  <si>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</si>
  <si>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</si>
  <si>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</si>
  <si>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</si>
  <si>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</si>
  <si>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</si>
  <si>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</si>
  <si>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</si>
  <si>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</si>
  <si>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</si>
  <si>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</si>
  <si>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</si>
  <si>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</si>
  <si>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</si>
  <si>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</si>
  <si>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</si>
  <si>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</si>
  <si>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</si>
  <si>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</si>
  <si>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</si>
  <si>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</si>
  <si>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</si>
  <si>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</si>
  <si>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</si>
  <si>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</si>
  <si>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</si>
  <si>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</si>
  <si>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</si>
  <si>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</si>
  <si>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</si>
  <si>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</si>
  <si>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</si>
  <si>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</si>
  <si>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</si>
  <si>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</si>
  <si>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</si>
  <si>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</si>
  <si>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</si>
  <si>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</si>
  <si>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</si>
  <si>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</si>
  <si>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</si>
  <si>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</si>
  <si>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</si>
  <si>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</si>
  <si>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</si>
  <si>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</si>
  <si>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</si>
  <si>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</si>
  <si>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</si>
  <si>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</si>
  <si>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</si>
  <si>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</si>
  <si>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</si>
  <si>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</si>
  <si>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</si>
  <si>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</si>
  <si>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</si>
  <si>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</si>
  <si>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</si>
  <si>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</si>
  <si>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</si>
  <si>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</si>
  <si>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</si>
  <si>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</si>
  <si>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</si>
  <si>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</si>
  <si>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</si>
  <si>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</si>
  <si>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</si>
  <si>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</si>
  <si>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</si>
  <si>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</si>
  <si>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</si>
  <si>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</si>
  <si>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</si>
  <si>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</si>
  <si>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</si>
  <si>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</si>
  <si>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</si>
  <si>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</si>
  <si>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</si>
  <si>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</si>
  <si>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</si>
  <si>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</si>
  <si>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</si>
  <si>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</si>
  <si>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</si>
  <si>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</si>
  <si>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</si>
  <si>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</si>
  <si>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</si>
  <si>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</si>
  <si>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</si>
  <si>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</si>
  <si>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</si>
  <si>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</si>
  <si>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</si>
  <si>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</si>
  <si>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</si>
  <si>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</si>
  <si>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</si>
  <si>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</si>
  <si>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</si>
  <si>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</si>
  <si>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</si>
  <si>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</si>
  <si>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</si>
  <si>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</si>
  <si>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</si>
  <si>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</si>
  <si>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</si>
  <si>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</si>
  <si>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</si>
  <si>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</si>
  <si>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</si>
  <si>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</si>
  <si>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</si>
  <si>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</si>
  <si>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</si>
  <si>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</si>
  <si>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</si>
  <si>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</si>
  <si>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</si>
  <si>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</si>
  <si>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</si>
  <si>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</si>
  <si>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</si>
  <si>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</si>
  <si>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</si>
  <si>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</si>
  <si>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</si>
  <si>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</si>
  <si>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</si>
  <si>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</si>
  <si>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</si>
  <si>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</si>
  <si>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</si>
  <si>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</si>
  <si>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</si>
  <si>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</si>
  <si>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</si>
  <si>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</si>
  <si>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</si>
  <si>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</si>
  <si>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</si>
  <si>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</si>
  <si>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</si>
  <si>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</si>
  <si>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</si>
  <si>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</si>
  <si>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</si>
  <si>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</si>
  <si>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</si>
  <si>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</si>
  <si>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</si>
  <si>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</si>
  <si>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</si>
  <si>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</si>
  <si>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</si>
  <si>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</si>
  <si>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</si>
  <si>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</si>
  <si>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</si>
  <si>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</si>
  <si>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</si>
  <si>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</si>
  <si>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</si>
  <si>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</si>
  <si>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</si>
  <si>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</si>
  <si>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</si>
  <si>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</si>
  <si>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</si>
  <si>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</si>
  <si>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</si>
  <si>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</si>
  <si>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</si>
  <si>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</si>
  <si>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</si>
  <si>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</si>
  <si>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</si>
  <si>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</si>
  <si>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</si>
  <si>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</si>
  <si>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</si>
  <si>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</si>
  <si>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</si>
  <si>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</si>
  <si>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</si>
  <si>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</si>
  <si>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</si>
  <si>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</si>
  <si>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</si>
  <si>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</si>
  <si>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</si>
  <si>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</si>
  <si>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</si>
  <si>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</si>
  <si>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</si>
  <si>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</si>
  <si>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</si>
  <si>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</si>
  <si>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</si>
  <si>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</si>
  <si>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</si>
  <si>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</si>
  <si>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</si>
  <si>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</si>
  <si>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</si>
  <si>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</si>
  <si>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</si>
  <si>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</si>
  <si>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</si>
  <si>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</si>
  <si>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</si>
  <si>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</si>
  <si>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</si>
  <si>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</si>
  <si>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</si>
  <si>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</si>
  <si>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</si>
  <si>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</si>
  <si>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</si>
  <si>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</si>
  <si>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</si>
  <si>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</si>
  <si>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</si>
  <si>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</si>
  <si>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</si>
  <si>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</si>
  <si>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</si>
  <si>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</si>
  <si>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</si>
  <si>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</si>
  <si>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</si>
  <si>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</si>
  <si>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</si>
  <si>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</si>
  <si>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</si>
  <si>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</si>
  <si>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</si>
  <si>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</si>
  <si>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</si>
  <si>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</si>
  <si>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</si>
  <si>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</si>
  <si>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</si>
  <si>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</si>
  <si>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</si>
  <si>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</si>
  <si>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</si>
  <si>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</si>
  <si>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</si>
  <si>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</si>
  <si>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</si>
  <si>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</si>
  <si>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</si>
  <si>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</si>
  <si>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</si>
  <si>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</si>
  <si>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</si>
  <si>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</si>
  <si>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</si>
  <si>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</si>
  <si>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</si>
  <si>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</si>
  <si>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</si>
  <si>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</si>
  <si>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</si>
  <si>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</si>
  <si>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</si>
  <si>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</si>
  <si>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</si>
  <si>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</si>
  <si>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</si>
  <si>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</si>
  <si>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</si>
  <si>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</si>
  <si>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</si>
  <si>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</si>
  <si>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</si>
  <si>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</si>
  <si>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</si>
  <si>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</si>
  <si>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</si>
  <si>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</si>
  <si>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</si>
  <si>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</si>
  <si>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</si>
  <si>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</si>
  <si>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</si>
  <si>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</si>
  <si>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</si>
  <si>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</si>
  <si>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</si>
  <si>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</si>
  <si>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</si>
  <si>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</si>
  <si>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</si>
  <si>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</si>
  <si>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</si>
  <si>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</si>
  <si>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</si>
  <si>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</si>
  <si>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</si>
  <si>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</si>
  <si>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</si>
  <si>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</si>
  <si>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</si>
  <si>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</si>
  <si>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</si>
  <si>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</si>
  <si>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</si>
  <si>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</si>
  <si>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</si>
  <si>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</si>
  <si>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</si>
  <si>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</si>
  <si>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</si>
  <si>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</si>
  <si>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</si>
  <si>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</si>
  <si>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</si>
  <si>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</si>
  <si>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</si>
  <si>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</si>
  <si>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</si>
  <si>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</si>
  <si>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</si>
  <si>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</si>
  <si>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</si>
  <si>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</si>
  <si>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</si>
  <si>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</si>
  <si>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</si>
  <si>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</si>
  <si>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</si>
  <si>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</si>
  <si>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</si>
  <si>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</si>
  <si>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</si>
  <si>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</si>
  <si>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</si>
  <si>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</si>
  <si>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</si>
  <si>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</si>
  <si>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</si>
  <si>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</si>
  <si>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</si>
  <si>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</si>
  <si>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</si>
  <si>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</si>
  <si>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</si>
  <si>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</si>
  <si>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</si>
  <si>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</si>
  <si>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</si>
  <si>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</si>
  <si>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</si>
  <si>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</si>
  <si>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</si>
  <si>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</si>
  <si>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</si>
  <si>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</si>
  <si>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</si>
  <si>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</si>
  <si>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</si>
  <si>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</si>
  <si>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</si>
  <si>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</si>
  <si>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</si>
  <si>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</si>
  <si>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</si>
  <si>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</si>
  <si>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</si>
  <si>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</si>
  <si>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</si>
  <si>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</si>
  <si>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</si>
  <si>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</si>
  <si>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</si>
  <si>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</si>
  <si>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</si>
  <si>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</si>
  <si>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</si>
  <si>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</si>
  <si>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</si>
  <si>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</si>
  <si>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</si>
  <si>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</si>
  <si>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</si>
  <si>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</si>
  <si>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</si>
  <si>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</si>
  <si>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</si>
  <si>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</si>
  <si>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</si>
  <si>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</si>
  <si>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</si>
  <si>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</si>
  <si>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</si>
  <si>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</si>
  <si>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</si>
  <si>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</si>
  <si>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</si>
  <si>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</si>
  <si>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</si>
  <si>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</si>
  <si>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</si>
  <si>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</si>
  <si>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</si>
  <si>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</si>
  <si>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</si>
  <si>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</si>
  <si>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</si>
  <si>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</si>
  <si>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</si>
  <si>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</si>
  <si>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</si>
  <si>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</si>
  <si>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</si>
  <si>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</si>
  <si>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</si>
  <si>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</si>
  <si>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</si>
  <si>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</si>
  <si>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</si>
  <si>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</si>
  <si>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</si>
  <si>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</si>
  <si>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</si>
  <si>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</si>
  <si>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</si>
  <si>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</si>
  <si>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</si>
  <si>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</si>
  <si>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</si>
  <si>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</si>
  <si>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</si>
  <si>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</si>
  <si>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</si>
  <si>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</si>
  <si>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</si>
  <si>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</si>
  <si>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</si>
  <si>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</si>
  <si>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</si>
  <si>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</si>
  <si>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</si>
  <si>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</si>
  <si>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</si>
  <si>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</si>
  <si>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</si>
  <si>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</si>
  <si>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</si>
  <si>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</si>
  <si>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</si>
  <si>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</si>
  <si>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</si>
  <si>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</si>
  <si>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</si>
  <si>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</si>
  <si>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</si>
  <si>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</si>
  <si>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</si>
  <si>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</si>
  <si>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</si>
  <si>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</si>
  <si>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</si>
  <si>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</si>
  <si>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</si>
  <si>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</si>
  <si>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</si>
  <si>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</si>
  <si>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</si>
  <si>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</si>
  <si>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</si>
  <si>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</si>
  <si>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</si>
  <si>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</si>
  <si>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</si>
  <si>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</si>
  <si>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</si>
  <si>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</si>
  <si>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</si>
  <si>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</si>
  <si>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</si>
  <si>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</si>
  <si>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</si>
  <si>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</si>
  <si>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</si>
  <si>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</si>
  <si>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</si>
  <si>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</si>
  <si>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</si>
  <si>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</si>
  <si>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</si>
  <si>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</si>
  <si>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</si>
  <si>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</si>
  <si>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</si>
  <si>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</si>
  <si>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</si>
  <si>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</si>
  <si>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</si>
  <si>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</si>
  <si>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</si>
  <si>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</si>
  <si>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</si>
  <si>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</si>
  <si>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</si>
  <si>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</si>
  <si>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</si>
  <si>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</si>
  <si>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</si>
  <si>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</si>
  <si>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</si>
  <si>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</si>
  <si>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</si>
  <si>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</si>
  <si>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</si>
  <si>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</si>
  <si>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</si>
  <si>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</si>
  <si>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</si>
  <si>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</si>
  <si>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</si>
  <si>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</si>
  <si>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</si>
  <si>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</si>
  <si>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</si>
  <si>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</si>
  <si>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</si>
  <si>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</si>
  <si>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</si>
  <si>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</si>
  <si>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</si>
  <si>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</si>
  <si>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</si>
  <si>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</si>
  <si>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</si>
  <si>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</si>
  <si>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</si>
  <si>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</si>
  <si>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</si>
  <si>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</si>
  <si>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</si>
  <si>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</si>
  <si>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</si>
  <si>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</si>
  <si>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</si>
  <si>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</si>
  <si>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</si>
  <si>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</si>
  <si>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</si>
  <si>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</si>
  <si>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</si>
  <si>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</si>
  <si>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</si>
  <si>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</si>
  <si>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</si>
  <si>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</si>
  <si>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</si>
  <si>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</si>
  <si>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</si>
  <si>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</si>
  <si>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</si>
  <si>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</si>
  <si>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</si>
  <si>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</si>
  <si>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</si>
  <si>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</si>
  <si>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</si>
  <si>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</si>
  <si>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</si>
  <si>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</si>
  <si>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</si>
  <si>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</si>
  <si>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</si>
  <si>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</si>
  <si>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</si>
  <si>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</si>
  <si>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</si>
  <si>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</si>
  <si>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</si>
  <si>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</si>
  <si>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</si>
  <si>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</si>
  <si>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</si>
  <si>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</si>
  <si>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</si>
  <si>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</si>
  <si>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</si>
  <si>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</si>
  <si>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</si>
  <si>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</si>
  <si>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</si>
  <si>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</si>
  <si>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</si>
  <si>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</si>
  <si>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</si>
  <si>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</si>
  <si>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</si>
  <si>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</si>
  <si>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</si>
  <si>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</si>
  <si>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</si>
  <si>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</si>
  <si>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</si>
  <si>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</si>
  <si>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</si>
  <si>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</si>
  <si>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</si>
  <si>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</si>
  <si>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</si>
  <si>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</si>
  <si>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</si>
  <si>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</si>
  <si>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</si>
  <si>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</si>
  <si>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</si>
  <si>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</si>
  <si>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</si>
  <si>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</si>
  <si>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</si>
  <si>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</si>
  <si>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</si>
  <si>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</si>
  <si>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</si>
  <si>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</si>
  <si>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</si>
  <si>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</si>
  <si>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</si>
  <si>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</si>
  <si>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</si>
  <si>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</si>
  <si>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</si>
  <si>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</si>
  <si>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</si>
  <si>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</si>
  <si>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</si>
  <si>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</si>
  <si>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</si>
  <si>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</si>
  <si>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</si>
  <si>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</si>
  <si>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</si>
  <si>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</si>
  <si>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</si>
  <si>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</si>
  <si>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</si>
  <si>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</si>
  <si>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</si>
  <si>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</si>
  <si>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</si>
  <si>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</si>
  <si>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</si>
  <si>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</si>
  <si>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</si>
  <si>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</si>
  <si>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</si>
  <si>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</si>
  <si>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</si>
  <si>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</si>
  <si>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</si>
  <si>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</si>
  <si>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</si>
  <si>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</si>
  <si>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</si>
  <si>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</si>
  <si>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</si>
  <si>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</si>
  <si>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</si>
  <si>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</si>
  <si>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</si>
  <si>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</si>
  <si>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</si>
  <si>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</si>
  <si>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</si>
  <si>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</si>
  <si>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</si>
  <si>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</si>
  <si>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</si>
  <si>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</si>
  <si>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</si>
  <si>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</si>
  <si>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</si>
  <si>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</si>
  <si>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</si>
  <si>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</si>
  <si>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</si>
  <si>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</si>
  <si>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</si>
  <si>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</si>
  <si>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</si>
  <si>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</si>
  <si>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</si>
  <si>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</si>
  <si>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</si>
  <si>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</si>
  <si>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</si>
  <si>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</si>
  <si>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</si>
  <si>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</si>
  <si>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</si>
  <si>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</si>
  <si>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</si>
  <si>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</si>
  <si>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</si>
  <si>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</si>
  <si>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</si>
  <si>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</si>
  <si>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</si>
  <si>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</si>
  <si>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</si>
  <si>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</si>
  <si>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</si>
  <si>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</si>
  <si>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</si>
  <si>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</si>
  <si>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</si>
  <si>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</si>
  <si>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</si>
  <si>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</si>
  <si>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</si>
  <si>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</si>
  <si>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</si>
  <si>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</si>
  <si>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</si>
  <si>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</si>
  <si>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</si>
  <si>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</si>
  <si>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</si>
  <si>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</si>
  <si>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</si>
  <si>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</si>
  <si>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</si>
  <si>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</si>
  <si>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</si>
  <si>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</si>
  <si>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</si>
  <si>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</si>
  <si>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</si>
  <si>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</si>
  <si>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</si>
  <si>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</si>
  <si>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</si>
  <si>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</si>
  <si>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</si>
  <si>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</si>
  <si>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</si>
  <si>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</si>
  <si>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</si>
  <si>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</si>
  <si>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</si>
  <si>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</si>
  <si>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</si>
  <si>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</si>
  <si>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</si>
  <si>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</si>
  <si>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</si>
  <si>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</si>
  <si>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</si>
  <si>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</si>
  <si>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</si>
  <si>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</si>
  <si>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</si>
  <si>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</si>
  <si>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</si>
  <si>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</si>
  <si>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</si>
  <si>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</si>
  <si>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</si>
  <si>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</si>
  <si>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</si>
  <si>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</si>
  <si>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</si>
  <si>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</si>
  <si>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</si>
  <si>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</si>
  <si>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</si>
  <si>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</si>
  <si>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</si>
  <si>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</si>
  <si>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</si>
  <si>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</si>
  <si>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</si>
  <si>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</si>
  <si>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</si>
  <si>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</si>
  <si>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</si>
  <si>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</si>
  <si>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</si>
  <si>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</si>
  <si>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</si>
  <si>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</si>
  <si>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</si>
  <si>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</si>
  <si>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</si>
  <si>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</si>
  <si>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</si>
  <si>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</si>
  <si>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</si>
  <si>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</si>
  <si>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</si>
  <si>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</si>
  <si>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</si>
  <si>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</si>
  <si>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</si>
  <si>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</si>
  <si>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</si>
  <si>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</si>
  <si>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</si>
  <si>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</si>
  <si>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</si>
  <si>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</si>
  <si>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</si>
  <si>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</si>
  <si>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</si>
  <si>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</si>
  <si>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</si>
  <si>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</si>
  <si>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</si>
  <si>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</si>
  <si>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</si>
  <si>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</si>
  <si>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</si>
  <si>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</si>
  <si>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</si>
  <si>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</si>
  <si>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</si>
  <si>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</si>
  <si>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</si>
  <si>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</si>
  <si>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</si>
  <si>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</si>
  <si>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</si>
  <si>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</si>
  <si>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</si>
  <si>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</si>
  <si>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</si>
  <si>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</si>
  <si>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</si>
  <si>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</si>
  <si>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</si>
  <si>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</si>
  <si>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</si>
  <si>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</si>
  <si>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</si>
  <si>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</si>
  <si>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</si>
  <si>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</si>
  <si>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</si>
  <si>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</si>
  <si>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</si>
  <si>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</si>
  <si>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</si>
  <si>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</si>
  <si>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</si>
  <si>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</si>
  <si>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</si>
  <si>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</si>
  <si>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</si>
  <si>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</si>
  <si>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</si>
  <si>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</si>
  <si>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</si>
  <si>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</si>
  <si>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</si>
  <si>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</si>
  <si>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</si>
  <si>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</si>
  <si>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</si>
  <si>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</si>
  <si>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</si>
  <si>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</si>
  <si>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</si>
  <si>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</si>
  <si>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</si>
  <si>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</si>
  <si>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</si>
  <si>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</si>
  <si>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</si>
  <si>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</si>
  <si>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</si>
  <si>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</si>
  <si>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</si>
  <si>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</si>
  <si>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</si>
  <si>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</si>
  <si>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</si>
  <si>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</si>
  <si>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</si>
  <si>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</si>
  <si>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</si>
  <si>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</si>
  <si>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</si>
  <si>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</si>
  <si>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</si>
  <si>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</si>
  <si>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المصادقة على برنامج الاستثمار البلدي ل2017</t>
  </si>
  <si>
    <t>مقابيض أخرى</t>
  </si>
  <si>
    <t>اقتناء معدات نظافة وطرقات شاحنة ضاغطة سعة 16م3</t>
  </si>
  <si>
    <t>اقتناء معدات نظافة ''حاويات''</t>
  </si>
  <si>
    <t>تسييج المقبرة الكائنة بطريق سوسة</t>
  </si>
  <si>
    <t>تعبيد طرقات</t>
  </si>
  <si>
    <t>تهيئة الملعب البلدي</t>
  </si>
  <si>
    <t>اقتناء معدات نظافة وطرقات</t>
  </si>
  <si>
    <t>مساعدة استثنائية</t>
  </si>
  <si>
    <t>تهيئة المستودع البلدي</t>
  </si>
  <si>
    <t>برنامج تهذيب الاحياء الشعبية</t>
  </si>
  <si>
    <t>حي 20 مارس</t>
  </si>
  <si>
    <t>برنامج وطني</t>
  </si>
  <si>
    <t>شاحنة ثقيلة</t>
  </si>
  <si>
    <t>فيات 100/13</t>
  </si>
  <si>
    <t>02-201888</t>
  </si>
  <si>
    <t>02-200691</t>
  </si>
  <si>
    <t xml:space="preserve">فيات </t>
  </si>
  <si>
    <t>لمبار قيني</t>
  </si>
  <si>
    <t>02-204069</t>
  </si>
  <si>
    <t>02-203125</t>
  </si>
  <si>
    <t>ماطر</t>
  </si>
  <si>
    <t>الة تراكتوبال</t>
  </si>
  <si>
    <t>بنفرا</t>
  </si>
  <si>
    <t>02-207336</t>
  </si>
  <si>
    <t>ماسي فرقيسون</t>
  </si>
  <si>
    <t>02-209634</t>
  </si>
  <si>
    <t>02-210334</t>
  </si>
  <si>
    <t>ايرسيس</t>
  </si>
  <si>
    <t>نيوهولاند</t>
  </si>
  <si>
    <t>02-211621</t>
  </si>
  <si>
    <t>حسنة</t>
  </si>
  <si>
    <t>لانديني</t>
  </si>
  <si>
    <t>02-211590</t>
  </si>
  <si>
    <t>شاحنة ثقيلة ذات حمولة 07 طن</t>
  </si>
  <si>
    <t>رينو</t>
  </si>
  <si>
    <t>02-214261</t>
  </si>
  <si>
    <t>سام</t>
  </si>
  <si>
    <t>02-216578</t>
  </si>
  <si>
    <t>حسنة جدا</t>
  </si>
  <si>
    <t>سيكوروفا</t>
  </si>
  <si>
    <t>02-217065</t>
  </si>
  <si>
    <t>شاحنة خفيفة ذات مقصورتين</t>
  </si>
  <si>
    <t>تويوتا</t>
  </si>
  <si>
    <t>02-212642</t>
  </si>
  <si>
    <t>الادارة البلدية</t>
  </si>
  <si>
    <t>عدد 02 دراجة نارية</t>
  </si>
  <si>
    <t>السوق الاسبوعية</t>
  </si>
  <si>
    <t>سوق بلدي</t>
  </si>
  <si>
    <t>معهد ثانوي</t>
  </si>
  <si>
    <t>مؤسسات تعليم</t>
  </si>
  <si>
    <t>مدرسة اعدادية</t>
  </si>
  <si>
    <t>05 مدارس ابتدائية</t>
  </si>
  <si>
    <t>02 دور ثقافة</t>
  </si>
  <si>
    <t>منشئات شبابية وثقافية</t>
  </si>
  <si>
    <t xml:space="preserve">02 مكتبات عمومية </t>
  </si>
  <si>
    <t>ملعب بلدي</t>
  </si>
  <si>
    <t>ملعب حي</t>
  </si>
  <si>
    <t>مسلك صحي</t>
  </si>
  <si>
    <t>03 مراكز صحة أساسية</t>
  </si>
  <si>
    <t>منشئات صحية</t>
  </si>
  <si>
    <t>08 عيادات خاصة</t>
  </si>
  <si>
    <t>02صيدليات</t>
  </si>
  <si>
    <t>جامع سيدي أحمد البناني ببنان</t>
  </si>
  <si>
    <t>منشئات ومعالم دينية</t>
  </si>
  <si>
    <t>جامع الغفران ببنان</t>
  </si>
  <si>
    <t>جامع الرحمة ببنان</t>
  </si>
  <si>
    <t>2جوامع ببوضر</t>
  </si>
  <si>
    <t>زاوية سيدي عبد السلام</t>
  </si>
  <si>
    <t>زاوية سيدي بن عيسى</t>
  </si>
  <si>
    <t>زاوية سيدي علي بن يوسف ببوضر</t>
  </si>
  <si>
    <t>مركز الحرس الوطني ببنان</t>
  </si>
  <si>
    <t>المصالح والهياكل الادارية</t>
  </si>
  <si>
    <t xml:space="preserve">خلية الارشاد والاشعاع الفلاحي ببنان </t>
  </si>
  <si>
    <t>2قباضات بريدية ببنان وبوضر</t>
  </si>
  <si>
    <t>1بنك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</si>
</sst>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8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53" zoomScale="115" zoomScaleNormal="115" workbookViewId="0">
      <selection activeCell="C561" sqref="C561"/>
    </sheetView>
  </sheetViews>
  <sheetFormatPr defaultColWidth="9.140625" defaultRowHeight="15" outlineLevelRow="3"/>
  <cols>
    <col min="1" max="1" width="7" bestFit="1" customWidth="1"/>
    <col min="2" max="2" width="46.85546875" customWidth="1"/>
    <col min="3" max="3" width="20.42578125" customWidth="1"/>
    <col min="4" max="4" width="18" customWidth="1"/>
    <col min="5" max="5" width="19.42578125" customWidth="1"/>
    <col min="7" max="7" width="15.5703125" bestFit="1" customWidth="1"/>
    <col min="8" max="8" width="18.7109375" customWidth="1"/>
    <col min="9" max="9" width="15.42578125" bestFit="1" customWidth="1"/>
    <col min="10" max="10" width="20.42578125" bestFit="1" customWidth="1"/>
  </cols>
  <sheetData>
    <row r="1" spans="1:14" ht="18.75">
      <c r="A1" s="180" t="s">
        <v>30</v>
      </c>
      <c r="B1" s="180"/>
      <c r="C1" s="180"/>
      <c r="D1" s="163" t="s">
        <v>853</v>
      </c>
      <c r="E1" s="163" t="s">
        <v>852</v>
      </c>
      <c r="G1" s="43" t="s">
        <v>31</v>
      </c>
      <c r="H1" s="44">
        <f>C2+C114</f>
        <v>1057000</v>
      </c>
      <c r="I1" s="45"/>
      <c r="J1" s="46" t="b">
        <f>AND(H1=I1)</f>
        <v>0</v>
      </c>
    </row>
    <row r="2" spans="1:14">
      <c r="A2" s="188" t="s">
        <v>60</v>
      </c>
      <c r="B2" s="188"/>
      <c r="C2" s="26">
        <f>C3+C67</f>
        <v>1057000</v>
      </c>
      <c r="D2" s="26">
        <f>D3+D67</f>
        <v>1057000</v>
      </c>
      <c r="E2" s="26">
        <f>E3+E67</f>
        <v>1057000</v>
      </c>
      <c r="G2" s="39" t="s">
        <v>60</v>
      </c>
      <c r="H2" s="41">
        <f>C2</f>
        <v>1057000</v>
      </c>
      <c r="I2" s="42"/>
      <c r="J2" s="40" t="b">
        <f>AND(H2=I2)</f>
        <v>0</v>
      </c>
    </row>
    <row r="3" spans="1:14">
      <c r="A3" s="185" t="s">
        <v>578</v>
      </c>
      <c r="B3" s="185"/>
      <c r="C3" s="23">
        <f>C4+C11+C38+C61</f>
        <v>468700</v>
      </c>
      <c r="D3" s="23">
        <f>D4+D11+D38+D61</f>
        <v>468700</v>
      </c>
      <c r="E3" s="23">
        <f>E4+E11+E38+E61</f>
        <v>468700</v>
      </c>
      <c r="G3" s="39" t="s">
        <v>57</v>
      </c>
      <c r="H3" s="41">
        <f t="shared" ref="H3:H66" si="0">C3</f>
        <v>468700</v>
      </c>
      <c r="I3" s="42"/>
      <c r="J3" s="40" t="b">
        <f>AND(H3=I3)</f>
        <v>0</v>
      </c>
    </row>
    <row r="4" spans="1:14" ht="15" customHeight="1">
      <c r="A4" s="181" t="s">
        <v>124</v>
      </c>
      <c r="B4" s="182"/>
      <c r="C4" s="21">
        <f>SUM(C5:C10)</f>
        <v>280300</v>
      </c>
      <c r="D4" s="21">
        <f>SUM(D5:D10)</f>
        <v>280300</v>
      </c>
      <c r="E4" s="21">
        <f>SUM(E5:E10)</f>
        <v>280300</v>
      </c>
      <c r="F4" s="17"/>
      <c r="G4" s="39" t="s">
        <v>53</v>
      </c>
      <c r="H4" s="41">
        <f t="shared" si="0"/>
        <v>280300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41">
        <f t="shared" si="0"/>
        <v>100000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25000</v>
      </c>
      <c r="D6" s="2">
        <f t="shared" ref="D6:E10" si="1">C6</f>
        <v>25000</v>
      </c>
      <c r="E6" s="2">
        <f t="shared" si="1"/>
        <v>25000</v>
      </c>
      <c r="F6" s="17"/>
      <c r="G6" s="17"/>
      <c r="H6" s="41">
        <f t="shared" si="0"/>
        <v>25000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130000</v>
      </c>
      <c r="D7" s="2">
        <f t="shared" si="1"/>
        <v>130000</v>
      </c>
      <c r="E7" s="2">
        <f t="shared" si="1"/>
        <v>130000</v>
      </c>
      <c r="F7" s="17"/>
      <c r="G7" s="17"/>
      <c r="H7" s="41">
        <f t="shared" si="0"/>
        <v>130000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25000</v>
      </c>
      <c r="D8" s="2">
        <f t="shared" si="1"/>
        <v>25000</v>
      </c>
      <c r="E8" s="2">
        <f t="shared" si="1"/>
        <v>25000</v>
      </c>
      <c r="F8" s="17"/>
      <c r="G8" s="17"/>
      <c r="H8" s="41">
        <f t="shared" si="0"/>
        <v>25000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 collapsed="1">
      <c r="A11" s="181" t="s">
        <v>125</v>
      </c>
      <c r="B11" s="182"/>
      <c r="C11" s="21">
        <f>SUM(C12:C37)</f>
        <v>60100</v>
      </c>
      <c r="D11" s="21">
        <f>SUM(D12:D37)</f>
        <v>60100</v>
      </c>
      <c r="E11" s="21">
        <f>SUM(E12:E37)</f>
        <v>60100</v>
      </c>
      <c r="F11" s="17"/>
      <c r="G11" s="39" t="s">
        <v>54</v>
      </c>
      <c r="H11" s="41">
        <f t="shared" si="0"/>
        <v>60100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39900</v>
      </c>
      <c r="D12" s="2">
        <f>C12</f>
        <v>39900</v>
      </c>
      <c r="E12" s="2">
        <f>D12</f>
        <v>39900</v>
      </c>
      <c r="H12" s="41">
        <f t="shared" si="0"/>
        <v>39900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hidden="1" outlineLevel="1">
      <c r="A33" s="3">
        <v>2403</v>
      </c>
      <c r="B33" s="1" t="s">
        <v>144</v>
      </c>
      <c r="C33" s="2">
        <v>200</v>
      </c>
      <c r="D33" s="2">
        <f t="shared" si="3"/>
        <v>200</v>
      </c>
      <c r="E33" s="2">
        <f t="shared" si="3"/>
        <v>200</v>
      </c>
      <c r="H33" s="41">
        <f t="shared" si="0"/>
        <v>200</v>
      </c>
    </row>
    <row r="34" spans="1:10" hidden="1" outlineLevel="1">
      <c r="A34" s="3">
        <v>2404</v>
      </c>
      <c r="B34" s="1" t="s">
        <v>7</v>
      </c>
      <c r="C34" s="2">
        <v>12000</v>
      </c>
      <c r="D34" s="2">
        <f t="shared" si="3"/>
        <v>12000</v>
      </c>
      <c r="E34" s="2">
        <f t="shared" si="3"/>
        <v>12000</v>
      </c>
      <c r="H34" s="41">
        <f t="shared" si="0"/>
        <v>12000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hidden="1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 collapsed="1">
      <c r="A38" s="181" t="s">
        <v>145</v>
      </c>
      <c r="B38" s="182"/>
      <c r="C38" s="21">
        <f>SUM(C39:C60)</f>
        <v>128100</v>
      </c>
      <c r="D38" s="21">
        <f>SUM(D39:D60)</f>
        <v>128100</v>
      </c>
      <c r="E38" s="21">
        <f>SUM(E39:E60)</f>
        <v>128100</v>
      </c>
      <c r="G38" s="39" t="s">
        <v>55</v>
      </c>
      <c r="H38" s="41">
        <f t="shared" si="0"/>
        <v>128100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hidden="1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hidden="1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</v>
      </c>
      <c r="D44" s="2">
        <f t="shared" si="4"/>
        <v>100</v>
      </c>
      <c r="E44" s="2">
        <f t="shared" si="4"/>
        <v>100</v>
      </c>
      <c r="H44" s="41">
        <f t="shared" si="0"/>
        <v>100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12000</v>
      </c>
      <c r="D48" s="2">
        <f t="shared" si="4"/>
        <v>12000</v>
      </c>
      <c r="E48" s="2">
        <f t="shared" si="4"/>
        <v>12000</v>
      </c>
      <c r="H48" s="41">
        <f t="shared" si="0"/>
        <v>12000</v>
      </c>
    </row>
    <row r="49" spans="1:10" hidden="1" outlineLevel="1">
      <c r="A49" s="20">
        <v>3207</v>
      </c>
      <c r="B49" s="20" t="s">
        <v>149</v>
      </c>
      <c r="C49" s="2">
        <v>200</v>
      </c>
      <c r="D49" s="2">
        <f t="shared" si="4"/>
        <v>200</v>
      </c>
      <c r="E49" s="2">
        <f t="shared" si="4"/>
        <v>200</v>
      </c>
      <c r="H49" s="41">
        <f t="shared" si="0"/>
        <v>200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300</v>
      </c>
      <c r="D53" s="2">
        <f t="shared" si="4"/>
        <v>300</v>
      </c>
      <c r="E53" s="2">
        <f t="shared" si="4"/>
        <v>300</v>
      </c>
      <c r="H53" s="41">
        <f t="shared" si="0"/>
        <v>300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hidden="1" outlineLevel="1">
      <c r="A55" s="20">
        <v>3303</v>
      </c>
      <c r="B55" s="20" t="s">
        <v>153</v>
      </c>
      <c r="C55" s="2">
        <v>50000</v>
      </c>
      <c r="D55" s="2">
        <f t="shared" si="4"/>
        <v>50000</v>
      </c>
      <c r="E55" s="2">
        <f t="shared" si="4"/>
        <v>50000</v>
      </c>
      <c r="H55" s="41">
        <f t="shared" si="0"/>
        <v>50000</v>
      </c>
    </row>
    <row r="56" spans="1:10" hidden="1" outlineLevel="1">
      <c r="A56" s="20">
        <v>3303</v>
      </c>
      <c r="B56" s="20" t="s">
        <v>154</v>
      </c>
      <c r="C56" s="2">
        <v>45000</v>
      </c>
      <c r="D56" s="2">
        <f t="shared" ref="D56:E60" si="5">C56</f>
        <v>45000</v>
      </c>
      <c r="E56" s="2">
        <f t="shared" si="5"/>
        <v>45000</v>
      </c>
      <c r="H56" s="41">
        <f t="shared" si="0"/>
        <v>45000</v>
      </c>
    </row>
    <row r="57" spans="1:10" hidden="1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100</v>
      </c>
      <c r="D59" s="2">
        <f t="shared" si="5"/>
        <v>100</v>
      </c>
      <c r="E59" s="2">
        <f t="shared" si="5"/>
        <v>100</v>
      </c>
      <c r="H59" s="41">
        <f t="shared" si="0"/>
        <v>100</v>
      </c>
    </row>
    <row r="60" spans="1:10" hidden="1" outlineLevel="1">
      <c r="A60" s="20">
        <v>3399</v>
      </c>
      <c r="B60" s="20" t="s">
        <v>104</v>
      </c>
      <c r="C60" s="2">
        <v>100</v>
      </c>
      <c r="D60" s="2">
        <f t="shared" si="5"/>
        <v>100</v>
      </c>
      <c r="E60" s="2">
        <f t="shared" si="5"/>
        <v>100</v>
      </c>
      <c r="H60" s="41">
        <f t="shared" si="0"/>
        <v>100</v>
      </c>
    </row>
    <row r="61" spans="1:10" collapsed="1">
      <c r="A61" s="181" t="s">
        <v>158</v>
      </c>
      <c r="B61" s="182"/>
      <c r="C61" s="22">
        <f>SUM(C62:C66)</f>
        <v>200</v>
      </c>
      <c r="D61" s="22">
        <f>SUM(D62:D66)</f>
        <v>200</v>
      </c>
      <c r="E61" s="22">
        <f>SUM(E62:E66)</f>
        <v>200</v>
      </c>
      <c r="G61" s="39" t="s">
        <v>105</v>
      </c>
      <c r="H61" s="41">
        <f t="shared" si="0"/>
        <v>200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100</v>
      </c>
      <c r="D65" s="2">
        <f t="shared" si="6"/>
        <v>100</v>
      </c>
      <c r="E65" s="2">
        <f t="shared" si="6"/>
        <v>100</v>
      </c>
      <c r="H65" s="41">
        <f t="shared" si="0"/>
        <v>100</v>
      </c>
    </row>
    <row r="66" spans="1:10" hidden="1" outlineLevel="1">
      <c r="A66" s="14">
        <v>4099</v>
      </c>
      <c r="B66" s="1" t="s">
        <v>162</v>
      </c>
      <c r="C66" s="2">
        <v>100</v>
      </c>
      <c r="D66" s="2">
        <f t="shared" si="6"/>
        <v>100</v>
      </c>
      <c r="E66" s="2">
        <f t="shared" si="6"/>
        <v>100</v>
      </c>
      <c r="H66" s="41">
        <f t="shared" si="0"/>
        <v>100</v>
      </c>
    </row>
    <row r="67" spans="1:10" collapsed="1">
      <c r="A67" s="185" t="s">
        <v>579</v>
      </c>
      <c r="B67" s="185"/>
      <c r="C67" s="25">
        <f>C97+C68</f>
        <v>588300</v>
      </c>
      <c r="D67" s="25">
        <f>D97+D68</f>
        <v>588300</v>
      </c>
      <c r="E67" s="25">
        <f>E97+E68</f>
        <v>588300</v>
      </c>
      <c r="G67" s="39" t="s">
        <v>59</v>
      </c>
      <c r="H67" s="41">
        <f t="shared" ref="H67:H130" si="7">C67</f>
        <v>588300</v>
      </c>
      <c r="I67" s="42"/>
      <c r="J67" s="40" t="b">
        <f>AND(H67=I67)</f>
        <v>0</v>
      </c>
    </row>
    <row r="68" spans="1:10">
      <c r="A68" s="181" t="s">
        <v>163</v>
      </c>
      <c r="B68" s="182"/>
      <c r="C68" s="21">
        <f>SUM(C69:C96)</f>
        <v>53500</v>
      </c>
      <c r="D68" s="21">
        <f>SUM(D69:D96)</f>
        <v>53500</v>
      </c>
      <c r="E68" s="21">
        <f>SUM(E69:E96)</f>
        <v>53500</v>
      </c>
      <c r="G68" s="39" t="s">
        <v>56</v>
      </c>
      <c r="H68" s="41">
        <f t="shared" si="7"/>
        <v>53500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500</v>
      </c>
      <c r="D76" s="2">
        <f t="shared" si="8"/>
        <v>500</v>
      </c>
      <c r="E76" s="2">
        <f t="shared" si="8"/>
        <v>500</v>
      </c>
      <c r="H76" s="41">
        <f t="shared" si="7"/>
        <v>500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40000</v>
      </c>
      <c r="D79" s="2">
        <f t="shared" si="8"/>
        <v>40000</v>
      </c>
      <c r="E79" s="2">
        <f t="shared" si="8"/>
        <v>40000</v>
      </c>
      <c r="H79" s="41">
        <f t="shared" si="7"/>
        <v>40000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7000</v>
      </c>
      <c r="D93" s="2">
        <f t="shared" si="9"/>
        <v>7000</v>
      </c>
      <c r="E93" s="2">
        <f t="shared" si="9"/>
        <v>7000</v>
      </c>
      <c r="H93" s="41">
        <f t="shared" si="7"/>
        <v>7000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534800</v>
      </c>
      <c r="D97" s="21">
        <f>SUM(D98:D113)</f>
        <v>534800</v>
      </c>
      <c r="E97" s="21">
        <f>SUM(E98:E113)</f>
        <v>534800</v>
      </c>
      <c r="G97" s="39" t="s">
        <v>58</v>
      </c>
      <c r="H97" s="41">
        <f t="shared" si="7"/>
        <v>534800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530000</v>
      </c>
      <c r="D98" s="2">
        <f>C98</f>
        <v>530000</v>
      </c>
      <c r="E98" s="2">
        <f>D98</f>
        <v>530000</v>
      </c>
      <c r="H98" s="41">
        <f t="shared" si="7"/>
        <v>530000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hidden="1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hidden="1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>
        <v>100</v>
      </c>
      <c r="D110" s="2">
        <f t="shared" si="10"/>
        <v>100</v>
      </c>
      <c r="E110" s="2">
        <f t="shared" si="10"/>
        <v>100</v>
      </c>
      <c r="H110" s="41">
        <f t="shared" si="7"/>
        <v>100</v>
      </c>
    </row>
    <row r="111" spans="1:10" hidden="1" outlineLevel="1">
      <c r="A111" s="3">
        <v>6099</v>
      </c>
      <c r="B111" s="1" t="s">
        <v>193</v>
      </c>
      <c r="C111" s="2">
        <v>200</v>
      </c>
      <c r="D111" s="2">
        <f t="shared" si="10"/>
        <v>200</v>
      </c>
      <c r="E111" s="2">
        <f t="shared" si="10"/>
        <v>200</v>
      </c>
      <c r="H111" s="41">
        <f t="shared" si="7"/>
        <v>200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 collapsed="1">
      <c r="A114" s="186" t="s">
        <v>62</v>
      </c>
      <c r="B114" s="18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3" t="s">
        <v>580</v>
      </c>
      <c r="B115" s="18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1" t="s">
        <v>195</v>
      </c>
      <c r="B116" s="18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1" t="s">
        <v>202</v>
      </c>
      <c r="B135" s="18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3" t="s">
        <v>581</v>
      </c>
      <c r="B152" s="18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1" t="s">
        <v>208</v>
      </c>
      <c r="B153" s="18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8" t="s">
        <v>843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80" t="s">
        <v>67</v>
      </c>
      <c r="B256" s="180"/>
      <c r="C256" s="180"/>
      <c r="D256" s="163" t="s">
        <v>853</v>
      </c>
      <c r="E256" s="163" t="s">
        <v>852</v>
      </c>
      <c r="G256" s="47" t="s">
        <v>589</v>
      </c>
      <c r="H256" s="48">
        <f>C257+C559</f>
        <v>1057000</v>
      </c>
      <c r="I256" s="49"/>
      <c r="J256" s="50" t="b">
        <f>AND(H256=I256)</f>
        <v>0</v>
      </c>
    </row>
    <row r="257" spans="1:10">
      <c r="A257" s="172" t="s">
        <v>60</v>
      </c>
      <c r="B257" s="173"/>
      <c r="C257" s="37">
        <f>C258+C550</f>
        <v>942576</v>
      </c>
      <c r="D257" s="37">
        <f>D258+D550</f>
        <v>942576</v>
      </c>
      <c r="E257" s="37">
        <f>E258+E550</f>
        <v>942576</v>
      </c>
      <c r="G257" s="39" t="s">
        <v>60</v>
      </c>
      <c r="H257" s="41">
        <f>C257</f>
        <v>942576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900340</v>
      </c>
      <c r="D258" s="36">
        <f>D259+D339+D483+D547</f>
        <v>900340</v>
      </c>
      <c r="E258" s="36">
        <f>E259+E339+E483+E547</f>
        <v>900340</v>
      </c>
      <c r="G258" s="39" t="s">
        <v>57</v>
      </c>
      <c r="H258" s="41">
        <f t="shared" ref="H258:H321" si="21">C258</f>
        <v>900340</v>
      </c>
      <c r="I258" s="42"/>
      <c r="J258" s="40" t="b">
        <f>AND(H258=I258)</f>
        <v>0</v>
      </c>
    </row>
    <row r="259" spans="1:10">
      <c r="A259" s="166" t="s">
        <v>267</v>
      </c>
      <c r="B259" s="167"/>
      <c r="C259" s="33">
        <f>C260+C263+C314</f>
        <v>446032</v>
      </c>
      <c r="D259" s="33">
        <f>D260+D263+D314</f>
        <v>446032</v>
      </c>
      <c r="E259" s="33">
        <f>E260+E263+E314</f>
        <v>446032</v>
      </c>
      <c r="G259" s="39" t="s">
        <v>590</v>
      </c>
      <c r="H259" s="41">
        <f t="shared" si="21"/>
        <v>446032</v>
      </c>
      <c r="I259" s="42"/>
      <c r="J259" s="40" t="b">
        <f>AND(H259=I259)</f>
        <v>0</v>
      </c>
    </row>
    <row r="260" spans="1:10" hidden="1" outlineLevel="1">
      <c r="A260" s="170" t="s">
        <v>268</v>
      </c>
      <c r="B260" s="171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hidden="1" outlineLevel="1">
      <c r="A263" s="170" t="s">
        <v>269</v>
      </c>
      <c r="B263" s="171"/>
      <c r="C263" s="32">
        <f>C264+C265+C289+C296+C298+C302+C305+C308+C313</f>
        <v>435000</v>
      </c>
      <c r="D263" s="32">
        <f>D264+D265+D289+D296+D298+D302+D305+D308+D313</f>
        <v>435000</v>
      </c>
      <c r="E263" s="32">
        <f>E264+E265+E289+E296+E298+E302+E305+E308+E313</f>
        <v>435000</v>
      </c>
      <c r="H263" s="41">
        <f t="shared" si="21"/>
        <v>435000</v>
      </c>
    </row>
    <row r="264" spans="1:10" hidden="1" outlineLevel="2">
      <c r="A264" s="6">
        <v>1101</v>
      </c>
      <c r="B264" s="4" t="s">
        <v>34</v>
      </c>
      <c r="C264" s="5">
        <v>143312</v>
      </c>
      <c r="D264" s="5">
        <f>C264</f>
        <v>143312</v>
      </c>
      <c r="E264" s="5">
        <f>D264</f>
        <v>143312</v>
      </c>
      <c r="H264" s="41">
        <f t="shared" si="21"/>
        <v>143312</v>
      </c>
    </row>
    <row r="265" spans="1:10" hidden="1" outlineLevel="2">
      <c r="A265" s="6">
        <v>1101</v>
      </c>
      <c r="B265" s="4" t="s">
        <v>35</v>
      </c>
      <c r="C265" s="5">
        <f>SUM(C266:C288)</f>
        <v>197672</v>
      </c>
      <c r="D265" s="5">
        <f>SUM(D266:D288)</f>
        <v>197672</v>
      </c>
      <c r="E265" s="5">
        <f>SUM(E266:E288)</f>
        <v>197672</v>
      </c>
      <c r="H265" s="41">
        <f t="shared" si="21"/>
        <v>197672</v>
      </c>
    </row>
    <row r="266" spans="1:10" hidden="1" outlineLevel="3">
      <c r="A266" s="29"/>
      <c r="B266" s="28" t="s">
        <v>218</v>
      </c>
      <c r="C266" s="30">
        <v>7716</v>
      </c>
      <c r="D266" s="30">
        <f>C266</f>
        <v>7716</v>
      </c>
      <c r="E266" s="30">
        <f>D266</f>
        <v>7716</v>
      </c>
      <c r="H266" s="41">
        <f t="shared" si="21"/>
        <v>7716</v>
      </c>
    </row>
    <row r="267" spans="1:10" hidden="1" outlineLevel="3">
      <c r="A267" s="29"/>
      <c r="B267" s="28" t="s">
        <v>219</v>
      </c>
      <c r="C267" s="30">
        <v>63720</v>
      </c>
      <c r="D267" s="30">
        <f t="shared" ref="D267:E282" si="22">C267</f>
        <v>63720</v>
      </c>
      <c r="E267" s="30">
        <f t="shared" si="22"/>
        <v>63720</v>
      </c>
      <c r="H267" s="41">
        <f t="shared" si="21"/>
        <v>63720</v>
      </c>
    </row>
    <row r="268" spans="1:10" hidden="1" outlineLevel="3">
      <c r="A268" s="29"/>
      <c r="B268" s="28" t="s">
        <v>220</v>
      </c>
      <c r="C268" s="30">
        <v>2720</v>
      </c>
      <c r="D268" s="30">
        <f t="shared" si="22"/>
        <v>2720</v>
      </c>
      <c r="E268" s="30">
        <f t="shared" si="22"/>
        <v>2720</v>
      </c>
      <c r="H268" s="41">
        <f t="shared" si="21"/>
        <v>2720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5856</v>
      </c>
      <c r="D271" s="30">
        <f t="shared" si="22"/>
        <v>5856</v>
      </c>
      <c r="E271" s="30">
        <f t="shared" si="22"/>
        <v>5856</v>
      </c>
      <c r="H271" s="41">
        <f t="shared" si="21"/>
        <v>5856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>
        <v>5544</v>
      </c>
      <c r="D276" s="30">
        <f t="shared" si="22"/>
        <v>5544</v>
      </c>
      <c r="E276" s="30">
        <f t="shared" si="22"/>
        <v>5544</v>
      </c>
      <c r="H276" s="41">
        <f t="shared" si="21"/>
        <v>5544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104556</v>
      </c>
      <c r="D286" s="30">
        <f t="shared" si="23"/>
        <v>104556</v>
      </c>
      <c r="E286" s="30">
        <f t="shared" si="23"/>
        <v>104556</v>
      </c>
      <c r="H286" s="41">
        <f t="shared" si="21"/>
        <v>104556</v>
      </c>
    </row>
    <row r="287" spans="1:8" hidden="1" outlineLevel="3">
      <c r="A287" s="29"/>
      <c r="B287" s="28" t="s">
        <v>239</v>
      </c>
      <c r="C287" s="30">
        <v>7560</v>
      </c>
      <c r="D287" s="30">
        <f t="shared" si="23"/>
        <v>7560</v>
      </c>
      <c r="E287" s="30">
        <f t="shared" si="23"/>
        <v>7560</v>
      </c>
      <c r="H287" s="41">
        <f t="shared" si="21"/>
        <v>7560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4336</v>
      </c>
      <c r="D289" s="5">
        <f>SUM(D290:D295)</f>
        <v>4336</v>
      </c>
      <c r="E289" s="5">
        <f>SUM(E290:E295)</f>
        <v>4336</v>
      </c>
      <c r="H289" s="41">
        <f t="shared" si="21"/>
        <v>4336</v>
      </c>
    </row>
    <row r="290" spans="1:8" hidden="1" outlineLevel="3">
      <c r="A290" s="29"/>
      <c r="B290" s="28" t="s">
        <v>241</v>
      </c>
      <c r="C290" s="30">
        <v>2400</v>
      </c>
      <c r="D290" s="30">
        <f>C290</f>
        <v>2400</v>
      </c>
      <c r="E290" s="30">
        <f>D290</f>
        <v>2400</v>
      </c>
      <c r="H290" s="41">
        <f t="shared" si="21"/>
        <v>2400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700</v>
      </c>
      <c r="D292" s="30">
        <f t="shared" si="24"/>
        <v>700</v>
      </c>
      <c r="E292" s="30">
        <f t="shared" si="24"/>
        <v>700</v>
      </c>
      <c r="H292" s="41">
        <f t="shared" si="21"/>
        <v>700</v>
      </c>
    </row>
    <row r="293" spans="1:8" hidden="1" outlineLevel="3">
      <c r="A293" s="29"/>
      <c r="B293" s="28" t="s">
        <v>244</v>
      </c>
      <c r="C293" s="30">
        <v>516</v>
      </c>
      <c r="D293" s="30">
        <f t="shared" si="24"/>
        <v>516</v>
      </c>
      <c r="E293" s="30">
        <f t="shared" si="24"/>
        <v>516</v>
      </c>
      <c r="H293" s="41">
        <f t="shared" si="21"/>
        <v>516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720</v>
      </c>
      <c r="D295" s="30">
        <f t="shared" si="24"/>
        <v>720</v>
      </c>
      <c r="E295" s="30">
        <f t="shared" si="24"/>
        <v>720</v>
      </c>
      <c r="H295" s="41">
        <f t="shared" si="21"/>
        <v>720</v>
      </c>
    </row>
    <row r="296" spans="1:8" hidden="1" outlineLevel="2">
      <c r="A296" s="6">
        <v>1101</v>
      </c>
      <c r="B296" s="4" t="s">
        <v>247</v>
      </c>
      <c r="C296" s="5">
        <f>SUM(C297)</f>
        <v>600</v>
      </c>
      <c r="D296" s="5">
        <f>SUM(D297)</f>
        <v>600</v>
      </c>
      <c r="E296" s="5">
        <f>SUM(E297)</f>
        <v>600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>
        <v>600</v>
      </c>
      <c r="D297" s="30">
        <f>C297</f>
        <v>600</v>
      </c>
      <c r="E297" s="30">
        <f>D297</f>
        <v>600</v>
      </c>
      <c r="H297" s="41">
        <f t="shared" si="21"/>
        <v>600</v>
      </c>
    </row>
    <row r="298" spans="1:8" hidden="1" outlineLevel="2">
      <c r="A298" s="6">
        <v>1101</v>
      </c>
      <c r="B298" s="4" t="s">
        <v>37</v>
      </c>
      <c r="C298" s="5">
        <f>SUM(C299:C301)</f>
        <v>10620</v>
      </c>
      <c r="D298" s="5">
        <f>SUM(D299:D301)</f>
        <v>10620</v>
      </c>
      <c r="E298" s="5">
        <f>SUM(E299:E301)</f>
        <v>10620</v>
      </c>
      <c r="H298" s="41">
        <f t="shared" si="21"/>
        <v>10620</v>
      </c>
    </row>
    <row r="299" spans="1:8" hidden="1" outlineLevel="3">
      <c r="A299" s="29"/>
      <c r="B299" s="28" t="s">
        <v>248</v>
      </c>
      <c r="C299" s="30">
        <v>3778</v>
      </c>
      <c r="D299" s="30">
        <f>C299</f>
        <v>3778</v>
      </c>
      <c r="E299" s="30">
        <f>D299</f>
        <v>3778</v>
      </c>
      <c r="H299" s="41">
        <f t="shared" si="21"/>
        <v>3778</v>
      </c>
    </row>
    <row r="300" spans="1:8" hidden="1" outlineLevel="3">
      <c r="A300" s="29"/>
      <c r="B300" s="28" t="s">
        <v>249</v>
      </c>
      <c r="C300" s="30">
        <v>6842</v>
      </c>
      <c r="D300" s="30">
        <f t="shared" ref="D300:E301" si="25">C300</f>
        <v>6842</v>
      </c>
      <c r="E300" s="30">
        <f t="shared" si="25"/>
        <v>6842</v>
      </c>
      <c r="H300" s="41">
        <f t="shared" si="21"/>
        <v>6842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2796.2619999999997</v>
      </c>
      <c r="D302" s="5">
        <f>SUM(D303:D304)</f>
        <v>2796.2619999999997</v>
      </c>
      <c r="E302" s="5">
        <f>SUM(E303:E304)</f>
        <v>2796.2619999999997</v>
      </c>
      <c r="H302" s="41">
        <f t="shared" si="21"/>
        <v>2796.2619999999997</v>
      </c>
    </row>
    <row r="303" spans="1:8" hidden="1" outlineLevel="3">
      <c r="A303" s="29"/>
      <c r="B303" s="28" t="s">
        <v>252</v>
      </c>
      <c r="C303" s="30">
        <v>1500</v>
      </c>
      <c r="D303" s="30">
        <f>C303</f>
        <v>1500</v>
      </c>
      <c r="E303" s="30">
        <f>D303</f>
        <v>1500</v>
      </c>
      <c r="H303" s="41">
        <f t="shared" si="21"/>
        <v>1500</v>
      </c>
    </row>
    <row r="304" spans="1:8" hidden="1" outlineLevel="3">
      <c r="A304" s="29"/>
      <c r="B304" s="28" t="s">
        <v>253</v>
      </c>
      <c r="C304" s="30">
        <v>1296.2619999999999</v>
      </c>
      <c r="D304" s="30">
        <f>C304</f>
        <v>1296.2619999999999</v>
      </c>
      <c r="E304" s="30">
        <f>D304</f>
        <v>1296.2619999999999</v>
      </c>
      <c r="H304" s="41">
        <f t="shared" si="21"/>
        <v>1296.2619999999999</v>
      </c>
    </row>
    <row r="305" spans="1:8" hidden="1" outlineLevel="2">
      <c r="A305" s="6">
        <v>1101</v>
      </c>
      <c r="B305" s="4" t="s">
        <v>38</v>
      </c>
      <c r="C305" s="5">
        <f>SUM(C306:C307)</f>
        <v>7435.52</v>
      </c>
      <c r="D305" s="5">
        <f>SUM(D306:D307)</f>
        <v>7435.52</v>
      </c>
      <c r="E305" s="5">
        <f>SUM(E306:E307)</f>
        <v>7435.52</v>
      </c>
      <c r="H305" s="41">
        <f t="shared" si="21"/>
        <v>7435.52</v>
      </c>
    </row>
    <row r="306" spans="1:8" hidden="1" outlineLevel="3">
      <c r="A306" s="29"/>
      <c r="B306" s="28" t="s">
        <v>254</v>
      </c>
      <c r="C306" s="30">
        <v>5445.02</v>
      </c>
      <c r="D306" s="30">
        <f>C306</f>
        <v>5445.02</v>
      </c>
      <c r="E306" s="30">
        <f>D306</f>
        <v>5445.02</v>
      </c>
      <c r="H306" s="41">
        <f t="shared" si="21"/>
        <v>5445.02</v>
      </c>
    </row>
    <row r="307" spans="1:8" hidden="1" outlineLevel="3">
      <c r="A307" s="29"/>
      <c r="B307" s="28" t="s">
        <v>255</v>
      </c>
      <c r="C307" s="30">
        <v>1990.5</v>
      </c>
      <c r="D307" s="30">
        <f>C307</f>
        <v>1990.5</v>
      </c>
      <c r="E307" s="30">
        <f>D307</f>
        <v>1990.5</v>
      </c>
      <c r="H307" s="41">
        <f t="shared" si="21"/>
        <v>1990.5</v>
      </c>
    </row>
    <row r="308" spans="1:8" hidden="1" outlineLevel="2">
      <c r="A308" s="6">
        <v>1101</v>
      </c>
      <c r="B308" s="4" t="s">
        <v>39</v>
      </c>
      <c r="C308" s="5">
        <f>SUM(C309:C312)</f>
        <v>68228.217999999993</v>
      </c>
      <c r="D308" s="5">
        <f>SUM(D309:D312)</f>
        <v>68228.217999999993</v>
      </c>
      <c r="E308" s="5">
        <f>SUM(E309:E312)</f>
        <v>68228.217999999993</v>
      </c>
      <c r="H308" s="41">
        <f t="shared" si="21"/>
        <v>68228.217999999993</v>
      </c>
    </row>
    <row r="309" spans="1:8" hidden="1" outlineLevel="3">
      <c r="A309" s="29"/>
      <c r="B309" s="28" t="s">
        <v>256</v>
      </c>
      <c r="C309" s="30">
        <v>49234.440999999999</v>
      </c>
      <c r="D309" s="30">
        <f>C309</f>
        <v>49234.440999999999</v>
      </c>
      <c r="E309" s="30">
        <f>D309</f>
        <v>49234.440999999999</v>
      </c>
      <c r="H309" s="41">
        <f t="shared" si="21"/>
        <v>49234.440999999999</v>
      </c>
    </row>
    <row r="310" spans="1:8" hidden="1" outlineLevel="3">
      <c r="A310" s="29"/>
      <c r="B310" s="28" t="s">
        <v>257</v>
      </c>
      <c r="C310" s="30">
        <v>15195.021000000001</v>
      </c>
      <c r="D310" s="30">
        <f t="shared" ref="D310:E312" si="26">C310</f>
        <v>15195.021000000001</v>
      </c>
      <c r="E310" s="30">
        <f t="shared" si="26"/>
        <v>15195.021000000001</v>
      </c>
      <c r="H310" s="41">
        <f t="shared" si="21"/>
        <v>15195.021000000001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3798.7559999999999</v>
      </c>
      <c r="D312" s="30">
        <f t="shared" si="26"/>
        <v>3798.7559999999999</v>
      </c>
      <c r="E312" s="30">
        <f t="shared" si="26"/>
        <v>3798.7559999999999</v>
      </c>
      <c r="H312" s="41">
        <f t="shared" si="21"/>
        <v>3798.7559999999999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0" t="s">
        <v>601</v>
      </c>
      <c r="B314" s="171"/>
      <c r="C314" s="32">
        <f>C315+C325+C331+C336+C337+C338+C328</f>
        <v>7000</v>
      </c>
      <c r="D314" s="32">
        <f>D315+D325+D331+D336+D337+D338+D328</f>
        <v>7000</v>
      </c>
      <c r="E314" s="32">
        <f>E315+E325+E331+E336+E337+E338+E328</f>
        <v>7000</v>
      </c>
      <c r="H314" s="41">
        <f t="shared" si="21"/>
        <v>7000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7000</v>
      </c>
      <c r="D325" s="5">
        <f>SUM(D326:D327)</f>
        <v>7000</v>
      </c>
      <c r="E325" s="5">
        <f>SUM(E326:E327)</f>
        <v>7000</v>
      </c>
      <c r="H325" s="41">
        <f t="shared" si="28"/>
        <v>7000</v>
      </c>
    </row>
    <row r="326" spans="1:8" hidden="1" outlineLevel="3">
      <c r="A326" s="29"/>
      <c r="B326" s="28" t="s">
        <v>264</v>
      </c>
      <c r="C326" s="30">
        <v>7000</v>
      </c>
      <c r="D326" s="30">
        <f>C326</f>
        <v>7000</v>
      </c>
      <c r="E326" s="30">
        <f>D326</f>
        <v>7000</v>
      </c>
      <c r="H326" s="41">
        <f t="shared" si="28"/>
        <v>7000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6" t="s">
        <v>270</v>
      </c>
      <c r="B339" s="167"/>
      <c r="C339" s="33">
        <f>C340+C444+C482</f>
        <v>423258</v>
      </c>
      <c r="D339" s="33">
        <f>D340+D444+D482</f>
        <v>423258</v>
      </c>
      <c r="E339" s="33">
        <f>E340+E444+E482</f>
        <v>423258</v>
      </c>
      <c r="G339" s="39" t="s">
        <v>591</v>
      </c>
      <c r="H339" s="41">
        <f t="shared" si="28"/>
        <v>423258</v>
      </c>
      <c r="I339" s="42"/>
      <c r="J339" s="40" t="b">
        <f>AND(H339=I339)</f>
        <v>0</v>
      </c>
    </row>
    <row r="340" spans="1:10" hidden="1" outlineLevel="1">
      <c r="A340" s="170" t="s">
        <v>271</v>
      </c>
      <c r="B340" s="171"/>
      <c r="C340" s="32">
        <f>C341+C342+C343+C344+C347+C348+C353+C356+C357+C362+C367+C368+C371+C372+C373+C376+C377+C378+C382+C388+C391+C392+C395+C398+C399+C404+C407+C408+C409+C412+C415+C416+C419+C420+C421+C422+C429+C443</f>
        <v>375158</v>
      </c>
      <c r="D340" s="32">
        <f>D341+D342+D343+D344+D347+D348+D353+D356+D357+D362+D367+BH290668+D371+D372+D373+D376+D377+D378+D382+D388+D391+D392+D395+D398+D399+D404+D407+D408+D409+D412+D415+D416+D419+D420+D421+D422+D429+D443</f>
        <v>375158</v>
      </c>
      <c r="E340" s="32">
        <f>E341+E342+E343+E344+E347+E348+E353+E356+E357+E362+E367+BI290668+E371+E372+E373+E376+E377+E378+E382+E388+E391+E392+E395+E398+E399+E404+E407+E408+E409+E412+E415+E416+E419+E420+E421+E422+E429+E443</f>
        <v>375158</v>
      </c>
      <c r="H340" s="41">
        <f t="shared" si="28"/>
        <v>375158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2500</v>
      </c>
      <c r="D342" s="5">
        <f t="shared" ref="D342:E343" si="31">C342</f>
        <v>2500</v>
      </c>
      <c r="E342" s="5">
        <f t="shared" si="31"/>
        <v>2500</v>
      </c>
      <c r="H342" s="41">
        <f t="shared" si="28"/>
        <v>2500</v>
      </c>
    </row>
    <row r="343" spans="1:10" hidden="1" outlineLevel="2">
      <c r="A343" s="6">
        <v>2201</v>
      </c>
      <c r="B343" s="4" t="s">
        <v>41</v>
      </c>
      <c r="C343" s="5">
        <v>200000</v>
      </c>
      <c r="D343" s="5">
        <f t="shared" si="31"/>
        <v>200000</v>
      </c>
      <c r="E343" s="5">
        <f t="shared" si="31"/>
        <v>200000</v>
      </c>
      <c r="H343" s="41">
        <f t="shared" si="28"/>
        <v>200000</v>
      </c>
    </row>
    <row r="344" spans="1:10" hidden="1" outlineLevel="2">
      <c r="A344" s="6">
        <v>2201</v>
      </c>
      <c r="B344" s="4" t="s">
        <v>273</v>
      </c>
      <c r="C344" s="5">
        <f>SUM(C345:C346)</f>
        <v>4200</v>
      </c>
      <c r="D344" s="5">
        <f>SUM(D345:D346)</f>
        <v>4200</v>
      </c>
      <c r="E344" s="5">
        <f>SUM(E345:E346)</f>
        <v>4200</v>
      </c>
      <c r="H344" s="41">
        <f t="shared" si="28"/>
        <v>4200</v>
      </c>
    </row>
    <row r="345" spans="1:10" hidden="1" outlineLevel="3">
      <c r="A345" s="29"/>
      <c r="B345" s="28" t="s">
        <v>274</v>
      </c>
      <c r="C345" s="30">
        <v>2200</v>
      </c>
      <c r="D345" s="30">
        <f t="shared" ref="D345:E347" si="32">C345</f>
        <v>2200</v>
      </c>
      <c r="E345" s="30">
        <f t="shared" si="32"/>
        <v>2200</v>
      </c>
      <c r="H345" s="41">
        <f t="shared" si="28"/>
        <v>2200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hidden="1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hidden="1" outlineLevel="2">
      <c r="A348" s="6">
        <v>2201</v>
      </c>
      <c r="B348" s="4" t="s">
        <v>277</v>
      </c>
      <c r="C348" s="5">
        <f>SUM(C349:C352)</f>
        <v>50000</v>
      </c>
      <c r="D348" s="5">
        <f>SUM(D349:D352)</f>
        <v>50000</v>
      </c>
      <c r="E348" s="5">
        <f>SUM(E349:E352)</f>
        <v>50000</v>
      </c>
      <c r="H348" s="41">
        <f t="shared" si="28"/>
        <v>50000</v>
      </c>
    </row>
    <row r="349" spans="1:10" hidden="1" outlineLevel="3">
      <c r="A349" s="29"/>
      <c r="B349" s="28" t="s">
        <v>278</v>
      </c>
      <c r="C349" s="30">
        <v>50000</v>
      </c>
      <c r="D349" s="30">
        <f>C349</f>
        <v>50000</v>
      </c>
      <c r="E349" s="30">
        <f>D349</f>
        <v>50000</v>
      </c>
      <c r="H349" s="41">
        <f t="shared" si="28"/>
        <v>50000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hidden="1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hidden="1" outlineLevel="2">
      <c r="A357" s="6">
        <v>2201</v>
      </c>
      <c r="B357" s="4" t="s">
        <v>285</v>
      </c>
      <c r="C357" s="5">
        <f>SUM(C358:C361)</f>
        <v>8700</v>
      </c>
      <c r="D357" s="5">
        <f>SUM(D358:D361)</f>
        <v>8700</v>
      </c>
      <c r="E357" s="5">
        <f>SUM(E358:E361)</f>
        <v>8700</v>
      </c>
      <c r="H357" s="41">
        <f t="shared" si="28"/>
        <v>8700</v>
      </c>
    </row>
    <row r="358" spans="1:8" hidden="1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  <c r="H358" s="41">
        <f t="shared" si="28"/>
        <v>8000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700</v>
      </c>
      <c r="D360" s="30">
        <f t="shared" si="35"/>
        <v>700</v>
      </c>
      <c r="E360" s="30">
        <f t="shared" si="35"/>
        <v>700</v>
      </c>
      <c r="H360" s="41">
        <f t="shared" si="28"/>
        <v>700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31200</v>
      </c>
      <c r="D362" s="5">
        <f>SUM(D363:D366)</f>
        <v>31200</v>
      </c>
      <c r="E362" s="5">
        <f>SUM(E363:E366)</f>
        <v>31200</v>
      </c>
      <c r="H362" s="41">
        <f t="shared" si="28"/>
        <v>31200</v>
      </c>
    </row>
    <row r="363" spans="1:8" hidden="1" outlineLevel="3">
      <c r="A363" s="29"/>
      <c r="B363" s="28" t="s">
        <v>291</v>
      </c>
      <c r="C363" s="30">
        <v>8000</v>
      </c>
      <c r="D363" s="30">
        <f>C363</f>
        <v>8000</v>
      </c>
      <c r="E363" s="30">
        <f>D363</f>
        <v>8000</v>
      </c>
      <c r="H363" s="41">
        <f t="shared" si="28"/>
        <v>8000</v>
      </c>
    </row>
    <row r="364" spans="1:8" hidden="1" outlineLevel="3">
      <c r="A364" s="29"/>
      <c r="B364" s="28" t="s">
        <v>292</v>
      </c>
      <c r="C364" s="30">
        <v>22000</v>
      </c>
      <c r="D364" s="30">
        <f t="shared" ref="D364:E366" si="36">C364</f>
        <v>22000</v>
      </c>
      <c r="E364" s="30">
        <f t="shared" si="36"/>
        <v>22000</v>
      </c>
      <c r="H364" s="41">
        <f t="shared" si="28"/>
        <v>22000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>
        <v>200</v>
      </c>
      <c r="D366" s="30">
        <f t="shared" si="36"/>
        <v>200</v>
      </c>
      <c r="E366" s="30">
        <f t="shared" si="36"/>
        <v>200</v>
      </c>
      <c r="H366" s="41">
        <f t="shared" si="28"/>
        <v>200</v>
      </c>
    </row>
    <row r="367" spans="1:8" hidden="1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2300</v>
      </c>
      <c r="D372" s="5">
        <f t="shared" si="37"/>
        <v>2300</v>
      </c>
      <c r="E372" s="5">
        <f t="shared" si="37"/>
        <v>2300</v>
      </c>
      <c r="H372" s="41">
        <f t="shared" si="28"/>
        <v>2300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400</v>
      </c>
      <c r="D373" s="5">
        <f>SUM(D374:D375)</f>
        <v>400</v>
      </c>
      <c r="E373" s="5">
        <f>SUM(E374:E375)</f>
        <v>400</v>
      </c>
      <c r="H373" s="41">
        <f t="shared" si="28"/>
        <v>400</v>
      </c>
    </row>
    <row r="374" spans="1:8" hidden="1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hidden="1" outlineLevel="3">
      <c r="A375" s="29"/>
      <c r="B375" s="28" t="s">
        <v>300</v>
      </c>
      <c r="C375" s="30">
        <v>100</v>
      </c>
      <c r="D375" s="30">
        <f t="shared" si="38"/>
        <v>100</v>
      </c>
      <c r="E375" s="30">
        <f t="shared" si="38"/>
        <v>100</v>
      </c>
      <c r="H375" s="41">
        <f t="shared" si="28"/>
        <v>100</v>
      </c>
    </row>
    <row r="376" spans="1:8" hidden="1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hidden="1" outlineLevel="2" collapsed="1">
      <c r="A377" s="6">
        <v>2201</v>
      </c>
      <c r="B377" s="4" t="s">
        <v>302</v>
      </c>
      <c r="C377" s="5">
        <v>600</v>
      </c>
      <c r="D377" s="5">
        <f t="shared" si="38"/>
        <v>600</v>
      </c>
      <c r="E377" s="5">
        <f t="shared" si="38"/>
        <v>600</v>
      </c>
      <c r="H377" s="41">
        <f t="shared" si="28"/>
        <v>600</v>
      </c>
    </row>
    <row r="378" spans="1:8" hidden="1" outlineLevel="2">
      <c r="A378" s="6">
        <v>2201</v>
      </c>
      <c r="B378" s="4" t="s">
        <v>303</v>
      </c>
      <c r="C378" s="5">
        <f>SUM(C379:C381)</f>
        <v>2408</v>
      </c>
      <c r="D378" s="5">
        <f>SUM(D379:D381)</f>
        <v>2408</v>
      </c>
      <c r="E378" s="5">
        <f>SUM(E379:E381)</f>
        <v>2408</v>
      </c>
      <c r="H378" s="41">
        <f t="shared" si="28"/>
        <v>2408</v>
      </c>
    </row>
    <row r="379" spans="1:8" hidden="1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  <c r="H379" s="41">
        <f t="shared" si="28"/>
        <v>1500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908</v>
      </c>
      <c r="D381" s="30">
        <f t="shared" si="39"/>
        <v>908</v>
      </c>
      <c r="E381" s="30">
        <f t="shared" si="39"/>
        <v>908</v>
      </c>
      <c r="H381" s="41">
        <f t="shared" si="28"/>
        <v>908</v>
      </c>
    </row>
    <row r="382" spans="1:8" hidden="1" outlineLevel="2">
      <c r="A382" s="6">
        <v>2201</v>
      </c>
      <c r="B382" s="4" t="s">
        <v>114</v>
      </c>
      <c r="C382" s="5">
        <f>SUM(C383:C387)</f>
        <v>2900</v>
      </c>
      <c r="D382" s="5">
        <f>SUM(D383:D387)</f>
        <v>2900</v>
      </c>
      <c r="E382" s="5">
        <f>SUM(E383:E387)</f>
        <v>2900</v>
      </c>
      <c r="H382" s="41">
        <f t="shared" si="28"/>
        <v>2900</v>
      </c>
    </row>
    <row r="383" spans="1:8" hidden="1" outlineLevel="3">
      <c r="A383" s="29"/>
      <c r="B383" s="28" t="s">
        <v>304</v>
      </c>
      <c r="C383" s="30">
        <v>700</v>
      </c>
      <c r="D383" s="30">
        <f>C383</f>
        <v>700</v>
      </c>
      <c r="E383" s="30">
        <f>D383</f>
        <v>700</v>
      </c>
      <c r="H383" s="41">
        <f t="shared" si="28"/>
        <v>700</v>
      </c>
    </row>
    <row r="384" spans="1:8" hidden="1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150</v>
      </c>
      <c r="D388" s="5">
        <f>SUM(D389:D390)</f>
        <v>150</v>
      </c>
      <c r="E388" s="5">
        <f>SUM(E389:E390)</f>
        <v>150</v>
      </c>
      <c r="H388" s="41">
        <f t="shared" si="41"/>
        <v>150</v>
      </c>
    </row>
    <row r="389" spans="1:8" hidden="1" outlineLevel="3">
      <c r="A389" s="29"/>
      <c r="B389" s="28" t="s">
        <v>48</v>
      </c>
      <c r="C389" s="30">
        <v>150</v>
      </c>
      <c r="D389" s="30">
        <f t="shared" ref="D389:E391" si="42">C389</f>
        <v>150</v>
      </c>
      <c r="E389" s="30">
        <f t="shared" si="42"/>
        <v>150</v>
      </c>
      <c r="H389" s="41">
        <f t="shared" si="41"/>
        <v>150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4500</v>
      </c>
      <c r="D392" s="5">
        <f>SUM(D393:D394)</f>
        <v>4500</v>
      </c>
      <c r="E392" s="5">
        <f>SUM(E393:E394)</f>
        <v>4500</v>
      </c>
      <c r="H392" s="41">
        <f t="shared" si="41"/>
        <v>4500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4500</v>
      </c>
      <c r="D394" s="30">
        <f>C394</f>
        <v>4500</v>
      </c>
      <c r="E394" s="30">
        <f>D394</f>
        <v>4500</v>
      </c>
      <c r="H394" s="41">
        <f t="shared" si="41"/>
        <v>4500</v>
      </c>
    </row>
    <row r="395" spans="1:8" hidden="1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hidden="1" outlineLevel="3">
      <c r="A396" s="29"/>
      <c r="B396" s="28" t="s">
        <v>315</v>
      </c>
      <c r="C396" s="30">
        <v>100</v>
      </c>
      <c r="D396" s="30">
        <f t="shared" ref="D396:E398" si="43">C396</f>
        <v>100</v>
      </c>
      <c r="E396" s="30">
        <f t="shared" si="43"/>
        <v>100</v>
      </c>
      <c r="H396" s="41">
        <f t="shared" si="41"/>
        <v>100</v>
      </c>
    </row>
    <row r="397" spans="1:8" hidden="1" outlineLevel="3">
      <c r="A397" s="29"/>
      <c r="B397" s="28" t="s">
        <v>316</v>
      </c>
      <c r="C397" s="30">
        <v>100</v>
      </c>
      <c r="D397" s="30">
        <f t="shared" si="43"/>
        <v>100</v>
      </c>
      <c r="E397" s="30">
        <f t="shared" si="43"/>
        <v>100</v>
      </c>
      <c r="H397" s="41">
        <f t="shared" si="41"/>
        <v>100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300</v>
      </c>
      <c r="D399" s="5">
        <f>SUM(D400:D403)</f>
        <v>300</v>
      </c>
      <c r="E399" s="5">
        <f>SUM(E400:E403)</f>
        <v>300</v>
      </c>
      <c r="H399" s="41">
        <f t="shared" si="41"/>
        <v>300</v>
      </c>
    </row>
    <row r="400" spans="1:8" hidden="1" outlineLevel="3">
      <c r="A400" s="29"/>
      <c r="B400" s="28" t="s">
        <v>318</v>
      </c>
      <c r="C400" s="30">
        <v>100</v>
      </c>
      <c r="D400" s="30">
        <f>C400</f>
        <v>100</v>
      </c>
      <c r="E400" s="30">
        <f>D400</f>
        <v>100</v>
      </c>
      <c r="H400" s="41">
        <f t="shared" si="41"/>
        <v>100</v>
      </c>
    </row>
    <row r="401" spans="1:8" hidden="1" outlineLevel="3">
      <c r="A401" s="29"/>
      <c r="B401" s="28" t="s">
        <v>319</v>
      </c>
      <c r="C401" s="30">
        <v>100</v>
      </c>
      <c r="D401" s="30">
        <f t="shared" ref="D401:E403" si="44">C401</f>
        <v>100</v>
      </c>
      <c r="E401" s="30">
        <f t="shared" si="44"/>
        <v>100</v>
      </c>
      <c r="H401" s="41">
        <f t="shared" si="41"/>
        <v>100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100</v>
      </c>
      <c r="D403" s="30">
        <f t="shared" si="44"/>
        <v>100</v>
      </c>
      <c r="E403" s="30">
        <f t="shared" si="44"/>
        <v>100</v>
      </c>
      <c r="H403" s="41">
        <f t="shared" si="41"/>
        <v>100</v>
      </c>
    </row>
    <row r="404" spans="1:8" hidden="1" outlineLevel="2">
      <c r="A404" s="6">
        <v>2201</v>
      </c>
      <c r="B404" s="4" t="s">
        <v>322</v>
      </c>
      <c r="C404" s="5">
        <f>SUM(C405:C406)</f>
        <v>2200</v>
      </c>
      <c r="D404" s="5">
        <f>SUM(D405:D406)</f>
        <v>2200</v>
      </c>
      <c r="E404" s="5">
        <f>SUM(E405:E406)</f>
        <v>2200</v>
      </c>
      <c r="H404" s="41">
        <f t="shared" si="41"/>
        <v>2200</v>
      </c>
    </row>
    <row r="405" spans="1:8" hidden="1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hidden="1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hidden="1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  <c r="H412" s="41">
        <f t="shared" si="41"/>
        <v>2500</v>
      </c>
    </row>
    <row r="413" spans="1:8" hidden="1" outlineLevel="3" collapsed="1">
      <c r="A413" s="29"/>
      <c r="B413" s="28" t="s">
        <v>328</v>
      </c>
      <c r="C413" s="30">
        <v>2500</v>
      </c>
      <c r="D413" s="30">
        <f t="shared" ref="D413:E415" si="46">C413</f>
        <v>2500</v>
      </c>
      <c r="E413" s="30">
        <f t="shared" si="46"/>
        <v>2500</v>
      </c>
      <c r="H413" s="41">
        <f t="shared" si="41"/>
        <v>2500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200</v>
      </c>
      <c r="D416" s="5">
        <f>SUM(D417:D418)</f>
        <v>200</v>
      </c>
      <c r="E416" s="5">
        <f>SUM(E417:E418)</f>
        <v>200</v>
      </c>
      <c r="H416" s="41">
        <f t="shared" si="41"/>
        <v>200</v>
      </c>
    </row>
    <row r="417" spans="1:8" hidden="1" outlineLevel="3" collapsed="1">
      <c r="A417" s="29"/>
      <c r="B417" s="28" t="s">
        <v>330</v>
      </c>
      <c r="C417" s="30">
        <v>200</v>
      </c>
      <c r="D417" s="30">
        <f t="shared" ref="D417:E421" si="47">C417</f>
        <v>200</v>
      </c>
      <c r="E417" s="30">
        <f t="shared" si="47"/>
        <v>200</v>
      </c>
      <c r="H417" s="41">
        <f t="shared" si="41"/>
        <v>200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100</v>
      </c>
      <c r="D419" s="5">
        <f t="shared" si="47"/>
        <v>100</v>
      </c>
      <c r="E419" s="5">
        <f t="shared" si="47"/>
        <v>100</v>
      </c>
      <c r="H419" s="41">
        <f t="shared" si="41"/>
        <v>100</v>
      </c>
    </row>
    <row r="420" spans="1:8" hidden="1" outlineLevel="2">
      <c r="A420" s="6">
        <v>2201</v>
      </c>
      <c r="B420" s="4" t="s">
        <v>334</v>
      </c>
      <c r="C420" s="5">
        <v>200</v>
      </c>
      <c r="D420" s="5">
        <f t="shared" si="47"/>
        <v>200</v>
      </c>
      <c r="E420" s="5">
        <f t="shared" si="47"/>
        <v>200</v>
      </c>
      <c r="H420" s="41">
        <f t="shared" si="41"/>
        <v>200</v>
      </c>
    </row>
    <row r="421" spans="1:8" hidden="1" outlineLevel="2" collapsed="1">
      <c r="A421" s="6">
        <v>2201</v>
      </c>
      <c r="B421" s="4" t="s">
        <v>335</v>
      </c>
      <c r="C421" s="5">
        <v>100</v>
      </c>
      <c r="D421" s="5">
        <f t="shared" si="47"/>
        <v>100</v>
      </c>
      <c r="E421" s="5">
        <f t="shared" si="47"/>
        <v>100</v>
      </c>
      <c r="H421" s="41">
        <f t="shared" si="41"/>
        <v>100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1"/>
        <v>500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500</v>
      </c>
      <c r="D425" s="30">
        <f t="shared" si="48"/>
        <v>500</v>
      </c>
      <c r="E425" s="30">
        <f t="shared" si="48"/>
        <v>500</v>
      </c>
      <c r="H425" s="41">
        <f t="shared" si="41"/>
        <v>500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49000</v>
      </c>
      <c r="D429" s="5">
        <f>SUM(D430:D442)</f>
        <v>49000</v>
      </c>
      <c r="E429" s="5">
        <f>SUM(E430:E442)</f>
        <v>49000</v>
      </c>
      <c r="H429" s="41">
        <f t="shared" si="41"/>
        <v>49000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30000</v>
      </c>
      <c r="D431" s="30">
        <f t="shared" ref="D431:E442" si="49">C431</f>
        <v>30000</v>
      </c>
      <c r="E431" s="30">
        <f t="shared" si="49"/>
        <v>30000</v>
      </c>
      <c r="H431" s="41">
        <f t="shared" si="41"/>
        <v>30000</v>
      </c>
    </row>
    <row r="432" spans="1:8" hidden="1" outlineLevel="3">
      <c r="A432" s="29"/>
      <c r="B432" s="28" t="s">
        <v>345</v>
      </c>
      <c r="C432" s="30">
        <v>3000</v>
      </c>
      <c r="D432" s="30">
        <f t="shared" si="49"/>
        <v>3000</v>
      </c>
      <c r="E432" s="30">
        <f t="shared" si="49"/>
        <v>3000</v>
      </c>
      <c r="H432" s="41">
        <f t="shared" si="41"/>
        <v>3000</v>
      </c>
    </row>
    <row r="433" spans="1:8" hidden="1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2000</v>
      </c>
      <c r="D439" s="30">
        <f t="shared" si="49"/>
        <v>2000</v>
      </c>
      <c r="E439" s="30">
        <f t="shared" si="49"/>
        <v>2000</v>
      </c>
      <c r="H439" s="41">
        <f t="shared" si="41"/>
        <v>2000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1000</v>
      </c>
      <c r="D441" s="30">
        <f t="shared" si="49"/>
        <v>1000</v>
      </c>
      <c r="E441" s="30">
        <f t="shared" si="49"/>
        <v>1000</v>
      </c>
      <c r="H441" s="41">
        <f t="shared" si="41"/>
        <v>1000</v>
      </c>
    </row>
    <row r="442" spans="1:8" hidden="1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0" t="s">
        <v>357</v>
      </c>
      <c r="B444" s="171"/>
      <c r="C444" s="32">
        <f>C445+C454+C455+C459+C462+C463+C468+C474+C477+C480+C481+C450</f>
        <v>48100</v>
      </c>
      <c r="D444" s="32">
        <f>D445+D454+D455+D459+D462+D463+D468+D474+D477+D480+D481+D450</f>
        <v>48100</v>
      </c>
      <c r="E444" s="32">
        <f>E445+E454+E455+E459+E462+E463+E468+E474+E477+E480+E481+E450</f>
        <v>48100</v>
      </c>
      <c r="H444" s="41">
        <f t="shared" si="41"/>
        <v>48100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18600</v>
      </c>
      <c r="D445" s="5">
        <f>SUM(D446:D449)</f>
        <v>18600</v>
      </c>
      <c r="E445" s="5">
        <f>SUM(E446:E449)</f>
        <v>18600</v>
      </c>
      <c r="H445" s="41">
        <f t="shared" si="41"/>
        <v>18600</v>
      </c>
    </row>
    <row r="446" spans="1:8" ht="15" hidden="1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  <c r="H446" s="41">
        <f t="shared" si="41"/>
        <v>1500</v>
      </c>
    </row>
    <row r="447" spans="1:8" ht="15" hidden="1" customHeight="1" outlineLevel="3">
      <c r="A447" s="28"/>
      <c r="B447" s="28" t="s">
        <v>360</v>
      </c>
      <c r="C447" s="30">
        <v>600</v>
      </c>
      <c r="D447" s="30">
        <f t="shared" ref="D447:E449" si="50">C447</f>
        <v>600</v>
      </c>
      <c r="E447" s="30">
        <f t="shared" si="50"/>
        <v>600</v>
      </c>
      <c r="H447" s="41">
        <f t="shared" si="41"/>
        <v>600</v>
      </c>
    </row>
    <row r="448" spans="1:8" ht="15" hidden="1" customHeight="1" outlineLevel="3">
      <c r="A448" s="28"/>
      <c r="B448" s="28" t="s">
        <v>361</v>
      </c>
      <c r="C448" s="30">
        <v>8000</v>
      </c>
      <c r="D448" s="30">
        <f t="shared" si="50"/>
        <v>8000</v>
      </c>
      <c r="E448" s="30">
        <f t="shared" si="50"/>
        <v>8000</v>
      </c>
      <c r="H448" s="41">
        <f t="shared" si="41"/>
        <v>8000</v>
      </c>
    </row>
    <row r="449" spans="1:8" ht="15" hidden="1" customHeight="1" outlineLevel="3">
      <c r="A449" s="28"/>
      <c r="B449" s="28" t="s">
        <v>362</v>
      </c>
      <c r="C449" s="30">
        <v>8500</v>
      </c>
      <c r="D449" s="30">
        <f t="shared" si="50"/>
        <v>8500</v>
      </c>
      <c r="E449" s="30">
        <f t="shared" si="50"/>
        <v>8500</v>
      </c>
      <c r="H449" s="41">
        <f t="shared" si="41"/>
        <v>8500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17000</v>
      </c>
      <c r="D454" s="5">
        <f>C454</f>
        <v>17000</v>
      </c>
      <c r="E454" s="5">
        <f>D454</f>
        <v>17000</v>
      </c>
      <c r="H454" s="41">
        <f t="shared" si="51"/>
        <v>17000</v>
      </c>
    </row>
    <row r="455" spans="1:8" hidden="1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hidden="1" customHeight="1" outlineLevel="3">
      <c r="A456" s="28"/>
      <c r="B456" s="28" t="s">
        <v>367</v>
      </c>
      <c r="C456" s="30">
        <v>3500</v>
      </c>
      <c r="D456" s="30">
        <f>C456</f>
        <v>3500</v>
      </c>
      <c r="E456" s="30">
        <f>D456</f>
        <v>3500</v>
      </c>
      <c r="H456" s="41">
        <f t="shared" si="51"/>
        <v>3500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300</v>
      </c>
      <c r="D462" s="5">
        <f t="shared" si="54"/>
        <v>300</v>
      </c>
      <c r="E462" s="5">
        <f t="shared" si="54"/>
        <v>300</v>
      </c>
      <c r="H462" s="41">
        <f t="shared" si="51"/>
        <v>300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200</v>
      </c>
      <c r="D463" s="5">
        <f>SUM(D464:D467)</f>
        <v>200</v>
      </c>
      <c r="E463" s="5">
        <f>SUM(E464:E467)</f>
        <v>200</v>
      </c>
      <c r="H463" s="41">
        <f t="shared" si="51"/>
        <v>200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200</v>
      </c>
      <c r="D466" s="30">
        <f t="shared" si="55"/>
        <v>200</v>
      </c>
      <c r="E466" s="30">
        <f t="shared" si="55"/>
        <v>200</v>
      </c>
      <c r="H466" s="41">
        <f t="shared" si="51"/>
        <v>200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  <c r="H474" s="41">
        <f t="shared" si="51"/>
        <v>4000</v>
      </c>
    </row>
    <row r="475" spans="1:8" ht="15" hidden="1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  <c r="H475" s="41">
        <f t="shared" si="51"/>
        <v>4000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3500</v>
      </c>
      <c r="D480" s="5">
        <f t="shared" si="57"/>
        <v>3500</v>
      </c>
      <c r="E480" s="5">
        <f t="shared" si="57"/>
        <v>3500</v>
      </c>
      <c r="H480" s="41">
        <f t="shared" si="51"/>
        <v>3500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0" t="s">
        <v>388</v>
      </c>
      <c r="B482" s="17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6" t="s">
        <v>389</v>
      </c>
      <c r="B483" s="177"/>
      <c r="C483" s="35">
        <f>C484+C504+C509+C522+C528+C538</f>
        <v>31050</v>
      </c>
      <c r="D483" s="35">
        <f>D484+D504+D509+D522+D528+D538</f>
        <v>31050</v>
      </c>
      <c r="E483" s="35">
        <f>E484+E504+E509+E522+E528+E538</f>
        <v>31050</v>
      </c>
      <c r="G483" s="39" t="s">
        <v>592</v>
      </c>
      <c r="H483" s="41">
        <f t="shared" si="51"/>
        <v>31050</v>
      </c>
      <c r="I483" s="42"/>
      <c r="J483" s="40" t="b">
        <f>AND(H483=I483)</f>
        <v>0</v>
      </c>
    </row>
    <row r="484" spans="1:10" hidden="1" outlineLevel="1">
      <c r="A484" s="170" t="s">
        <v>390</v>
      </c>
      <c r="B484" s="171"/>
      <c r="C484" s="32">
        <f>C485+C486+C490+C491+C494+C497+C500+C501+C502+C503</f>
        <v>9900</v>
      </c>
      <c r="D484" s="32">
        <f>D485+D486+D490+D491+D494+D497+D500+D501+D502+D503</f>
        <v>9900</v>
      </c>
      <c r="E484" s="32">
        <f>E485+E486+E490+E491+E494+E497+E500+E501+E502+E503</f>
        <v>9900</v>
      </c>
      <c r="H484" s="41">
        <f t="shared" si="51"/>
        <v>9900</v>
      </c>
    </row>
    <row r="485" spans="1:10" hidden="1" outlineLevel="2">
      <c r="A485" s="6">
        <v>3302</v>
      </c>
      <c r="B485" s="4" t="s">
        <v>391</v>
      </c>
      <c r="C485" s="5">
        <v>4000</v>
      </c>
      <c r="D485" s="5">
        <f>C485</f>
        <v>4000</v>
      </c>
      <c r="E485" s="5">
        <f>D485</f>
        <v>4000</v>
      </c>
      <c r="H485" s="41">
        <f t="shared" si="51"/>
        <v>4000</v>
      </c>
    </row>
    <row r="486" spans="1:10" hidden="1" outlineLevel="2">
      <c r="A486" s="6">
        <v>3302</v>
      </c>
      <c r="B486" s="4" t="s">
        <v>392</v>
      </c>
      <c r="C486" s="5">
        <f>SUM(C487:C489)</f>
        <v>1500</v>
      </c>
      <c r="D486" s="5">
        <f>SUM(D487:D489)</f>
        <v>1500</v>
      </c>
      <c r="E486" s="5">
        <f>SUM(E487:E489)</f>
        <v>1500</v>
      </c>
      <c r="H486" s="41">
        <f t="shared" si="51"/>
        <v>1500</v>
      </c>
    </row>
    <row r="487" spans="1:10" ht="15" hidden="1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1"/>
        <v>1000</v>
      </c>
    </row>
    <row r="488" spans="1:10" ht="15" hidden="1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700</v>
      </c>
      <c r="D494" s="5">
        <f>SUM(D495:D496)</f>
        <v>700</v>
      </c>
      <c r="E494" s="5">
        <f>SUM(E495:E496)</f>
        <v>700</v>
      </c>
      <c r="H494" s="41">
        <f t="shared" si="51"/>
        <v>700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200</v>
      </c>
      <c r="D496" s="30">
        <f>C496</f>
        <v>200</v>
      </c>
      <c r="E496" s="30">
        <f>D496</f>
        <v>200</v>
      </c>
      <c r="H496" s="41">
        <f t="shared" si="51"/>
        <v>200</v>
      </c>
    </row>
    <row r="497" spans="1:12" hidden="1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hidden="1" customHeight="1" outlineLevel="3">
      <c r="A498" s="28"/>
      <c r="B498" s="28" t="s">
        <v>404</v>
      </c>
      <c r="C498" s="30">
        <v>300</v>
      </c>
      <c r="D498" s="30">
        <f t="shared" ref="D498:E503" si="59">C498</f>
        <v>300</v>
      </c>
      <c r="E498" s="30">
        <f t="shared" si="59"/>
        <v>300</v>
      </c>
      <c r="H498" s="41">
        <f t="shared" si="51"/>
        <v>300</v>
      </c>
    </row>
    <row r="499" spans="1:12" ht="15" hidden="1" customHeight="1" outlineLevel="3">
      <c r="A499" s="28"/>
      <c r="B499" s="28" t="s">
        <v>405</v>
      </c>
      <c r="C499" s="30">
        <v>200</v>
      </c>
      <c r="D499" s="30">
        <f t="shared" si="59"/>
        <v>200</v>
      </c>
      <c r="E499" s="30">
        <f t="shared" si="59"/>
        <v>200</v>
      </c>
      <c r="H499" s="41">
        <f t="shared" si="51"/>
        <v>200</v>
      </c>
    </row>
    <row r="500" spans="1:12" hidden="1" outlineLevel="2">
      <c r="A500" s="6">
        <v>3302</v>
      </c>
      <c r="B500" s="4" t="s">
        <v>406</v>
      </c>
      <c r="C500" s="5">
        <v>3000</v>
      </c>
      <c r="D500" s="5">
        <f t="shared" si="59"/>
        <v>3000</v>
      </c>
      <c r="E500" s="5">
        <f t="shared" si="59"/>
        <v>3000</v>
      </c>
      <c r="H500" s="41">
        <f t="shared" si="51"/>
        <v>3000</v>
      </c>
    </row>
    <row r="501" spans="1:12" hidden="1" outlineLevel="2">
      <c r="A501" s="6">
        <v>3302</v>
      </c>
      <c r="B501" s="4" t="s">
        <v>407</v>
      </c>
      <c r="C501" s="5">
        <v>200</v>
      </c>
      <c r="D501" s="5">
        <f t="shared" si="59"/>
        <v>200</v>
      </c>
      <c r="E501" s="5">
        <f t="shared" si="59"/>
        <v>200</v>
      </c>
      <c r="H501" s="41">
        <f t="shared" si="51"/>
        <v>200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0" t="s">
        <v>410</v>
      </c>
      <c r="B504" s="171"/>
      <c r="C504" s="32">
        <f>SUM(C505:C508)</f>
        <v>3100</v>
      </c>
      <c r="D504" s="32">
        <f>SUM(D505:D508)</f>
        <v>3100</v>
      </c>
      <c r="E504" s="32">
        <f>SUM(E505:E508)</f>
        <v>3100</v>
      </c>
      <c r="H504" s="41">
        <f t="shared" si="51"/>
        <v>3100</v>
      </c>
    </row>
    <row r="505" spans="1:12" hidden="1" outlineLevel="2" collapsed="1">
      <c r="A505" s="6">
        <v>3303</v>
      </c>
      <c r="B505" s="4" t="s">
        <v>411</v>
      </c>
      <c r="C505" s="5">
        <v>1800</v>
      </c>
      <c r="D505" s="5">
        <f>C505</f>
        <v>1800</v>
      </c>
      <c r="E505" s="5">
        <f>D505</f>
        <v>1800</v>
      </c>
      <c r="H505" s="41">
        <f t="shared" si="51"/>
        <v>1800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1300</v>
      </c>
      <c r="D507" s="5">
        <f t="shared" si="60"/>
        <v>1300</v>
      </c>
      <c r="E507" s="5">
        <f t="shared" si="60"/>
        <v>1300</v>
      </c>
      <c r="H507" s="41">
        <f t="shared" si="51"/>
        <v>1300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0" t="s">
        <v>414</v>
      </c>
      <c r="B509" s="171"/>
      <c r="C509" s="32">
        <f>C510+C511+C512+C513+C517+C518+C519+C520+C521</f>
        <v>17100</v>
      </c>
      <c r="D509" s="32">
        <f>D510+D511+D512+D513+D517+D518+D519+D520+D521</f>
        <v>17100</v>
      </c>
      <c r="E509" s="32">
        <f>E510+E511+E512+E513+E517+E518+E519+E520+E521</f>
        <v>17100</v>
      </c>
      <c r="F509" s="51"/>
      <c r="H509" s="41">
        <f t="shared" si="51"/>
        <v>17100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4800</v>
      </c>
      <c r="D517" s="5">
        <f t="shared" si="62"/>
        <v>4800</v>
      </c>
      <c r="E517" s="5">
        <f t="shared" si="62"/>
        <v>4800</v>
      </c>
      <c r="H517" s="41">
        <f t="shared" si="63"/>
        <v>4800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300</v>
      </c>
      <c r="D519" s="5">
        <f t="shared" si="62"/>
        <v>300</v>
      </c>
      <c r="E519" s="5">
        <f t="shared" si="62"/>
        <v>300</v>
      </c>
      <c r="H519" s="41">
        <f t="shared" si="63"/>
        <v>300</v>
      </c>
    </row>
    <row r="520" spans="1:8" hidden="1" outlineLevel="2">
      <c r="A520" s="6">
        <v>3305</v>
      </c>
      <c r="B520" s="4" t="s">
        <v>425</v>
      </c>
      <c r="C520" s="5">
        <v>12000</v>
      </c>
      <c r="D520" s="5">
        <f t="shared" si="62"/>
        <v>12000</v>
      </c>
      <c r="E520" s="5">
        <f t="shared" si="62"/>
        <v>12000</v>
      </c>
      <c r="H520" s="41">
        <f t="shared" si="63"/>
        <v>12000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0" t="s">
        <v>426</v>
      </c>
      <c r="B522" s="17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0" t="s">
        <v>432</v>
      </c>
      <c r="B528" s="17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/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0" t="s">
        <v>441</v>
      </c>
      <c r="B538" s="171"/>
      <c r="C538" s="32">
        <f>SUM(C539:C544)</f>
        <v>950</v>
      </c>
      <c r="D538" s="32">
        <f>SUM(D539:D544)</f>
        <v>950</v>
      </c>
      <c r="E538" s="32">
        <f>SUM(E539:E544)</f>
        <v>950</v>
      </c>
      <c r="H538" s="41">
        <f t="shared" si="63"/>
        <v>950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950</v>
      </c>
      <c r="D540" s="5">
        <f t="shared" ref="D540:E543" si="66">C540</f>
        <v>950</v>
      </c>
      <c r="E540" s="5">
        <f t="shared" si="66"/>
        <v>950</v>
      </c>
      <c r="H540" s="41">
        <f t="shared" si="63"/>
        <v>950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4" t="s">
        <v>449</v>
      </c>
      <c r="B547" s="17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0" t="s">
        <v>450</v>
      </c>
      <c r="B548" s="17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0" t="s">
        <v>451</v>
      </c>
      <c r="B549" s="17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8" t="s">
        <v>455</v>
      </c>
      <c r="B550" s="169"/>
      <c r="C550" s="36">
        <f>C551</f>
        <v>42236</v>
      </c>
      <c r="D550" s="36">
        <f>D551</f>
        <v>42236</v>
      </c>
      <c r="E550" s="36">
        <f>E551</f>
        <v>42236</v>
      </c>
      <c r="G550" s="39" t="s">
        <v>59</v>
      </c>
      <c r="H550" s="41">
        <f t="shared" si="63"/>
        <v>42236</v>
      </c>
      <c r="I550" s="42"/>
      <c r="J550" s="40" t="b">
        <f>AND(H550=I550)</f>
        <v>0</v>
      </c>
    </row>
    <row r="551" spans="1:10">
      <c r="A551" s="166" t="s">
        <v>456</v>
      </c>
      <c r="B551" s="167"/>
      <c r="C551" s="33">
        <f>C552+C556</f>
        <v>42236</v>
      </c>
      <c r="D551" s="33">
        <f>D552+D556</f>
        <v>42236</v>
      </c>
      <c r="E551" s="33">
        <f>E552+E556</f>
        <v>42236</v>
      </c>
      <c r="G551" s="39" t="s">
        <v>594</v>
      </c>
      <c r="H551" s="41">
        <f t="shared" si="63"/>
        <v>42236</v>
      </c>
      <c r="I551" s="42"/>
      <c r="J551" s="40" t="b">
        <f>AND(H551=I551)</f>
        <v>0</v>
      </c>
    </row>
    <row r="552" spans="1:10" hidden="1" outlineLevel="1">
      <c r="A552" s="170" t="s">
        <v>457</v>
      </c>
      <c r="B552" s="171"/>
      <c r="C552" s="32">
        <f>SUM(C553:C555)</f>
        <v>42236</v>
      </c>
      <c r="D552" s="32">
        <f>SUM(D553:D555)</f>
        <v>42236</v>
      </c>
      <c r="E552" s="32">
        <f>SUM(E553:E555)</f>
        <v>42236</v>
      </c>
      <c r="H552" s="41">
        <f t="shared" si="63"/>
        <v>42236</v>
      </c>
    </row>
    <row r="553" spans="1:10" hidden="1" outlineLevel="2" collapsed="1">
      <c r="A553" s="6">
        <v>5500</v>
      </c>
      <c r="B553" s="4" t="s">
        <v>458</v>
      </c>
      <c r="C553" s="5">
        <v>42236</v>
      </c>
      <c r="D553" s="5">
        <f t="shared" ref="D553:E555" si="67">C553</f>
        <v>42236</v>
      </c>
      <c r="E553" s="5">
        <f t="shared" si="67"/>
        <v>42236</v>
      </c>
      <c r="H553" s="41">
        <f t="shared" si="63"/>
        <v>42236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0" t="s">
        <v>461</v>
      </c>
      <c r="B556" s="17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2" t="s">
        <v>62</v>
      </c>
      <c r="B559" s="173"/>
      <c r="C559" s="37">
        <f>C560+C716+C725</f>
        <v>114424</v>
      </c>
      <c r="D559" s="37">
        <f>D560+D716+D725</f>
        <v>114424</v>
      </c>
      <c r="E559" s="37">
        <f>E560+E716+E725</f>
        <v>114424</v>
      </c>
      <c r="G559" s="39" t="s">
        <v>62</v>
      </c>
      <c r="H559" s="41">
        <f t="shared" si="63"/>
        <v>114424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43900</v>
      </c>
      <c r="D560" s="36">
        <f>D561+D638+D642+D645</f>
        <v>43900</v>
      </c>
      <c r="E560" s="36">
        <f>E561+E638+E642+E645</f>
        <v>43900</v>
      </c>
      <c r="G560" s="39" t="s">
        <v>61</v>
      </c>
      <c r="H560" s="41">
        <f t="shared" si="63"/>
        <v>43900</v>
      </c>
      <c r="I560" s="42"/>
      <c r="J560" s="40" t="b">
        <f>AND(H560=I560)</f>
        <v>0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43900</v>
      </c>
      <c r="D561" s="38">
        <f>D562+D567+D568+D569+D576+D577+D581+D584+D585+D586+D587+D592+D595+D599+D603+D610+D616+D628</f>
        <v>43900</v>
      </c>
      <c r="E561" s="38">
        <f>E562+E567+E568+E569+E576+E577+E581+E584+E585+E586+E587+E592+E595+E599+E603+E610+E616+E628</f>
        <v>43900</v>
      </c>
      <c r="G561" s="39" t="s">
        <v>595</v>
      </c>
      <c r="H561" s="41">
        <f t="shared" si="63"/>
        <v>43900</v>
      </c>
      <c r="I561" s="42"/>
      <c r="J561" s="40" t="b">
        <f>AND(H561=I561)</f>
        <v>0</v>
      </c>
    </row>
    <row r="562" spans="1:10" hidden="1" outlineLevel="1">
      <c r="A562" s="170" t="s">
        <v>466</v>
      </c>
      <c r="B562" s="171"/>
      <c r="C562" s="32">
        <f>SUM(C563:C566)</f>
        <v>8000</v>
      </c>
      <c r="D562" s="32">
        <f>SUM(D563:D566)</f>
        <v>8000</v>
      </c>
      <c r="E562" s="32">
        <f>SUM(E563:E566)</f>
        <v>8000</v>
      </c>
      <c r="H562" s="41">
        <f t="shared" si="63"/>
        <v>8000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8000</v>
      </c>
      <c r="D566" s="5">
        <f t="shared" si="68"/>
        <v>8000</v>
      </c>
      <c r="E566" s="5">
        <f t="shared" si="68"/>
        <v>8000</v>
      </c>
      <c r="H566" s="41">
        <f t="shared" si="63"/>
        <v>8000</v>
      </c>
    </row>
    <row r="567" spans="1:10" hidden="1" outlineLevel="1">
      <c r="A567" s="170" t="s">
        <v>467</v>
      </c>
      <c r="B567" s="17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0" t="s">
        <v>472</v>
      </c>
      <c r="B568" s="17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0" t="s">
        <v>473</v>
      </c>
      <c r="B569" s="171"/>
      <c r="C569" s="32">
        <f>SUM(C570:C575)</f>
        <v>10000</v>
      </c>
      <c r="D569" s="32">
        <f>SUM(D570:D575)</f>
        <v>10000</v>
      </c>
      <c r="E569" s="32">
        <f>SUM(E570:E575)</f>
        <v>10000</v>
      </c>
      <c r="H569" s="41">
        <f t="shared" si="63"/>
        <v>10000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10000</v>
      </c>
      <c r="D575" s="5">
        <f t="shared" si="69"/>
        <v>10000</v>
      </c>
      <c r="E575" s="5">
        <f t="shared" si="69"/>
        <v>10000</v>
      </c>
      <c r="H575" s="41">
        <f t="shared" si="63"/>
        <v>10000</v>
      </c>
    </row>
    <row r="576" spans="1:10" hidden="1" outlineLevel="1">
      <c r="A576" s="170" t="s">
        <v>480</v>
      </c>
      <c r="B576" s="17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0" t="s">
        <v>481</v>
      </c>
      <c r="B577" s="17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0" t="s">
        <v>485</v>
      </c>
      <c r="B581" s="171"/>
      <c r="C581" s="32">
        <f>SUM(C582:C583)</f>
        <v>5000</v>
      </c>
      <c r="D581" s="32">
        <f>SUM(D582:D583)</f>
        <v>5000</v>
      </c>
      <c r="E581" s="32">
        <f>SUM(E582:E583)</f>
        <v>5000</v>
      </c>
      <c r="H581" s="41">
        <f t="shared" si="71"/>
        <v>5000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5000</v>
      </c>
      <c r="D583" s="5">
        <f t="shared" si="72"/>
        <v>5000</v>
      </c>
      <c r="E583" s="5">
        <f t="shared" si="72"/>
        <v>5000</v>
      </c>
      <c r="H583" s="41">
        <f t="shared" si="71"/>
        <v>5000</v>
      </c>
    </row>
    <row r="584" spans="1:8" hidden="1" outlineLevel="1">
      <c r="A584" s="170" t="s">
        <v>488</v>
      </c>
      <c r="B584" s="17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0" t="s">
        <v>489</v>
      </c>
      <c r="B585" s="17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0" t="s">
        <v>490</v>
      </c>
      <c r="B586" s="17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0" t="s">
        <v>491</v>
      </c>
      <c r="B587" s="171"/>
      <c r="C587" s="32">
        <f>SUM(C588:C591)</f>
        <v>10000</v>
      </c>
      <c r="D587" s="32">
        <f>SUM(D588:D591)</f>
        <v>10000</v>
      </c>
      <c r="E587" s="32">
        <f>SUM(E588:E591)</f>
        <v>10000</v>
      </c>
      <c r="H587" s="41">
        <f t="shared" si="71"/>
        <v>10000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10000</v>
      </c>
      <c r="D591" s="5">
        <f t="shared" si="73"/>
        <v>10000</v>
      </c>
      <c r="E591" s="5">
        <f t="shared" si="73"/>
        <v>10000</v>
      </c>
      <c r="H591" s="41">
        <f t="shared" si="71"/>
        <v>10000</v>
      </c>
    </row>
    <row r="592" spans="1:8" hidden="1" outlineLevel="1">
      <c r="A592" s="170" t="s">
        <v>498</v>
      </c>
      <c r="B592" s="17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0" t="s">
        <v>502</v>
      </c>
      <c r="B595" s="171"/>
      <c r="C595" s="32">
        <f>SUM(C596:C598)</f>
        <v>10900</v>
      </c>
      <c r="D595" s="32">
        <f>SUM(D596:D598)</f>
        <v>10900</v>
      </c>
      <c r="E595" s="32">
        <f>SUM(E596:E598)</f>
        <v>10900</v>
      </c>
      <c r="H595" s="41">
        <f t="shared" si="71"/>
        <v>10900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10900</v>
      </c>
      <c r="D598" s="5">
        <f t="shared" si="74"/>
        <v>10900</v>
      </c>
      <c r="E598" s="5">
        <f t="shared" si="74"/>
        <v>10900</v>
      </c>
      <c r="H598" s="41">
        <f t="shared" si="71"/>
        <v>10900</v>
      </c>
    </row>
    <row r="599" spans="1:8" hidden="1" outlineLevel="1">
      <c r="A599" s="170" t="s">
        <v>503</v>
      </c>
      <c r="B599" s="17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0" t="s">
        <v>506</v>
      </c>
      <c r="B603" s="17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0" t="s">
        <v>513</v>
      </c>
      <c r="B610" s="17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0" t="s">
        <v>519</v>
      </c>
      <c r="B616" s="17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0" t="s">
        <v>531</v>
      </c>
      <c r="B628" s="17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0" t="s">
        <v>542</v>
      </c>
      <c r="B639" s="17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0" t="s">
        <v>543</v>
      </c>
      <c r="B640" s="17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0" t="s">
        <v>544</v>
      </c>
      <c r="B641" s="17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0" t="s">
        <v>546</v>
      </c>
      <c r="B643" s="17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0" t="s">
        <v>547</v>
      </c>
      <c r="B644" s="17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0" t="s">
        <v>549</v>
      </c>
      <c r="B646" s="17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0" t="s">
        <v>550</v>
      </c>
      <c r="B651" s="17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0" t="s">
        <v>551</v>
      </c>
      <c r="B652" s="17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0" t="s">
        <v>552</v>
      </c>
      <c r="B653" s="17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0" t="s">
        <v>553</v>
      </c>
      <c r="B660" s="17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0" t="s">
        <v>554</v>
      </c>
      <c r="B661" s="17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0" t="s">
        <v>555</v>
      </c>
      <c r="B665" s="17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0" t="s">
        <v>556</v>
      </c>
      <c r="B668" s="17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0" t="s">
        <v>557</v>
      </c>
      <c r="B669" s="17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0" t="s">
        <v>558</v>
      </c>
      <c r="B670" s="17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0" t="s">
        <v>559</v>
      </c>
      <c r="B671" s="17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0" t="s">
        <v>560</v>
      </c>
      <c r="B676" s="17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0" t="s">
        <v>561</v>
      </c>
      <c r="B679" s="17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0" t="s">
        <v>562</v>
      </c>
      <c r="B683" s="17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0" t="s">
        <v>563</v>
      </c>
      <c r="B687" s="17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0" t="s">
        <v>564</v>
      </c>
      <c r="B694" s="17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0" t="s">
        <v>565</v>
      </c>
      <c r="B700" s="17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0" t="s">
        <v>566</v>
      </c>
      <c r="B712" s="17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0" t="s">
        <v>567</v>
      </c>
      <c r="B713" s="17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0" t="s">
        <v>568</v>
      </c>
      <c r="B714" s="17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0" t="s">
        <v>569</v>
      </c>
      <c r="B715" s="17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8" t="s">
        <v>570</v>
      </c>
      <c r="B716" s="169"/>
      <c r="C716" s="36">
        <f>C717</f>
        <v>70524</v>
      </c>
      <c r="D716" s="36">
        <f>D717</f>
        <v>70524</v>
      </c>
      <c r="E716" s="36">
        <f>E717</f>
        <v>70524</v>
      </c>
      <c r="G716" s="39" t="s">
        <v>66</v>
      </c>
      <c r="H716" s="41">
        <f t="shared" si="92"/>
        <v>70524</v>
      </c>
      <c r="I716" s="42"/>
      <c r="J716" s="40" t="b">
        <f>AND(H716=I716)</f>
        <v>0</v>
      </c>
    </row>
    <row r="717" spans="1:10">
      <c r="A717" s="166" t="s">
        <v>571</v>
      </c>
      <c r="B717" s="167"/>
      <c r="C717" s="33">
        <f>C718+C722</f>
        <v>70524</v>
      </c>
      <c r="D717" s="33">
        <f>D718+D722</f>
        <v>70524</v>
      </c>
      <c r="E717" s="33">
        <f>E718+E722</f>
        <v>70524</v>
      </c>
      <c r="G717" s="39" t="s">
        <v>599</v>
      </c>
      <c r="H717" s="41">
        <f t="shared" si="92"/>
        <v>70524</v>
      </c>
      <c r="I717" s="42"/>
      <c r="J717" s="40" t="b">
        <f>AND(H717=I717)</f>
        <v>0</v>
      </c>
    </row>
    <row r="718" spans="1:10" hidden="1" outlineLevel="1" collapsed="1">
      <c r="A718" s="164" t="s">
        <v>851</v>
      </c>
      <c r="B718" s="165"/>
      <c r="C718" s="31">
        <f>SUM(C719:C721)</f>
        <v>70524</v>
      </c>
      <c r="D718" s="31">
        <f>SUM(D719:D721)</f>
        <v>70524</v>
      </c>
      <c r="E718" s="31">
        <f>SUM(E719:E721)</f>
        <v>70524</v>
      </c>
      <c r="H718" s="41">
        <f t="shared" si="92"/>
        <v>70524</v>
      </c>
    </row>
    <row r="719" spans="1:10" ht="15" hidden="1" customHeight="1" outlineLevel="2">
      <c r="A719" s="6">
        <v>10950</v>
      </c>
      <c r="B719" s="4" t="s">
        <v>572</v>
      </c>
      <c r="C719" s="5">
        <v>70524</v>
      </c>
      <c r="D719" s="5">
        <f>C719</f>
        <v>70524</v>
      </c>
      <c r="E719" s="5">
        <f>D719</f>
        <v>70524</v>
      </c>
      <c r="H719" s="41">
        <f t="shared" si="92"/>
        <v>70524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4" t="s">
        <v>850</v>
      </c>
      <c r="B722" s="16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4" t="s">
        <v>849</v>
      </c>
      <c r="B727" s="16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4" t="s">
        <v>848</v>
      </c>
      <c r="B730" s="16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4" t="s">
        <v>846</v>
      </c>
      <c r="B733" s="16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4" t="s">
        <v>843</v>
      </c>
      <c r="B739" s="16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4" t="s">
        <v>842</v>
      </c>
      <c r="B741" s="16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4" t="s">
        <v>841</v>
      </c>
      <c r="B743" s="16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4" t="s">
        <v>836</v>
      </c>
      <c r="B750" s="16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4" t="s">
        <v>834</v>
      </c>
      <c r="B755" s="16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4" t="s">
        <v>830</v>
      </c>
      <c r="B760" s="16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4" t="s">
        <v>828</v>
      </c>
      <c r="B765" s="16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4" t="s">
        <v>826</v>
      </c>
      <c r="B767" s="16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4" t="s">
        <v>823</v>
      </c>
      <c r="B771" s="16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4" t="s">
        <v>817</v>
      </c>
      <c r="B777" s="16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A14" workbookViewId="0">
      <selection activeCell="E36" sqref="E36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9" t="s">
        <v>902</v>
      </c>
      <c r="B1" s="189" t="s">
        <v>903</v>
      </c>
      <c r="C1" s="189" t="s">
        <v>904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905</v>
      </c>
      <c r="G2" s="195" t="s">
        <v>906</v>
      </c>
      <c r="H2" s="197" t="s">
        <v>907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240</v>
      </c>
      <c r="D4" s="143">
        <f t="shared" si="0"/>
        <v>50</v>
      </c>
      <c r="E4" s="143">
        <f t="shared" si="0"/>
        <v>60</v>
      </c>
      <c r="F4" s="143">
        <f t="shared" si="0"/>
        <v>0</v>
      </c>
      <c r="G4" s="143">
        <f t="shared" si="0"/>
        <v>130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240</v>
      </c>
      <c r="D5" s="145">
        <f t="shared" si="1"/>
        <v>50</v>
      </c>
      <c r="E5" s="145">
        <f t="shared" si="1"/>
        <v>60</v>
      </c>
      <c r="F5" s="145">
        <f t="shared" si="1"/>
        <v>0</v>
      </c>
      <c r="G5" s="145">
        <f t="shared" si="1"/>
        <v>130</v>
      </c>
      <c r="H5" s="145">
        <f t="shared" si="1"/>
        <v>0</v>
      </c>
      <c r="I5" s="145">
        <f t="shared" si="1"/>
        <v>0</v>
      </c>
    </row>
    <row r="6" spans="1:9">
      <c r="A6" s="10" t="s">
        <v>963</v>
      </c>
      <c r="B6" s="10">
        <v>2017</v>
      </c>
      <c r="C6" s="10">
        <v>240</v>
      </c>
      <c r="D6" s="10">
        <v>50</v>
      </c>
      <c r="E6" s="10">
        <v>60</v>
      </c>
      <c r="F6" s="10"/>
      <c r="G6" s="10">
        <v>130</v>
      </c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334.62</v>
      </c>
      <c r="D32" s="147">
        <f t="shared" ref="D32:I32" si="11">D33+D48+D51+D54+D57+D60+D63+D70+D73</f>
        <v>154.62</v>
      </c>
      <c r="E32" s="147">
        <f t="shared" si="11"/>
        <v>50</v>
      </c>
      <c r="F32" s="147">
        <f t="shared" si="11"/>
        <v>0</v>
      </c>
      <c r="G32" s="147">
        <f t="shared" si="11"/>
        <v>130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334.62</v>
      </c>
      <c r="D33" s="144">
        <f t="shared" ref="D33:I33" si="12">SUM(D34:D47)</f>
        <v>154.62</v>
      </c>
      <c r="E33" s="144">
        <f t="shared" si="12"/>
        <v>50</v>
      </c>
      <c r="F33" s="144">
        <f t="shared" si="12"/>
        <v>0</v>
      </c>
      <c r="G33" s="144">
        <f t="shared" si="12"/>
        <v>130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>
        <v>2016</v>
      </c>
      <c r="C34" s="10">
        <v>310.05</v>
      </c>
      <c r="D34" s="10">
        <v>130.05000000000001</v>
      </c>
      <c r="E34" s="10">
        <v>50</v>
      </c>
      <c r="F34" s="10"/>
      <c r="G34" s="10">
        <v>130</v>
      </c>
      <c r="H34" s="10"/>
      <c r="I34" s="10"/>
    </row>
    <row r="35" spans="1:9">
      <c r="A35" s="10" t="s">
        <v>964</v>
      </c>
      <c r="B35" s="10">
        <v>2016</v>
      </c>
      <c r="C35" s="10">
        <v>24.57</v>
      </c>
      <c r="D35" s="10">
        <v>24.57</v>
      </c>
      <c r="E35" s="10"/>
      <c r="F35" s="10"/>
      <c r="G35" s="10"/>
      <c r="H35" s="10"/>
      <c r="I35" s="10"/>
    </row>
    <row r="36" spans="1:9">
      <c r="A36" s="10" t="s">
        <v>922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923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924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925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926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927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928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929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930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931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932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933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934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935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936</v>
      </c>
      <c r="B74" s="144"/>
      <c r="C74" s="144">
        <f t="shared" si="22"/>
        <v>574.62</v>
      </c>
      <c r="D74" s="144">
        <f t="shared" ref="D74:I74" si="23">D73+D70+D63+D60+D57+D54+D51+D48+D33+D25+D22+D19+D16+D13+D10+D5</f>
        <v>204.62</v>
      </c>
      <c r="E74" s="144">
        <f t="shared" si="23"/>
        <v>110</v>
      </c>
      <c r="F74" s="144">
        <f t="shared" si="23"/>
        <v>0</v>
      </c>
      <c r="G74" s="144">
        <f t="shared" si="23"/>
        <v>260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A6" workbookViewId="0">
      <selection activeCell="D28" sqref="D28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937</v>
      </c>
      <c r="B1" s="149" t="s">
        <v>938</v>
      </c>
      <c r="C1" s="149" t="s">
        <v>959</v>
      </c>
      <c r="D1" s="149" t="s">
        <v>939</v>
      </c>
      <c r="E1" s="149" t="s">
        <v>940</v>
      </c>
    </row>
    <row r="2" spans="1:5">
      <c r="A2" s="199" t="s">
        <v>941</v>
      </c>
      <c r="B2" s="150">
        <v>2011</v>
      </c>
      <c r="C2" s="151">
        <v>233425.807</v>
      </c>
      <c r="D2" s="151">
        <v>29614.532999999999</v>
      </c>
      <c r="E2" s="151"/>
    </row>
    <row r="3" spans="1:5">
      <c r="A3" s="200"/>
      <c r="B3" s="150">
        <v>2012</v>
      </c>
      <c r="C3" s="151">
        <v>266495.66899999999</v>
      </c>
      <c r="D3" s="151">
        <v>40387.57</v>
      </c>
      <c r="E3" s="151"/>
    </row>
    <row r="4" spans="1:5">
      <c r="A4" s="200"/>
      <c r="B4" s="150">
        <v>2013</v>
      </c>
      <c r="C4" s="151">
        <v>289935.95400000003</v>
      </c>
      <c r="D4" s="151">
        <v>53255.41</v>
      </c>
      <c r="E4" s="151"/>
    </row>
    <row r="5" spans="1:5">
      <c r="A5" s="200"/>
      <c r="B5" s="150">
        <v>2014</v>
      </c>
      <c r="C5" s="151">
        <v>301861.76699999999</v>
      </c>
      <c r="D5" s="151">
        <v>30117.86</v>
      </c>
      <c r="E5" s="151"/>
    </row>
    <row r="6" spans="1:5">
      <c r="A6" s="200"/>
      <c r="B6" s="150">
        <v>2015</v>
      </c>
      <c r="C6" s="151">
        <v>333903.05800000002</v>
      </c>
      <c r="D6" s="151">
        <v>24788.264999999999</v>
      </c>
      <c r="E6" s="151"/>
    </row>
    <row r="7" spans="1:5">
      <c r="A7" s="201"/>
      <c r="B7" s="150">
        <v>2016</v>
      </c>
      <c r="C7" s="151">
        <v>375401.89199999999</v>
      </c>
      <c r="D7" s="151">
        <v>15052.288</v>
      </c>
      <c r="E7" s="151"/>
    </row>
    <row r="8" spans="1:5">
      <c r="A8" s="202" t="s">
        <v>942</v>
      </c>
      <c r="B8" s="152">
        <v>2011</v>
      </c>
      <c r="C8" s="153">
        <v>469045.478</v>
      </c>
      <c r="D8" s="153">
        <v>11804.862999999999</v>
      </c>
      <c r="E8" s="153"/>
    </row>
    <row r="9" spans="1:5">
      <c r="A9" s="203"/>
      <c r="B9" s="152">
        <v>2012</v>
      </c>
      <c r="C9" s="153">
        <v>517808.39299999998</v>
      </c>
      <c r="D9" s="153">
        <v>15465.602000000001</v>
      </c>
      <c r="E9" s="153"/>
    </row>
    <row r="10" spans="1:5">
      <c r="A10" s="203"/>
      <c r="B10" s="152">
        <v>2013</v>
      </c>
      <c r="C10" s="153">
        <v>567834.91500000004</v>
      </c>
      <c r="D10" s="153">
        <v>18625.322</v>
      </c>
      <c r="E10" s="153"/>
    </row>
    <row r="11" spans="1:5">
      <c r="A11" s="203"/>
      <c r="B11" s="152">
        <v>2014</v>
      </c>
      <c r="C11" s="153">
        <v>618102.14599999995</v>
      </c>
      <c r="D11" s="153">
        <v>31014.267</v>
      </c>
      <c r="E11" s="153"/>
    </row>
    <row r="12" spans="1:5">
      <c r="A12" s="203"/>
      <c r="B12" s="152">
        <v>2015</v>
      </c>
      <c r="C12" s="153">
        <v>659886.55000000005</v>
      </c>
      <c r="D12" s="153">
        <v>19434.892</v>
      </c>
      <c r="E12" s="153"/>
    </row>
    <row r="13" spans="1:5">
      <c r="A13" s="204"/>
      <c r="B13" s="152">
        <v>2016</v>
      </c>
      <c r="C13" s="153">
        <v>716924.26100000006</v>
      </c>
      <c r="D13" s="153">
        <v>10886.611999999999</v>
      </c>
      <c r="E13" s="153"/>
    </row>
    <row r="14" spans="1:5">
      <c r="A14" s="199" t="s">
        <v>123</v>
      </c>
      <c r="B14" s="150">
        <v>2011</v>
      </c>
      <c r="C14" s="151"/>
      <c r="D14" s="151"/>
      <c r="E14" s="151"/>
    </row>
    <row r="15" spans="1:5">
      <c r="A15" s="200"/>
      <c r="B15" s="150">
        <v>2012</v>
      </c>
      <c r="C15" s="151"/>
      <c r="D15" s="151"/>
      <c r="E15" s="151"/>
    </row>
    <row r="16" spans="1:5">
      <c r="A16" s="200"/>
      <c r="B16" s="150">
        <v>2013</v>
      </c>
      <c r="C16" s="151"/>
      <c r="D16" s="151"/>
      <c r="E16" s="151"/>
    </row>
    <row r="17" spans="1:5">
      <c r="A17" s="200"/>
      <c r="B17" s="150">
        <v>2014</v>
      </c>
      <c r="C17" s="151"/>
      <c r="D17" s="151"/>
      <c r="E17" s="151"/>
    </row>
    <row r="18" spans="1:5">
      <c r="A18" s="200"/>
      <c r="B18" s="150">
        <v>2015</v>
      </c>
      <c r="C18" s="151"/>
      <c r="D18" s="151"/>
      <c r="E18" s="151"/>
    </row>
    <row r="19" spans="1:5">
      <c r="A19" s="201"/>
      <c r="B19" s="150">
        <v>2016</v>
      </c>
      <c r="C19" s="151"/>
      <c r="D19" s="151"/>
      <c r="E19" s="151"/>
    </row>
    <row r="20" spans="1:5">
      <c r="A20" s="205" t="s">
        <v>943</v>
      </c>
      <c r="B20" s="152">
        <v>2011</v>
      </c>
      <c r="C20" s="153">
        <v>58369.853000000003</v>
      </c>
      <c r="D20" s="153">
        <v>43103.659</v>
      </c>
      <c r="E20" s="153"/>
    </row>
    <row r="21" spans="1:5">
      <c r="A21" s="206"/>
      <c r="B21" s="152">
        <v>2012</v>
      </c>
      <c r="C21" s="153">
        <v>59116.252999999997</v>
      </c>
      <c r="D21" s="153">
        <v>71858.447</v>
      </c>
      <c r="E21" s="153"/>
    </row>
    <row r="22" spans="1:5">
      <c r="A22" s="206"/>
      <c r="B22" s="152">
        <v>2013</v>
      </c>
      <c r="C22" s="153">
        <v>59029.078000000001</v>
      </c>
      <c r="D22" s="153">
        <v>97093.835999999996</v>
      </c>
      <c r="E22" s="153"/>
    </row>
    <row r="23" spans="1:5">
      <c r="A23" s="206"/>
      <c r="B23" s="152">
        <v>2014</v>
      </c>
      <c r="C23" s="153">
        <v>59480.078000000001</v>
      </c>
      <c r="D23" s="153">
        <v>138147.875</v>
      </c>
      <c r="E23" s="153"/>
    </row>
    <row r="24" spans="1:5">
      <c r="A24" s="206"/>
      <c r="B24" s="152">
        <v>2015</v>
      </c>
      <c r="C24" s="153">
        <v>77681.923999999999</v>
      </c>
      <c r="D24" s="153">
        <v>193011.67600000001</v>
      </c>
      <c r="E24" s="153"/>
    </row>
    <row r="25" spans="1:5">
      <c r="A25" s="207"/>
      <c r="B25" s="152">
        <v>2016</v>
      </c>
      <c r="C25" s="153">
        <v>5639.4530000000004</v>
      </c>
      <c r="D25" s="153">
        <v>52813.928</v>
      </c>
      <c r="E25" s="153"/>
    </row>
    <row r="26" spans="1:5">
      <c r="A26" s="208" t="s">
        <v>944</v>
      </c>
      <c r="B26" s="150">
        <v>2011</v>
      </c>
      <c r="C26" s="151">
        <f>C20+C14+C8+C2</f>
        <v>760841.13800000004</v>
      </c>
      <c r="D26" s="151">
        <f>D20+D14+D8+D2</f>
        <v>84523.054999999993</v>
      </c>
      <c r="E26" s="151">
        <f>E20+E14+E8+E2</f>
        <v>0</v>
      </c>
    </row>
    <row r="27" spans="1:5">
      <c r="A27" s="209"/>
      <c r="B27" s="150">
        <v>2012</v>
      </c>
      <c r="C27" s="151">
        <f>C21+C26+C15+C9+C3</f>
        <v>1604261.453</v>
      </c>
      <c r="D27" s="151">
        <f t="shared" ref="D27:E31" si="0">D21+D15+D9+D3</f>
        <v>127711.61900000001</v>
      </c>
      <c r="E27" s="151">
        <f t="shared" si="0"/>
        <v>0</v>
      </c>
    </row>
    <row r="28" spans="1:5">
      <c r="A28" s="209"/>
      <c r="B28" s="150">
        <v>2013</v>
      </c>
      <c r="C28" s="151">
        <f>C22+C16+C10+C4</f>
        <v>916799.94700000004</v>
      </c>
      <c r="D28" s="151">
        <f t="shared" si="0"/>
        <v>168974.568</v>
      </c>
      <c r="E28" s="151">
        <f t="shared" si="0"/>
        <v>0</v>
      </c>
    </row>
    <row r="29" spans="1:5">
      <c r="A29" s="209"/>
      <c r="B29" s="150">
        <v>2014</v>
      </c>
      <c r="C29" s="151">
        <f>C23+C17+C11+C5</f>
        <v>979443.99099999992</v>
      </c>
      <c r="D29" s="151">
        <f t="shared" si="0"/>
        <v>199280.00199999998</v>
      </c>
      <c r="E29" s="151">
        <f t="shared" si="0"/>
        <v>0</v>
      </c>
    </row>
    <row r="30" spans="1:5">
      <c r="A30" s="209"/>
      <c r="B30" s="150">
        <v>2015</v>
      </c>
      <c r="C30" s="151">
        <f>C24+C18+C12+C6</f>
        <v>1071471.5320000001</v>
      </c>
      <c r="D30" s="151">
        <f t="shared" si="0"/>
        <v>237234.83299999998</v>
      </c>
      <c r="E30" s="151">
        <f t="shared" si="0"/>
        <v>0</v>
      </c>
    </row>
    <row r="31" spans="1:5">
      <c r="A31" s="210"/>
      <c r="B31" s="150">
        <v>2016</v>
      </c>
      <c r="C31" s="151">
        <f>C25+C19+C13+C7</f>
        <v>1097965.6060000001</v>
      </c>
      <c r="D31" s="151">
        <f t="shared" si="0"/>
        <v>78752.828000000009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5" sqref="B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1" t="s">
        <v>945</v>
      </c>
      <c r="B1" s="212"/>
      <c r="C1" s="212"/>
      <c r="D1" s="213"/>
    </row>
    <row r="2" spans="1:4">
      <c r="A2" s="214"/>
      <c r="B2" s="215"/>
      <c r="C2" s="215"/>
      <c r="D2" s="216"/>
    </row>
    <row r="3" spans="1:4">
      <c r="A3" s="154"/>
      <c r="B3" s="155" t="s">
        <v>946</v>
      </c>
      <c r="C3" s="156" t="s">
        <v>947</v>
      </c>
      <c r="D3" s="217" t="s">
        <v>948</v>
      </c>
    </row>
    <row r="4" spans="1:4">
      <c r="A4" s="157" t="s">
        <v>949</v>
      </c>
      <c r="B4" s="149" t="s">
        <v>950</v>
      </c>
      <c r="C4" s="149" t="s">
        <v>951</v>
      </c>
      <c r="D4" s="218"/>
    </row>
    <row r="5" spans="1:4">
      <c r="A5" s="149" t="s">
        <v>952</v>
      </c>
      <c r="B5" s="28">
        <f>B6</f>
        <v>10032.066000000001</v>
      </c>
      <c r="C5" s="28">
        <f>C6</f>
        <v>0</v>
      </c>
      <c r="D5" s="28">
        <f>D6</f>
        <v>0</v>
      </c>
    </row>
    <row r="6" spans="1:4">
      <c r="A6" s="158" t="s">
        <v>953</v>
      </c>
      <c r="B6" s="10">
        <v>10032.066000000001</v>
      </c>
      <c r="C6" s="10"/>
      <c r="D6" s="10"/>
    </row>
    <row r="7" spans="1:4">
      <c r="A7" s="149" t="s">
        <v>954</v>
      </c>
      <c r="B7" s="28">
        <f>B8</f>
        <v>22428.201000000001</v>
      </c>
      <c r="C7" s="28">
        <f>C8</f>
        <v>0</v>
      </c>
      <c r="D7" s="28">
        <f>D8</f>
        <v>0</v>
      </c>
    </row>
    <row r="8" spans="1:4">
      <c r="A8" s="158" t="s">
        <v>955</v>
      </c>
      <c r="B8" s="10">
        <v>22428.201000000001</v>
      </c>
      <c r="C8" s="10"/>
      <c r="D8" s="10"/>
    </row>
    <row r="9" spans="1:4">
      <c r="A9" s="149" t="s">
        <v>956</v>
      </c>
      <c r="B9" s="159">
        <f>B8+B6</f>
        <v>32460.267</v>
      </c>
      <c r="C9" s="159">
        <f>C8+C6</f>
        <v>0</v>
      </c>
      <c r="D9" s="159">
        <f>D8+D6</f>
        <v>0</v>
      </c>
    </row>
    <row r="10" spans="1:4">
      <c r="A10" s="158" t="s">
        <v>957</v>
      </c>
      <c r="B10" s="10"/>
      <c r="C10" s="10"/>
      <c r="D10" s="10"/>
    </row>
    <row r="11" spans="1:4">
      <c r="A11" s="149" t="s">
        <v>958</v>
      </c>
      <c r="B11" s="28">
        <f>B10+B9</f>
        <v>32460.267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A13" zoomScale="130" zoomScaleNormal="130" workbookViewId="0">
      <selection activeCell="B13" sqref="B13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9" t="s">
        <v>68</v>
      </c>
      <c r="B1" s="219" t="s">
        <v>793</v>
      </c>
      <c r="C1" s="219" t="s">
        <v>794</v>
      </c>
      <c r="D1" s="220" t="s">
        <v>792</v>
      </c>
      <c r="E1" s="219" t="s">
        <v>739</v>
      </c>
      <c r="F1" s="219"/>
      <c r="G1" s="219"/>
      <c r="H1" s="219"/>
      <c r="I1" s="219" t="s">
        <v>799</v>
      </c>
    </row>
    <row r="2" spans="1:9" s="113" customFormat="1" ht="23.25" customHeight="1">
      <c r="A2" s="219"/>
      <c r="B2" s="219"/>
      <c r="C2" s="219"/>
      <c r="D2" s="221"/>
      <c r="E2" s="114" t="s">
        <v>788</v>
      </c>
      <c r="F2" s="114" t="s">
        <v>789</v>
      </c>
      <c r="G2" s="114" t="s">
        <v>790</v>
      </c>
      <c r="H2" s="114" t="s">
        <v>791</v>
      </c>
      <c r="I2" s="219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9" t="s">
        <v>68</v>
      </c>
      <c r="B1" s="219" t="s">
        <v>793</v>
      </c>
      <c r="C1" s="219" t="s">
        <v>795</v>
      </c>
      <c r="D1" s="219" t="s">
        <v>799</v>
      </c>
    </row>
    <row r="2" spans="1:10" s="113" customFormat="1" ht="23.25" customHeight="1">
      <c r="A2" s="219"/>
      <c r="B2" s="219"/>
      <c r="C2" s="219"/>
      <c r="D2" s="219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topLeftCell="A4" workbookViewId="0">
      <selection activeCell="B26" sqref="B2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4" t="s">
        <v>82</v>
      </c>
      <c r="B1" s="224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>
        <v>3560</v>
      </c>
      <c r="C3" s="120"/>
    </row>
    <row r="4" spans="1:6">
      <c r="A4" s="10" t="s">
        <v>80</v>
      </c>
      <c r="B4" s="11">
        <v>14258</v>
      </c>
      <c r="C4" s="120"/>
    </row>
    <row r="5" spans="1:6">
      <c r="A5" s="10" t="s">
        <v>81</v>
      </c>
      <c r="B5" s="11"/>
      <c r="C5" s="120"/>
    </row>
    <row r="6" spans="1:6">
      <c r="A6" s="225" t="s">
        <v>780</v>
      </c>
      <c r="B6" s="225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>
        <v>19250</v>
      </c>
      <c r="C8" s="120">
        <v>0.3</v>
      </c>
    </row>
    <row r="9" spans="1:6">
      <c r="A9" s="222" t="s">
        <v>749</v>
      </c>
      <c r="B9" s="223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2" t="s">
        <v>73</v>
      </c>
      <c r="B12" s="223"/>
      <c r="C12" s="68">
        <f>B14/B3</f>
        <v>1.4044943820224719E-3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>
        <v>5</v>
      </c>
      <c r="C14" s="120">
        <v>0.7</v>
      </c>
    </row>
    <row r="15" spans="1:6">
      <c r="A15" s="222" t="s">
        <v>76</v>
      </c>
      <c r="B15" s="223"/>
      <c r="C15" s="68">
        <f>B16/B3</f>
        <v>1.4044943820224719E-3</v>
      </c>
    </row>
    <row r="16" spans="1:6">
      <c r="A16" s="10" t="s">
        <v>77</v>
      </c>
      <c r="B16" s="11">
        <v>5</v>
      </c>
      <c r="C16" s="120">
        <v>0.97</v>
      </c>
    </row>
    <row r="17" spans="1:3">
      <c r="A17" s="222" t="s">
        <v>78</v>
      </c>
      <c r="B17" s="223"/>
      <c r="C17" s="68">
        <f>B18/B3</f>
        <v>1.4044943820224719E-3</v>
      </c>
    </row>
    <row r="18" spans="1:3">
      <c r="A18" s="10" t="s">
        <v>79</v>
      </c>
      <c r="B18" s="11">
        <v>5</v>
      </c>
      <c r="C18" s="120">
        <v>0.68</v>
      </c>
    </row>
    <row r="19" spans="1:3">
      <c r="A19" s="222" t="s">
        <v>747</v>
      </c>
      <c r="B19" s="223"/>
      <c r="C19" s="68">
        <f>B20/B3</f>
        <v>1.4044943820224719E-3</v>
      </c>
    </row>
    <row r="20" spans="1:3">
      <c r="A20" s="10" t="s">
        <v>783</v>
      </c>
      <c r="B20" s="11">
        <v>5</v>
      </c>
      <c r="C20" s="120">
        <v>0.91</v>
      </c>
    </row>
    <row r="21" spans="1:3">
      <c r="A21" s="222" t="s">
        <v>784</v>
      </c>
      <c r="B21" s="223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39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6" t="s">
        <v>83</v>
      </c>
      <c r="B1" s="226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4" t="s">
        <v>85</v>
      </c>
      <c r="B5" s="227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0" t="s">
        <v>30</v>
      </c>
      <c r="B1" s="180"/>
      <c r="C1" s="180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8" t="s">
        <v>60</v>
      </c>
      <c r="B2" s="18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5" t="s">
        <v>578</v>
      </c>
      <c r="B3" s="18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1" t="s">
        <v>124</v>
      </c>
      <c r="B4" s="18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1" t="s">
        <v>125</v>
      </c>
      <c r="B11" s="18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1" t="s">
        <v>145</v>
      </c>
      <c r="B38" s="18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1" t="s">
        <v>158</v>
      </c>
      <c r="B61" s="18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5" t="s">
        <v>579</v>
      </c>
      <c r="B67" s="18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1" t="s">
        <v>163</v>
      </c>
      <c r="B68" s="18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6" t="s">
        <v>62</v>
      </c>
      <c r="B114" s="18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3" t="s">
        <v>580</v>
      </c>
      <c r="B115" s="18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1" t="s">
        <v>195</v>
      </c>
      <c r="B116" s="18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1" t="s">
        <v>202</v>
      </c>
      <c r="B135" s="18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3" t="s">
        <v>581</v>
      </c>
      <c r="B152" s="18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1" t="s">
        <v>208</v>
      </c>
      <c r="B153" s="18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8" t="s">
        <v>843</v>
      </c>
      <c r="B197" s="17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0" t="s">
        <v>67</v>
      </c>
      <c r="B256" s="180"/>
      <c r="C256" s="180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2" t="s">
        <v>60</v>
      </c>
      <c r="B257" s="173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8" t="s">
        <v>266</v>
      </c>
      <c r="B258" s="169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6" t="s">
        <v>267</v>
      </c>
      <c r="B259" s="16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0" t="s">
        <v>268</v>
      </c>
      <c r="B260" s="17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0" t="s">
        <v>269</v>
      </c>
      <c r="B263" s="17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0" t="s">
        <v>601</v>
      </c>
      <c r="B314" s="17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6" t="s">
        <v>270</v>
      </c>
      <c r="B339" s="16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0" t="s">
        <v>271</v>
      </c>
      <c r="B340" s="171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0" t="s">
        <v>357</v>
      </c>
      <c r="B444" s="17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0" t="s">
        <v>388</v>
      </c>
      <c r="B482" s="171"/>
      <c r="C482" s="32">
        <v>0</v>
      </c>
      <c r="D482" s="32">
        <v>0</v>
      </c>
      <c r="E482" s="32">
        <v>0</v>
      </c>
    </row>
    <row r="483" spans="1:10">
      <c r="A483" s="176" t="s">
        <v>389</v>
      </c>
      <c r="B483" s="177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0" t="s">
        <v>390</v>
      </c>
      <c r="B484" s="17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0" t="s">
        <v>410</v>
      </c>
      <c r="B504" s="171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0" t="s">
        <v>960</v>
      </c>
      <c r="B509" s="171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0" t="s">
        <v>414</v>
      </c>
      <c r="B510" s="171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0" t="s">
        <v>426</v>
      </c>
      <c r="B523" s="171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0" t="s">
        <v>432</v>
      </c>
      <c r="B529" s="171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0" t="s">
        <v>441</v>
      </c>
      <c r="B539" s="171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4" t="s">
        <v>449</v>
      </c>
      <c r="B548" s="17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0" t="s">
        <v>450</v>
      </c>
      <c r="B549" s="171"/>
      <c r="C549" s="32"/>
      <c r="D549" s="32">
        <f>C549</f>
        <v>0</v>
      </c>
      <c r="E549" s="32">
        <f>D549</f>
        <v>0</v>
      </c>
    </row>
    <row r="550" spans="1:10" outlineLevel="1">
      <c r="A550" s="170" t="s">
        <v>451</v>
      </c>
      <c r="B550" s="171"/>
      <c r="C550" s="32">
        <v>0</v>
      </c>
      <c r="D550" s="32">
        <f>C550</f>
        <v>0</v>
      </c>
      <c r="E550" s="32">
        <f>D550</f>
        <v>0</v>
      </c>
    </row>
    <row r="551" spans="1:10">
      <c r="A551" s="168" t="s">
        <v>455</v>
      </c>
      <c r="B551" s="169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6" t="s">
        <v>456</v>
      </c>
      <c r="B552" s="16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0" t="s">
        <v>457</v>
      </c>
      <c r="B553" s="171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0" t="s">
        <v>461</v>
      </c>
      <c r="B557" s="171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2" t="s">
        <v>62</v>
      </c>
      <c r="B560" s="173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8" t="s">
        <v>464</v>
      </c>
      <c r="B561" s="169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6" t="s">
        <v>465</v>
      </c>
      <c r="B562" s="16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0" t="s">
        <v>466</v>
      </c>
      <c r="B563" s="171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0" t="s">
        <v>467</v>
      </c>
      <c r="B568" s="171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0" t="s">
        <v>472</v>
      </c>
      <c r="B569" s="171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0" t="s">
        <v>473</v>
      </c>
      <c r="B570" s="171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0" t="s">
        <v>480</v>
      </c>
      <c r="B577" s="171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0" t="s">
        <v>481</v>
      </c>
      <c r="B578" s="171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0" t="s">
        <v>485</v>
      </c>
      <c r="B582" s="171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0" t="s">
        <v>488</v>
      </c>
      <c r="B585" s="171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0" t="s">
        <v>489</v>
      </c>
      <c r="B586" s="171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0" t="s">
        <v>490</v>
      </c>
      <c r="B587" s="171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0" t="s">
        <v>491</v>
      </c>
      <c r="B588" s="171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0" t="s">
        <v>498</v>
      </c>
      <c r="B593" s="171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0" t="s">
        <v>502</v>
      </c>
      <c r="B596" s="171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0" t="s">
        <v>503</v>
      </c>
      <c r="B600" s="171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0" t="s">
        <v>506</v>
      </c>
      <c r="B604" s="171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0" t="s">
        <v>513</v>
      </c>
      <c r="B611" s="171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0" t="s">
        <v>519</v>
      </c>
      <c r="B617" s="171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0" t="s">
        <v>531</v>
      </c>
      <c r="B629" s="171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6" t="s">
        <v>541</v>
      </c>
      <c r="B639" s="16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0" t="s">
        <v>542</v>
      </c>
      <c r="B640" s="171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0" t="s">
        <v>543</v>
      </c>
      <c r="B641" s="171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0" t="s">
        <v>544</v>
      </c>
      <c r="B642" s="171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6" t="s">
        <v>545</v>
      </c>
      <c r="B643" s="16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0" t="s">
        <v>546</v>
      </c>
      <c r="B644" s="171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0" t="s">
        <v>547</v>
      </c>
      <c r="B645" s="171"/>
      <c r="C645" s="32">
        <v>0</v>
      </c>
      <c r="D645" s="32">
        <f>C645</f>
        <v>0</v>
      </c>
      <c r="E645" s="32">
        <f>D645</f>
        <v>0</v>
      </c>
    </row>
    <row r="646" spans="1:10">
      <c r="A646" s="166" t="s">
        <v>548</v>
      </c>
      <c r="B646" s="16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0" t="s">
        <v>549</v>
      </c>
      <c r="B647" s="171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0" t="s">
        <v>550</v>
      </c>
      <c r="B652" s="171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0" t="s">
        <v>551</v>
      </c>
      <c r="B653" s="171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0" t="s">
        <v>552</v>
      </c>
      <c r="B654" s="171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0" t="s">
        <v>553</v>
      </c>
      <c r="B661" s="171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0" t="s">
        <v>554</v>
      </c>
      <c r="B662" s="171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0" t="s">
        <v>555</v>
      </c>
      <c r="B666" s="171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0" t="s">
        <v>556</v>
      </c>
      <c r="B669" s="171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0" t="s">
        <v>557</v>
      </c>
      <c r="B670" s="171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0" t="s">
        <v>558</v>
      </c>
      <c r="B671" s="171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0" t="s">
        <v>559</v>
      </c>
      <c r="B672" s="171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0" t="s">
        <v>560</v>
      </c>
      <c r="B677" s="171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0" t="s">
        <v>561</v>
      </c>
      <c r="B680" s="171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0" t="s">
        <v>562</v>
      </c>
      <c r="B684" s="171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0" t="s">
        <v>563</v>
      </c>
      <c r="B688" s="171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0" t="s">
        <v>564</v>
      </c>
      <c r="B695" s="171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0" t="s">
        <v>565</v>
      </c>
      <c r="B701" s="171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0" t="s">
        <v>566</v>
      </c>
      <c r="B713" s="171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0" t="s">
        <v>567</v>
      </c>
      <c r="B714" s="171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0" t="s">
        <v>568</v>
      </c>
      <c r="B715" s="171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0" t="s">
        <v>569</v>
      </c>
      <c r="B716" s="171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8" t="s">
        <v>570</v>
      </c>
      <c r="B717" s="169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6" t="s">
        <v>571</v>
      </c>
      <c r="B718" s="16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4" t="s">
        <v>851</v>
      </c>
      <c r="B719" s="165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4" t="s">
        <v>850</v>
      </c>
      <c r="B723" s="165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8" t="s">
        <v>577</v>
      </c>
      <c r="B726" s="169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6" t="s">
        <v>588</v>
      </c>
      <c r="B727" s="16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4" t="s">
        <v>849</v>
      </c>
      <c r="B728" s="165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4" t="s">
        <v>848</v>
      </c>
      <c r="B731" s="165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4" t="s">
        <v>846</v>
      </c>
      <c r="B734" s="165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4" t="s">
        <v>843</v>
      </c>
      <c r="B740" s="165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4" t="s">
        <v>842</v>
      </c>
      <c r="B742" s="165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4" t="s">
        <v>841</v>
      </c>
      <c r="B744" s="165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4" t="s">
        <v>836</v>
      </c>
      <c r="B751" s="165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4" t="s">
        <v>834</v>
      </c>
      <c r="B756" s="165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4" t="s">
        <v>830</v>
      </c>
      <c r="B761" s="165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4" t="s">
        <v>828</v>
      </c>
      <c r="B766" s="165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4" t="s">
        <v>826</v>
      </c>
      <c r="B768" s="165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4" t="s">
        <v>823</v>
      </c>
      <c r="B772" s="165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4" t="s">
        <v>817</v>
      </c>
      <c r="B778" s="165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A13" sqref="A13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>
        <v>42521</v>
      </c>
    </row>
    <row r="5" spans="1:2">
      <c r="A5" s="10" t="s">
        <v>100</v>
      </c>
      <c r="B5" s="12">
        <v>42703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42398</v>
      </c>
    </row>
    <row r="8" spans="1:2">
      <c r="A8" s="10" t="s">
        <v>102</v>
      </c>
      <c r="B8" s="12">
        <v>42489</v>
      </c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 t="s">
        <v>961</v>
      </c>
      <c r="B12" s="12">
        <v>42732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8" sqref="B8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42762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A2" sqref="A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topLeftCell="A6" zoomScale="110" zoomScaleNormal="110" workbookViewId="0">
      <selection activeCell="B25" sqref="B2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1008</v>
      </c>
      <c r="B2" s="10" t="s">
        <v>1009</v>
      </c>
    </row>
    <row r="3" spans="1:36" ht="15.75">
      <c r="A3" s="13" t="s">
        <v>1010</v>
      </c>
      <c r="B3" s="10" t="s">
        <v>1011</v>
      </c>
      <c r="J3" s="117" t="s">
        <v>756</v>
      </c>
      <c r="K3" s="117" t="s">
        <v>758</v>
      </c>
    </row>
    <row r="4" spans="1:36" ht="15.75">
      <c r="A4" s="13" t="s">
        <v>1012</v>
      </c>
      <c r="B4" s="10" t="s">
        <v>1011</v>
      </c>
      <c r="J4" s="117" t="s">
        <v>757</v>
      </c>
      <c r="K4" s="117" t="s">
        <v>759</v>
      </c>
    </row>
    <row r="5" spans="1:36" ht="15.75">
      <c r="A5" s="13" t="s">
        <v>1013</v>
      </c>
      <c r="B5" s="10" t="s">
        <v>1011</v>
      </c>
      <c r="K5" s="117" t="s">
        <v>760</v>
      </c>
    </row>
    <row r="6" spans="1:36" ht="15.75">
      <c r="A6" s="13" t="s">
        <v>1014</v>
      </c>
      <c r="B6" s="10" t="s">
        <v>1015</v>
      </c>
      <c r="K6" s="117" t="s">
        <v>761</v>
      </c>
    </row>
    <row r="7" spans="1:36" ht="15.75">
      <c r="A7" s="13" t="s">
        <v>1016</v>
      </c>
      <c r="B7" s="10" t="s">
        <v>1015</v>
      </c>
    </row>
    <row r="8" spans="1:36" ht="15.75">
      <c r="A8" s="13" t="s">
        <v>1017</v>
      </c>
      <c r="B8" s="10" t="s">
        <v>1015</v>
      </c>
    </row>
    <row r="9" spans="1:36" ht="15.75">
      <c r="A9" s="13" t="s">
        <v>1018</v>
      </c>
      <c r="B9" s="10" t="s">
        <v>1015</v>
      </c>
    </row>
    <row r="10" spans="1:36" ht="15.75">
      <c r="A10" s="13" t="s">
        <v>1019</v>
      </c>
      <c r="B10" s="10" t="s">
        <v>1015</v>
      </c>
    </row>
    <row r="11" spans="1:36" ht="15.75">
      <c r="A11" s="13" t="s">
        <v>1020</v>
      </c>
      <c r="B11" s="10" t="s">
        <v>1021</v>
      </c>
    </row>
    <row r="12" spans="1:36" ht="15.75">
      <c r="A12" s="13" t="s">
        <v>1022</v>
      </c>
      <c r="B12" s="10" t="s">
        <v>1021</v>
      </c>
    </row>
    <row r="13" spans="1:36" ht="15.75">
      <c r="A13" s="13" t="s">
        <v>1023</v>
      </c>
      <c r="B13" s="10" t="s">
        <v>1021</v>
      </c>
    </row>
    <row r="14" spans="1:36" ht="15.75">
      <c r="A14" s="13" t="s">
        <v>1024</v>
      </c>
      <c r="B14" s="10" t="s">
        <v>1025</v>
      </c>
    </row>
    <row r="15" spans="1:36" ht="15.75">
      <c r="A15" s="13" t="s">
        <v>1026</v>
      </c>
      <c r="B15" s="10" t="s">
        <v>1025</v>
      </c>
    </row>
    <row r="16" spans="1:36" ht="15.75">
      <c r="A16" s="13" t="s">
        <v>1027</v>
      </c>
      <c r="B16" s="10" t="s">
        <v>1025</v>
      </c>
    </row>
    <row r="17" spans="1:2" ht="15.75">
      <c r="A17" s="13" t="s">
        <v>1028</v>
      </c>
      <c r="B17" s="10" t="s">
        <v>1025</v>
      </c>
    </row>
    <row r="18" spans="1:2" ht="15.75">
      <c r="A18" s="13" t="s">
        <v>1029</v>
      </c>
      <c r="B18" s="10" t="s">
        <v>1025</v>
      </c>
    </row>
    <row r="19" spans="1:2" ht="15.75">
      <c r="A19" s="13" t="s">
        <v>1030</v>
      </c>
      <c r="B19" s="10" t="s">
        <v>1025</v>
      </c>
    </row>
    <row r="20" spans="1:2" ht="15.75">
      <c r="A20" s="13" t="s">
        <v>1031</v>
      </c>
      <c r="B20" s="10" t="s">
        <v>1025</v>
      </c>
    </row>
    <row r="21" spans="1:2" ht="15.75">
      <c r="A21" s="13" t="s">
        <v>1032</v>
      </c>
      <c r="B21" s="10" t="s">
        <v>1033</v>
      </c>
    </row>
    <row r="22" spans="1:2" ht="15.75">
      <c r="A22" s="13" t="s">
        <v>1034</v>
      </c>
      <c r="B22" s="10" t="s">
        <v>1033</v>
      </c>
    </row>
    <row r="23" spans="1:2" ht="15.75">
      <c r="A23" s="13" t="s">
        <v>1035</v>
      </c>
      <c r="B23" s="10" t="s">
        <v>1033</v>
      </c>
    </row>
    <row r="24" spans="1:2" ht="15.75">
      <c r="A24" s="13" t="s">
        <v>1036</v>
      </c>
      <c r="B24" s="10" t="s">
        <v>1033</v>
      </c>
    </row>
    <row r="25" spans="1:2" ht="15.75">
      <c r="A25" s="13"/>
    </row>
    <row r="26" spans="1:2" ht="15.75">
      <c r="A26" s="13"/>
    </row>
    <row r="27" spans="1:2" ht="15.75">
      <c r="A27" s="13"/>
    </row>
    <row r="28" spans="1:2" ht="15.75">
      <c r="A28" s="13"/>
    </row>
    <row r="29" spans="1:2" ht="15.75">
      <c r="A29" s="13"/>
    </row>
  </sheetData>
  <conditionalFormatting sqref="A1:C1048576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topLeftCell="AB1" workbookViewId="0">
      <selection activeCell="AI13" sqref="AI1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3" t="s">
        <v>602</v>
      </c>
      <c r="C1" s="245" t="s">
        <v>603</v>
      </c>
      <c r="D1" s="245" t="s">
        <v>604</v>
      </c>
      <c r="E1" s="245" t="s">
        <v>605</v>
      </c>
      <c r="F1" s="245" t="s">
        <v>606</v>
      </c>
      <c r="G1" s="245" t="s">
        <v>607</v>
      </c>
      <c r="H1" s="245" t="s">
        <v>608</v>
      </c>
      <c r="I1" s="245" t="s">
        <v>609</v>
      </c>
      <c r="J1" s="245" t="s">
        <v>610</v>
      </c>
      <c r="K1" s="245" t="s">
        <v>611</v>
      </c>
      <c r="L1" s="245" t="s">
        <v>612</v>
      </c>
      <c r="M1" s="241" t="s">
        <v>737</v>
      </c>
      <c r="N1" s="230" t="s">
        <v>613</v>
      </c>
      <c r="O1" s="230"/>
      <c r="P1" s="230"/>
      <c r="Q1" s="230"/>
      <c r="R1" s="230"/>
      <c r="S1" s="241" t="s">
        <v>738</v>
      </c>
      <c r="T1" s="230" t="s">
        <v>613</v>
      </c>
      <c r="U1" s="230"/>
      <c r="V1" s="230"/>
      <c r="W1" s="230"/>
      <c r="X1" s="230"/>
      <c r="Y1" s="231" t="s">
        <v>614</v>
      </c>
      <c r="Z1" s="231" t="s">
        <v>615</v>
      </c>
      <c r="AA1" s="231" t="s">
        <v>616</v>
      </c>
      <c r="AB1" s="231" t="s">
        <v>617</v>
      </c>
      <c r="AC1" s="231" t="s">
        <v>618</v>
      </c>
      <c r="AD1" s="231" t="s">
        <v>619</v>
      </c>
      <c r="AE1" s="233" t="s">
        <v>620</v>
      </c>
      <c r="AF1" s="235" t="s">
        <v>621</v>
      </c>
      <c r="AG1" s="237" t="s">
        <v>622</v>
      </c>
      <c r="AH1" s="239" t="s">
        <v>623</v>
      </c>
      <c r="AI1" s="22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4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2"/>
      <c r="Z2" s="232"/>
      <c r="AA2" s="232"/>
      <c r="AB2" s="232"/>
      <c r="AC2" s="232"/>
      <c r="AD2" s="232"/>
      <c r="AE2" s="234"/>
      <c r="AF2" s="236"/>
      <c r="AG2" s="238"/>
      <c r="AH2" s="240"/>
      <c r="AI2" s="22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965</v>
      </c>
      <c r="C3" s="73"/>
      <c r="D3" s="72"/>
      <c r="E3" s="72"/>
      <c r="F3" s="72"/>
      <c r="G3" s="72">
        <v>2010</v>
      </c>
      <c r="H3" s="72"/>
      <c r="I3" s="72"/>
      <c r="J3" s="72"/>
      <c r="K3" s="72"/>
      <c r="L3" s="72"/>
      <c r="M3" s="66">
        <v>17892.93</v>
      </c>
      <c r="N3" s="74"/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>
        <v>1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966</v>
      </c>
      <c r="C4" s="10"/>
      <c r="D4" s="65"/>
      <c r="E4" s="65"/>
      <c r="F4" s="65"/>
      <c r="G4" s="65">
        <v>2011</v>
      </c>
      <c r="H4" s="65"/>
      <c r="I4" s="65"/>
      <c r="J4" s="65"/>
      <c r="K4" s="65"/>
      <c r="L4" s="65"/>
      <c r="M4" s="66">
        <v>105704.155</v>
      </c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>
        <v>1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967</v>
      </c>
      <c r="C5" s="10"/>
      <c r="D5" s="65"/>
      <c r="E5" s="65"/>
      <c r="F5" s="65"/>
      <c r="G5" s="65">
        <v>2012</v>
      </c>
      <c r="H5" s="65"/>
      <c r="I5" s="65"/>
      <c r="J5" s="65"/>
      <c r="K5" s="65"/>
      <c r="L5" s="65"/>
      <c r="M5" s="66">
        <v>99940.024999999994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>
        <v>1</v>
      </c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968</v>
      </c>
      <c r="C6" s="10" t="s">
        <v>969</v>
      </c>
      <c r="D6" s="65"/>
      <c r="E6" s="65"/>
      <c r="F6" s="65"/>
      <c r="G6" s="65">
        <v>2013</v>
      </c>
      <c r="H6" s="65"/>
      <c r="I6" s="65"/>
      <c r="J6" s="65"/>
      <c r="K6" s="65"/>
      <c r="L6" s="65"/>
      <c r="M6" s="66">
        <v>38492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>
        <v>1</v>
      </c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 t="s">
        <v>923</v>
      </c>
      <c r="C7" s="10"/>
      <c r="D7" s="80"/>
      <c r="E7" s="80"/>
      <c r="F7" s="65"/>
      <c r="G7" s="65">
        <v>2013</v>
      </c>
      <c r="H7" s="65"/>
      <c r="I7" s="65"/>
      <c r="J7" s="65"/>
      <c r="K7" s="65"/>
      <c r="L7" s="65"/>
      <c r="M7" s="66">
        <v>115975.883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>
        <v>1</v>
      </c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968</v>
      </c>
      <c r="C8" s="10"/>
      <c r="D8" s="65"/>
      <c r="E8" s="65"/>
      <c r="F8" s="65"/>
      <c r="G8" s="65">
        <v>2013</v>
      </c>
      <c r="H8" s="65"/>
      <c r="I8" s="65"/>
      <c r="J8" s="65"/>
      <c r="K8" s="65"/>
      <c r="L8" s="65"/>
      <c r="M8" s="66">
        <v>93500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>
        <v>1</v>
      </c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966</v>
      </c>
      <c r="C9" s="10"/>
      <c r="D9" s="65"/>
      <c r="E9" s="65"/>
      <c r="F9" s="65"/>
      <c r="G9" s="65">
        <v>2013</v>
      </c>
      <c r="H9" s="65"/>
      <c r="I9" s="65"/>
      <c r="J9" s="65"/>
      <c r="K9" s="65"/>
      <c r="L9" s="65"/>
      <c r="M9" s="66">
        <v>414213.342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>
        <v>1</v>
      </c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 t="s">
        <v>970</v>
      </c>
      <c r="C10" s="10"/>
      <c r="D10" s="65"/>
      <c r="E10" s="65"/>
      <c r="F10" s="65"/>
      <c r="G10" s="65">
        <v>2014</v>
      </c>
      <c r="H10" s="65"/>
      <c r="I10" s="65"/>
      <c r="J10" s="65"/>
      <c r="K10" s="65"/>
      <c r="L10" s="65"/>
      <c r="M10" s="66">
        <v>58333.476999999999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>
        <v>1</v>
      </c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 t="s">
        <v>928</v>
      </c>
      <c r="C11" s="10"/>
      <c r="D11" s="65"/>
      <c r="E11" s="65"/>
      <c r="F11" s="65"/>
      <c r="G11" s="65">
        <v>2014</v>
      </c>
      <c r="H11" s="65"/>
      <c r="I11" s="65"/>
      <c r="J11" s="65"/>
      <c r="K11" s="65"/>
      <c r="L11" s="65"/>
      <c r="M11" s="66">
        <v>7460.32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>
        <v>1</v>
      </c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 t="s">
        <v>971</v>
      </c>
      <c r="C12" s="10" t="s">
        <v>972</v>
      </c>
      <c r="D12" s="65"/>
      <c r="E12" s="65"/>
      <c r="F12" s="65"/>
      <c r="G12" s="65">
        <v>2014</v>
      </c>
      <c r="H12" s="65"/>
      <c r="I12" s="65"/>
      <c r="J12" s="65"/>
      <c r="K12" s="65"/>
      <c r="L12" s="65"/>
      <c r="M12" s="66">
        <v>300000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>
        <v>1</v>
      </c>
      <c r="AH12" s="12"/>
      <c r="AI12" s="10" t="s">
        <v>973</v>
      </c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ref="M13:M66" si="2">N13+O13+P13+Q13+R13</f>
        <v>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2"/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G15" sqref="G15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974</v>
      </c>
      <c r="B2" s="10" t="s">
        <v>975</v>
      </c>
      <c r="C2" s="10" t="s">
        <v>976</v>
      </c>
      <c r="D2" s="12">
        <v>30859</v>
      </c>
      <c r="F2" s="10" t="s">
        <v>775</v>
      </c>
      <c r="G2" s="10" t="s">
        <v>777</v>
      </c>
    </row>
    <row r="3" spans="1:13">
      <c r="A3" s="10" t="s">
        <v>764</v>
      </c>
      <c r="B3" s="10" t="s">
        <v>978</v>
      </c>
      <c r="C3" s="10" t="s">
        <v>977</v>
      </c>
      <c r="D3" s="12">
        <v>29094</v>
      </c>
      <c r="F3" s="10" t="s">
        <v>772</v>
      </c>
      <c r="G3" s="10" t="s">
        <v>777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B4" s="10" t="s">
        <v>979</v>
      </c>
      <c r="C4" s="10" t="s">
        <v>980</v>
      </c>
      <c r="D4" s="12">
        <v>33541</v>
      </c>
      <c r="F4" s="10" t="s">
        <v>775</v>
      </c>
      <c r="G4" s="10" t="s">
        <v>777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B5" s="10" t="s">
        <v>982</v>
      </c>
      <c r="C5" s="10" t="s">
        <v>981</v>
      </c>
      <c r="D5" s="12">
        <v>32168</v>
      </c>
      <c r="F5" s="10" t="s">
        <v>772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983</v>
      </c>
      <c r="B6" s="10" t="s">
        <v>984</v>
      </c>
      <c r="C6" s="10" t="s">
        <v>985</v>
      </c>
      <c r="D6" s="12">
        <v>35352</v>
      </c>
      <c r="F6" s="10" t="s">
        <v>775</v>
      </c>
      <c r="G6" s="10" t="s">
        <v>777</v>
      </c>
      <c r="K6" s="117" t="s">
        <v>767</v>
      </c>
      <c r="L6" s="117" t="s">
        <v>775</v>
      </c>
    </row>
    <row r="7" spans="1:13">
      <c r="A7" s="10" t="s">
        <v>764</v>
      </c>
      <c r="B7" s="10" t="s">
        <v>986</v>
      </c>
      <c r="C7" s="10" t="s">
        <v>987</v>
      </c>
      <c r="D7" s="12">
        <v>36593</v>
      </c>
      <c r="F7" s="10" t="s">
        <v>775</v>
      </c>
      <c r="G7" s="10" t="s">
        <v>777</v>
      </c>
      <c r="K7" s="117" t="s">
        <v>768</v>
      </c>
      <c r="L7" s="117" t="s">
        <v>776</v>
      </c>
    </row>
    <row r="8" spans="1:13">
      <c r="A8" s="10" t="s">
        <v>764</v>
      </c>
      <c r="B8" s="10" t="s">
        <v>989</v>
      </c>
      <c r="C8" s="10" t="s">
        <v>988</v>
      </c>
      <c r="D8" s="12">
        <v>36983</v>
      </c>
      <c r="F8" s="10" t="s">
        <v>775</v>
      </c>
      <c r="G8" s="10" t="s">
        <v>777</v>
      </c>
      <c r="K8" s="117" t="s">
        <v>769</v>
      </c>
    </row>
    <row r="9" spans="1:13">
      <c r="A9" s="10" t="s">
        <v>764</v>
      </c>
      <c r="B9" s="10" t="s">
        <v>990</v>
      </c>
      <c r="C9" s="10" t="s">
        <v>991</v>
      </c>
      <c r="D9" s="12">
        <v>38148</v>
      </c>
      <c r="F9" s="10" t="s">
        <v>992</v>
      </c>
      <c r="G9" s="10" t="s">
        <v>777</v>
      </c>
      <c r="K9" s="117" t="s">
        <v>770</v>
      </c>
    </row>
    <row r="10" spans="1:13">
      <c r="A10" s="10" t="s">
        <v>764</v>
      </c>
      <c r="B10" s="10" t="s">
        <v>993</v>
      </c>
      <c r="C10" s="10" t="s">
        <v>994</v>
      </c>
      <c r="D10" s="12">
        <v>38128</v>
      </c>
      <c r="F10" s="10" t="s">
        <v>992</v>
      </c>
      <c r="G10" s="10" t="s">
        <v>777</v>
      </c>
      <c r="K10" s="117" t="s">
        <v>771</v>
      </c>
    </row>
    <row r="11" spans="1:13">
      <c r="A11" s="10" t="s">
        <v>995</v>
      </c>
      <c r="B11" s="10" t="s">
        <v>996</v>
      </c>
      <c r="C11" s="10" t="s">
        <v>997</v>
      </c>
      <c r="D11" s="12">
        <v>40198</v>
      </c>
      <c r="F11" s="10" t="s">
        <v>992</v>
      </c>
      <c r="G11" s="10" t="s">
        <v>777</v>
      </c>
    </row>
    <row r="12" spans="1:13">
      <c r="A12" s="10" t="s">
        <v>764</v>
      </c>
      <c r="B12" s="10" t="s">
        <v>998</v>
      </c>
      <c r="C12" s="10" t="s">
        <v>999</v>
      </c>
      <c r="D12" s="12">
        <v>41631</v>
      </c>
      <c r="F12" s="10" t="s">
        <v>1000</v>
      </c>
      <c r="G12" s="10" t="s">
        <v>777</v>
      </c>
      <c r="K12" s="117" t="s">
        <v>770</v>
      </c>
    </row>
    <row r="13" spans="1:13">
      <c r="A13" s="10" t="s">
        <v>983</v>
      </c>
      <c r="B13" s="10" t="s">
        <v>1001</v>
      </c>
      <c r="C13" s="10" t="s">
        <v>1002</v>
      </c>
      <c r="D13" s="12">
        <v>41778</v>
      </c>
      <c r="F13" s="10" t="s">
        <v>1000</v>
      </c>
      <c r="G13" s="10" t="s">
        <v>777</v>
      </c>
    </row>
    <row r="14" spans="1:13">
      <c r="A14" s="10" t="s">
        <v>1003</v>
      </c>
      <c r="B14" s="10" t="s">
        <v>1004</v>
      </c>
      <c r="C14" s="10" t="s">
        <v>1005</v>
      </c>
      <c r="D14" s="12">
        <v>38681</v>
      </c>
      <c r="F14" s="10" t="s">
        <v>775</v>
      </c>
      <c r="G14" s="10" t="s">
        <v>1006</v>
      </c>
    </row>
    <row r="15" spans="1:13">
      <c r="A15" s="10" t="s">
        <v>1007</v>
      </c>
      <c r="F15" s="10" t="s">
        <v>775</v>
      </c>
      <c r="G15" s="10" t="s">
        <v>777</v>
      </c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7" t="s">
        <v>815</v>
      </c>
      <c r="B1" s="24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58" activePane="bottomRight" state="frozen"/>
      <selection pane="topRight" activeCell="D1" sqref="D1"/>
      <selection pane="bottomLeft" activeCell="A2" sqref="A2"/>
      <selection pane="bottomRight" activeCell="G73" sqref="G73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7</v>
      </c>
      <c r="H9" s="10">
        <f t="shared" ref="H9:I9" si="1">SUM(E9:E22)</f>
        <v>6</v>
      </c>
      <c r="I9" s="10">
        <f t="shared" si="1"/>
        <v>1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>
        <v>0</v>
      </c>
      <c r="F11" s="10">
        <v>1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4</v>
      </c>
      <c r="E13" s="10">
        <v>4</v>
      </c>
      <c r="F13" s="10">
        <v>0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0</v>
      </c>
      <c r="E14" s="10">
        <v>0</v>
      </c>
      <c r="F14" s="10">
        <v>0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2</v>
      </c>
      <c r="E17" s="10">
        <v>2</v>
      </c>
      <c r="F17" s="10">
        <v>0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0</v>
      </c>
      <c r="E18" s="10">
        <v>0</v>
      </c>
      <c r="F18" s="10">
        <v>0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>
        <v>0</v>
      </c>
      <c r="E20" s="10">
        <v>0</v>
      </c>
      <c r="F20" s="10">
        <v>0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2</v>
      </c>
      <c r="H23" s="84">
        <f t="shared" ref="H23:I23" si="2">SUM(E23:E31)</f>
        <v>1</v>
      </c>
      <c r="I23" s="84">
        <f t="shared" si="2"/>
        <v>1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>
        <v>1</v>
      </c>
      <c r="E29" s="84">
        <v>0</v>
      </c>
      <c r="F29" s="84">
        <v>1</v>
      </c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>
        <v>1</v>
      </c>
      <c r="E30" s="84">
        <v>1</v>
      </c>
      <c r="F30" s="84">
        <v>0</v>
      </c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1</v>
      </c>
      <c r="H66" s="10">
        <f>SUM(E66:E67)</f>
        <v>1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>
        <v>1</v>
      </c>
      <c r="E67" s="10">
        <v>1</v>
      </c>
      <c r="F67" s="10">
        <v>0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>
        <v>16</v>
      </c>
      <c r="E71" s="10">
        <v>9</v>
      </c>
      <c r="F71" s="10">
        <v>7</v>
      </c>
      <c r="G71" s="10">
        <f>SUM(D71:D73)</f>
        <v>39</v>
      </c>
      <c r="H71" s="10">
        <f t="shared" ref="H71:I71" si="13">SUM(E71:E73)</f>
        <v>19</v>
      </c>
      <c r="I71" s="10">
        <f t="shared" si="13"/>
        <v>20</v>
      </c>
    </row>
    <row r="72" spans="1:9">
      <c r="A72" s="10" t="s">
        <v>719</v>
      </c>
      <c r="B72" s="81"/>
      <c r="C72" s="10" t="s">
        <v>721</v>
      </c>
      <c r="D72" s="10">
        <v>19</v>
      </c>
      <c r="E72" s="10">
        <v>8</v>
      </c>
      <c r="F72" s="10">
        <v>11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>
        <v>4</v>
      </c>
      <c r="E73" s="10">
        <v>2</v>
      </c>
      <c r="F73" s="10">
        <v>2</v>
      </c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54" zoomScale="150" zoomScaleNormal="150" workbookViewId="0">
      <selection activeCell="A254" sqref="A254"/>
    </sheetView>
  </sheetViews>
  <sheetFormatPr defaultColWidth="9.140625" defaultRowHeight="15" outlineLevelRow="3"/>
  <cols>
    <col min="1" max="1" width="7" bestFit="1" customWidth="1"/>
    <col min="2" max="2" width="49.140625" customWidth="1"/>
    <col min="3" max="3" width="22.7109375" customWidth="1"/>
    <col min="4" max="5" width="13.85546875" bestFit="1" customWidth="1"/>
    <col min="7" max="7" width="15.5703125" bestFit="1" customWidth="1"/>
    <col min="8" max="8" width="22.28515625" customWidth="1"/>
    <col min="9" max="9" width="15.42578125" bestFit="1" customWidth="1"/>
    <col min="10" max="10" width="20.42578125" bestFit="1" customWidth="1"/>
  </cols>
  <sheetData>
    <row r="1" spans="1:14" ht="18.75">
      <c r="A1" s="180" t="s">
        <v>30</v>
      </c>
      <c r="B1" s="180"/>
      <c r="C1" s="180"/>
      <c r="D1" s="163" t="s">
        <v>853</v>
      </c>
      <c r="E1" s="163" t="s">
        <v>852</v>
      </c>
      <c r="G1" s="43" t="s">
        <v>31</v>
      </c>
      <c r="H1" s="44">
        <f>C2+C114</f>
        <v>1037698.31</v>
      </c>
      <c r="I1" s="45"/>
      <c r="J1" s="46" t="b">
        <f>AND(H1=I1)</f>
        <v>0</v>
      </c>
    </row>
    <row r="2" spans="1:14">
      <c r="A2" s="188" t="s">
        <v>60</v>
      </c>
      <c r="B2" s="188"/>
      <c r="C2" s="26">
        <f>C3+C67</f>
        <v>741000</v>
      </c>
      <c r="D2" s="26">
        <f>D3+D67</f>
        <v>741000</v>
      </c>
      <c r="E2" s="26">
        <f>E3+E67</f>
        <v>741000</v>
      </c>
      <c r="G2" s="39" t="s">
        <v>60</v>
      </c>
      <c r="H2" s="41">
        <f>C2</f>
        <v>741000</v>
      </c>
      <c r="I2" s="42"/>
      <c r="J2" s="40" t="b">
        <f>AND(H2=I2)</f>
        <v>0</v>
      </c>
    </row>
    <row r="3" spans="1:14">
      <c r="A3" s="185" t="s">
        <v>578</v>
      </c>
      <c r="B3" s="185"/>
      <c r="C3" s="23">
        <f>C4+C11+C38+C61</f>
        <v>342700</v>
      </c>
      <c r="D3" s="23">
        <f>D4+D11+D38+D61</f>
        <v>342700</v>
      </c>
      <c r="E3" s="23">
        <f>E4+E11+E38+E61</f>
        <v>342700</v>
      </c>
      <c r="G3" s="39" t="s">
        <v>57</v>
      </c>
      <c r="H3" s="41">
        <f t="shared" ref="H3:H66" si="0">C3</f>
        <v>342700</v>
      </c>
      <c r="I3" s="42"/>
      <c r="J3" s="40" t="b">
        <f>AND(H3=I3)</f>
        <v>0</v>
      </c>
    </row>
    <row r="4" spans="1:14" ht="15" customHeight="1">
      <c r="A4" s="181" t="s">
        <v>124</v>
      </c>
      <c r="B4" s="182"/>
      <c r="C4" s="21">
        <f>SUM(C5:C10)</f>
        <v>200300</v>
      </c>
      <c r="D4" s="21">
        <f>SUM(D5:D10)</f>
        <v>200300</v>
      </c>
      <c r="E4" s="21">
        <f>SUM(E5:E10)</f>
        <v>200300</v>
      </c>
      <c r="F4" s="17"/>
      <c r="G4" s="39" t="s">
        <v>53</v>
      </c>
      <c r="H4" s="41">
        <f t="shared" si="0"/>
        <v>200300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90000</v>
      </c>
      <c r="D5" s="2">
        <f>C5</f>
        <v>90000</v>
      </c>
      <c r="E5" s="2">
        <f>D5</f>
        <v>90000</v>
      </c>
      <c r="F5" s="17"/>
      <c r="G5" s="17"/>
      <c r="H5" s="41">
        <f t="shared" si="0"/>
        <v>90000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90000</v>
      </c>
      <c r="D7" s="2">
        <f t="shared" si="1"/>
        <v>90000</v>
      </c>
      <c r="E7" s="2">
        <f t="shared" si="1"/>
        <v>90000</v>
      </c>
      <c r="F7" s="17"/>
      <c r="G7" s="17"/>
      <c r="H7" s="41">
        <f t="shared" si="0"/>
        <v>90000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 collapsed="1">
      <c r="A11" s="181" t="s">
        <v>125</v>
      </c>
      <c r="B11" s="182"/>
      <c r="C11" s="21">
        <f>SUM(C12:C37)</f>
        <v>52700</v>
      </c>
      <c r="D11" s="21">
        <f>SUM(D12:D37)</f>
        <v>52700</v>
      </c>
      <c r="E11" s="21">
        <f>SUM(E12:E37)</f>
        <v>52700</v>
      </c>
      <c r="F11" s="17"/>
      <c r="G11" s="39" t="s">
        <v>54</v>
      </c>
      <c r="H11" s="41">
        <f t="shared" si="0"/>
        <v>52700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35000</v>
      </c>
      <c r="D12" s="2">
        <f>C12</f>
        <v>35000</v>
      </c>
      <c r="E12" s="2">
        <f>D12</f>
        <v>35000</v>
      </c>
      <c r="H12" s="41">
        <f t="shared" si="0"/>
        <v>35000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6000</v>
      </c>
      <c r="D32" s="2">
        <f t="shared" si="3"/>
        <v>6000</v>
      </c>
      <c r="E32" s="2">
        <f t="shared" si="3"/>
        <v>6000</v>
      </c>
      <c r="H32" s="41">
        <f t="shared" si="0"/>
        <v>6000</v>
      </c>
    </row>
    <row r="33" spans="1:10" hidden="1" outlineLevel="1">
      <c r="A33" s="3">
        <v>2403</v>
      </c>
      <c r="B33" s="1" t="s">
        <v>144</v>
      </c>
      <c r="C33" s="2">
        <v>200</v>
      </c>
      <c r="D33" s="2">
        <f t="shared" si="3"/>
        <v>200</v>
      </c>
      <c r="E33" s="2">
        <f t="shared" si="3"/>
        <v>200</v>
      </c>
      <c r="H33" s="41">
        <f t="shared" si="0"/>
        <v>200</v>
      </c>
    </row>
    <row r="34" spans="1:10" hidden="1" outlineLevel="1">
      <c r="A34" s="3">
        <v>2404</v>
      </c>
      <c r="B34" s="1" t="s">
        <v>7</v>
      </c>
      <c r="C34" s="2">
        <v>8000</v>
      </c>
      <c r="D34" s="2">
        <f t="shared" si="3"/>
        <v>8000</v>
      </c>
      <c r="E34" s="2">
        <f t="shared" si="3"/>
        <v>8000</v>
      </c>
      <c r="H34" s="41">
        <f t="shared" si="0"/>
        <v>8000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 collapsed="1">
      <c r="A38" s="181" t="s">
        <v>145</v>
      </c>
      <c r="B38" s="182"/>
      <c r="C38" s="21">
        <f>SUM(C39:C60)</f>
        <v>89100</v>
      </c>
      <c r="D38" s="21">
        <f>SUM(D39:D60)</f>
        <v>89100</v>
      </c>
      <c r="E38" s="21">
        <f>SUM(E39:E60)</f>
        <v>89100</v>
      </c>
      <c r="G38" s="39" t="s">
        <v>55</v>
      </c>
      <c r="H38" s="41">
        <f t="shared" si="0"/>
        <v>89100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hidden="1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hidden="1" outlineLevel="1">
      <c r="A41" s="20">
        <v>3103</v>
      </c>
      <c r="B41" s="20" t="s">
        <v>13</v>
      </c>
      <c r="C41" s="2">
        <v>4500</v>
      </c>
      <c r="D41" s="2">
        <f t="shared" si="4"/>
        <v>4500</v>
      </c>
      <c r="E41" s="2">
        <f t="shared" si="4"/>
        <v>4500</v>
      </c>
      <c r="H41" s="41">
        <f t="shared" si="0"/>
        <v>4500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</v>
      </c>
      <c r="D44" s="2">
        <f t="shared" si="4"/>
        <v>100</v>
      </c>
      <c r="E44" s="2">
        <f t="shared" si="4"/>
        <v>100</v>
      </c>
      <c r="H44" s="41">
        <f t="shared" si="0"/>
        <v>100</v>
      </c>
    </row>
    <row r="45" spans="1:10" hidden="1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18000</v>
      </c>
      <c r="D48" s="2">
        <f t="shared" si="4"/>
        <v>18000</v>
      </c>
      <c r="E48" s="2">
        <f t="shared" si="4"/>
        <v>18000</v>
      </c>
      <c r="H48" s="41">
        <f t="shared" si="0"/>
        <v>18000</v>
      </c>
    </row>
    <row r="49" spans="1:10" hidden="1" outlineLevel="1">
      <c r="A49" s="20">
        <v>3207</v>
      </c>
      <c r="B49" s="20" t="s">
        <v>149</v>
      </c>
      <c r="C49" s="2">
        <v>200</v>
      </c>
      <c r="D49" s="2">
        <f t="shared" si="4"/>
        <v>200</v>
      </c>
      <c r="E49" s="2">
        <f t="shared" si="4"/>
        <v>200</v>
      </c>
      <c r="H49" s="41">
        <f t="shared" si="0"/>
        <v>200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200</v>
      </c>
      <c r="D53" s="2">
        <f t="shared" si="4"/>
        <v>200</v>
      </c>
      <c r="E53" s="2">
        <f t="shared" si="4"/>
        <v>200</v>
      </c>
      <c r="H53" s="41">
        <f t="shared" si="0"/>
        <v>200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45000</v>
      </c>
      <c r="D55" s="2">
        <f t="shared" si="4"/>
        <v>45000</v>
      </c>
      <c r="E55" s="2">
        <f t="shared" si="4"/>
        <v>45000</v>
      </c>
      <c r="H55" s="41">
        <f t="shared" si="0"/>
        <v>45000</v>
      </c>
    </row>
    <row r="56" spans="1:10" hidden="1" outlineLevel="1">
      <c r="A56" s="20">
        <v>3303</v>
      </c>
      <c r="B56" s="20" t="s">
        <v>154</v>
      </c>
      <c r="C56" s="2">
        <v>5000</v>
      </c>
      <c r="D56" s="2">
        <f t="shared" ref="D56:E60" si="5">C56</f>
        <v>5000</v>
      </c>
      <c r="E56" s="2">
        <f t="shared" si="5"/>
        <v>5000</v>
      </c>
      <c r="H56" s="41">
        <f t="shared" si="0"/>
        <v>5000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100</v>
      </c>
      <c r="D59" s="2">
        <f t="shared" si="5"/>
        <v>100</v>
      </c>
      <c r="E59" s="2">
        <f t="shared" si="5"/>
        <v>100</v>
      </c>
      <c r="H59" s="41">
        <f t="shared" si="0"/>
        <v>100</v>
      </c>
    </row>
    <row r="60" spans="1:10" hidden="1" outlineLevel="1">
      <c r="A60" s="20">
        <v>3399</v>
      </c>
      <c r="B60" s="20" t="s">
        <v>104</v>
      </c>
      <c r="C60" s="2">
        <v>200</v>
      </c>
      <c r="D60" s="2">
        <f t="shared" si="5"/>
        <v>200</v>
      </c>
      <c r="E60" s="2">
        <f t="shared" si="5"/>
        <v>200</v>
      </c>
      <c r="H60" s="41">
        <f t="shared" si="0"/>
        <v>200</v>
      </c>
    </row>
    <row r="61" spans="1:10" collapsed="1">
      <c r="A61" s="181" t="s">
        <v>158</v>
      </c>
      <c r="B61" s="182"/>
      <c r="C61" s="22">
        <f>SUM(C62:C66)</f>
        <v>600</v>
      </c>
      <c r="D61" s="22">
        <f>SUM(D62:D66)</f>
        <v>600</v>
      </c>
      <c r="E61" s="22">
        <f>SUM(E62:E66)</f>
        <v>600</v>
      </c>
      <c r="G61" s="39" t="s">
        <v>105</v>
      </c>
      <c r="H61" s="41">
        <f t="shared" si="0"/>
        <v>600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200</v>
      </c>
      <c r="D65" s="2">
        <f t="shared" si="6"/>
        <v>200</v>
      </c>
      <c r="E65" s="2">
        <f t="shared" si="6"/>
        <v>200</v>
      </c>
      <c r="H65" s="41">
        <f t="shared" si="0"/>
        <v>200</v>
      </c>
    </row>
    <row r="66" spans="1:10" hidden="1" outlineLevel="1">
      <c r="A66" s="14">
        <v>4099</v>
      </c>
      <c r="B66" s="1" t="s">
        <v>162</v>
      </c>
      <c r="C66" s="2">
        <v>400</v>
      </c>
      <c r="D66" s="2">
        <f t="shared" si="6"/>
        <v>400</v>
      </c>
      <c r="E66" s="2">
        <f t="shared" si="6"/>
        <v>400</v>
      </c>
      <c r="H66" s="41">
        <f t="shared" si="0"/>
        <v>400</v>
      </c>
    </row>
    <row r="67" spans="1:10" collapsed="1">
      <c r="A67" s="185" t="s">
        <v>579</v>
      </c>
      <c r="B67" s="185"/>
      <c r="C67" s="25">
        <f>C97+C68</f>
        <v>398300</v>
      </c>
      <c r="D67" s="25">
        <f>D97+D68</f>
        <v>398300</v>
      </c>
      <c r="E67" s="25">
        <f>E97+E68</f>
        <v>398300</v>
      </c>
      <c r="G67" s="39" t="s">
        <v>59</v>
      </c>
      <c r="H67" s="41">
        <f t="shared" ref="H67:H130" si="7">C67</f>
        <v>398300</v>
      </c>
      <c r="I67" s="42"/>
      <c r="J67" s="40" t="b">
        <f>AND(H67=I67)</f>
        <v>0</v>
      </c>
    </row>
    <row r="68" spans="1:10">
      <c r="A68" s="181" t="s">
        <v>163</v>
      </c>
      <c r="B68" s="182"/>
      <c r="C68" s="21">
        <f>SUM(C69:C96)</f>
        <v>62500</v>
      </c>
      <c r="D68" s="21">
        <f>SUM(D69:D96)</f>
        <v>62500</v>
      </c>
      <c r="E68" s="21">
        <f>SUM(E69:E96)</f>
        <v>62500</v>
      </c>
      <c r="G68" s="39" t="s">
        <v>56</v>
      </c>
      <c r="H68" s="41">
        <f t="shared" si="7"/>
        <v>62500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500</v>
      </c>
      <c r="D76" s="2">
        <f t="shared" si="8"/>
        <v>500</v>
      </c>
      <c r="E76" s="2">
        <f t="shared" si="8"/>
        <v>500</v>
      </c>
      <c r="H76" s="41">
        <f t="shared" si="7"/>
        <v>500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45000</v>
      </c>
      <c r="D79" s="2">
        <f t="shared" si="8"/>
        <v>45000</v>
      </c>
      <c r="E79" s="2">
        <f t="shared" si="8"/>
        <v>45000</v>
      </c>
      <c r="H79" s="41">
        <f t="shared" si="7"/>
        <v>45000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900</v>
      </c>
      <c r="D91" s="2">
        <f t="shared" si="9"/>
        <v>900</v>
      </c>
      <c r="E91" s="2">
        <f t="shared" si="9"/>
        <v>900</v>
      </c>
      <c r="H91" s="41">
        <f t="shared" si="7"/>
        <v>900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100</v>
      </c>
      <c r="D93" s="2">
        <f t="shared" si="9"/>
        <v>100</v>
      </c>
      <c r="E93" s="2">
        <f t="shared" si="9"/>
        <v>100</v>
      </c>
      <c r="H93" s="41">
        <f t="shared" si="7"/>
        <v>100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16000</v>
      </c>
      <c r="D95" s="2">
        <f t="shared" si="9"/>
        <v>16000</v>
      </c>
      <c r="E95" s="2">
        <f t="shared" si="9"/>
        <v>16000</v>
      </c>
      <c r="H95" s="41">
        <f t="shared" si="7"/>
        <v>16000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335800</v>
      </c>
      <c r="D97" s="21">
        <f>SUM(D98:D113)</f>
        <v>335800</v>
      </c>
      <c r="E97" s="21">
        <f>SUM(E98:E113)</f>
        <v>335800</v>
      </c>
      <c r="G97" s="39" t="s">
        <v>58</v>
      </c>
      <c r="H97" s="41">
        <f t="shared" si="7"/>
        <v>335800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320000</v>
      </c>
      <c r="D98" s="2">
        <f>C98</f>
        <v>320000</v>
      </c>
      <c r="E98" s="2">
        <f>D98</f>
        <v>320000</v>
      </c>
      <c r="H98" s="41">
        <f t="shared" si="7"/>
        <v>320000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>
        <v>1000</v>
      </c>
      <c r="D105" s="2">
        <f t="shared" si="10"/>
        <v>1000</v>
      </c>
      <c r="E105" s="2">
        <f t="shared" si="10"/>
        <v>1000</v>
      </c>
      <c r="H105" s="41">
        <f t="shared" si="7"/>
        <v>1000</v>
      </c>
    </row>
    <row r="106" spans="1:10" hidden="1" outlineLevel="1">
      <c r="A106" s="3">
        <v>6009</v>
      </c>
      <c r="B106" s="1" t="s">
        <v>28</v>
      </c>
      <c r="C106" s="2">
        <v>3000</v>
      </c>
      <c r="D106" s="2">
        <f t="shared" si="10"/>
        <v>3000</v>
      </c>
      <c r="E106" s="2">
        <f t="shared" si="10"/>
        <v>3000</v>
      </c>
      <c r="H106" s="41">
        <f t="shared" si="7"/>
        <v>3000</v>
      </c>
    </row>
    <row r="107" spans="1:10" hidden="1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>
        <v>100</v>
      </c>
      <c r="D110" s="2">
        <f t="shared" si="10"/>
        <v>100</v>
      </c>
      <c r="E110" s="2">
        <f t="shared" si="10"/>
        <v>100</v>
      </c>
      <c r="H110" s="41">
        <f t="shared" si="7"/>
        <v>100</v>
      </c>
    </row>
    <row r="111" spans="1:10" hidden="1" outlineLevel="1">
      <c r="A111" s="3">
        <v>6099</v>
      </c>
      <c r="B111" s="1" t="s">
        <v>193</v>
      </c>
      <c r="C111" s="2">
        <v>200</v>
      </c>
      <c r="D111" s="2">
        <f t="shared" si="10"/>
        <v>200</v>
      </c>
      <c r="E111" s="2">
        <f t="shared" si="10"/>
        <v>200</v>
      </c>
      <c r="H111" s="41">
        <f t="shared" si="7"/>
        <v>200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7000</v>
      </c>
      <c r="D113" s="2">
        <f t="shared" si="10"/>
        <v>7000</v>
      </c>
      <c r="E113" s="2">
        <f t="shared" si="10"/>
        <v>7000</v>
      </c>
      <c r="H113" s="41">
        <f t="shared" si="7"/>
        <v>7000</v>
      </c>
    </row>
    <row r="114" spans="1:10" collapsed="1">
      <c r="A114" s="186" t="s">
        <v>62</v>
      </c>
      <c r="B114" s="187"/>
      <c r="C114" s="26">
        <f>C115+C152+C177</f>
        <v>296698.31</v>
      </c>
      <c r="D114" s="26">
        <f>D115+D152+D177</f>
        <v>296698.31</v>
      </c>
      <c r="E114" s="26">
        <f>E115+E152+E177</f>
        <v>296698.31</v>
      </c>
      <c r="G114" s="39" t="s">
        <v>62</v>
      </c>
      <c r="H114" s="41">
        <f t="shared" si="7"/>
        <v>296698.31</v>
      </c>
      <c r="I114" s="42"/>
      <c r="J114" s="40" t="b">
        <f>AND(H114=I114)</f>
        <v>0</v>
      </c>
    </row>
    <row r="115" spans="1:10">
      <c r="A115" s="183" t="s">
        <v>580</v>
      </c>
      <c r="B115" s="184"/>
      <c r="C115" s="23">
        <f>C116+C135</f>
        <v>167598.31</v>
      </c>
      <c r="D115" s="23">
        <f>D116+D135</f>
        <v>167598.31</v>
      </c>
      <c r="E115" s="23">
        <f>E116+E135</f>
        <v>167598.31</v>
      </c>
      <c r="G115" s="39" t="s">
        <v>61</v>
      </c>
      <c r="H115" s="41">
        <f t="shared" si="7"/>
        <v>167598.31</v>
      </c>
      <c r="I115" s="42"/>
      <c r="J115" s="40" t="b">
        <f>AND(H115=I115)</f>
        <v>0</v>
      </c>
    </row>
    <row r="116" spans="1:10" ht="15" customHeight="1">
      <c r="A116" s="181" t="s">
        <v>195</v>
      </c>
      <c r="B116" s="182"/>
      <c r="C116" s="21">
        <f>C117+C120+C123+C126+C129+C132</f>
        <v>102300</v>
      </c>
      <c r="D116" s="21">
        <f>D117+D120+D123+D126+D129+D132</f>
        <v>102300</v>
      </c>
      <c r="E116" s="21">
        <f>E117+E120+E123+E126+E129+E132</f>
        <v>102300</v>
      </c>
      <c r="G116" s="39" t="s">
        <v>583</v>
      </c>
      <c r="H116" s="41">
        <f t="shared" si="7"/>
        <v>102300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102300</v>
      </c>
      <c r="D117" s="2">
        <f>D118+D119</f>
        <v>102300</v>
      </c>
      <c r="E117" s="2">
        <f>E118+E119</f>
        <v>102300</v>
      </c>
      <c r="H117" s="41">
        <f t="shared" si="7"/>
        <v>102300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102300</v>
      </c>
      <c r="D119" s="129">
        <f>C119</f>
        <v>102300</v>
      </c>
      <c r="E119" s="129">
        <f>D119</f>
        <v>102300</v>
      </c>
      <c r="H119" s="41">
        <f t="shared" si="7"/>
        <v>102300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1" t="s">
        <v>202</v>
      </c>
      <c r="B135" s="182"/>
      <c r="C135" s="21">
        <f>C136+C140+C143+C146+C149</f>
        <v>65298.31</v>
      </c>
      <c r="D135" s="21">
        <f>D136+D140+D143+D146+D149</f>
        <v>65298.31</v>
      </c>
      <c r="E135" s="21">
        <f>E136+E140+E143+E146+E149</f>
        <v>65298.31</v>
      </c>
      <c r="G135" s="39" t="s">
        <v>584</v>
      </c>
      <c r="H135" s="41">
        <f t="shared" si="11"/>
        <v>65298.31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45726.154999999999</v>
      </c>
      <c r="D136" s="2">
        <f>D137+D138+D139</f>
        <v>45726.154999999999</v>
      </c>
      <c r="E136" s="2">
        <f>E137+E138+E139</f>
        <v>45726.154999999999</v>
      </c>
      <c r="H136" s="41">
        <f t="shared" si="11"/>
        <v>45726.154999999999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>
        <v>42594.95</v>
      </c>
      <c r="D138" s="129">
        <f t="shared" ref="D138:E139" si="12">C138</f>
        <v>42594.95</v>
      </c>
      <c r="E138" s="129">
        <f t="shared" si="12"/>
        <v>42594.95</v>
      </c>
      <c r="H138" s="41">
        <f t="shared" si="11"/>
        <v>42594.95</v>
      </c>
    </row>
    <row r="139" spans="1:10" ht="15" hidden="1" customHeight="1" outlineLevel="2">
      <c r="A139" s="131"/>
      <c r="B139" s="130" t="s">
        <v>861</v>
      </c>
      <c r="C139" s="129">
        <v>3131.2049999999999</v>
      </c>
      <c r="D139" s="129">
        <f t="shared" si="12"/>
        <v>3131.2049999999999</v>
      </c>
      <c r="E139" s="129">
        <f t="shared" si="12"/>
        <v>3131.2049999999999</v>
      </c>
      <c r="H139" s="41">
        <f t="shared" si="11"/>
        <v>3131.2049999999999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19572.154999999999</v>
      </c>
      <c r="D149" s="2">
        <f>D150+D151</f>
        <v>19572.154999999999</v>
      </c>
      <c r="E149" s="2">
        <f>E150+E151</f>
        <v>19572.154999999999</v>
      </c>
      <c r="H149" s="41">
        <f t="shared" si="11"/>
        <v>19572.154999999999</v>
      </c>
    </row>
    <row r="150" spans="1:10" ht="15" hidden="1" customHeight="1" outlineLevel="2">
      <c r="A150" s="131"/>
      <c r="B150" s="130" t="s">
        <v>855</v>
      </c>
      <c r="C150" s="129">
        <v>19572.154999999999</v>
      </c>
      <c r="D150" s="129">
        <f>C150</f>
        <v>19572.154999999999</v>
      </c>
      <c r="E150" s="129">
        <f>D150</f>
        <v>19572.154999999999</v>
      </c>
      <c r="H150" s="41">
        <f t="shared" si="11"/>
        <v>19572.154999999999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3" t="s">
        <v>581</v>
      </c>
      <c r="B152" s="184"/>
      <c r="C152" s="23">
        <f>C153+C163+C170</f>
        <v>129100</v>
      </c>
      <c r="D152" s="23">
        <f>D153+D163+D170</f>
        <v>129100</v>
      </c>
      <c r="E152" s="23">
        <f>E153+E163+E170</f>
        <v>129100</v>
      </c>
      <c r="G152" s="39" t="s">
        <v>66</v>
      </c>
      <c r="H152" s="41">
        <f t="shared" si="11"/>
        <v>129100</v>
      </c>
      <c r="I152" s="42"/>
      <c r="J152" s="40" t="b">
        <f>AND(H152=I152)</f>
        <v>0</v>
      </c>
    </row>
    <row r="153" spans="1:10">
      <c r="A153" s="181" t="s">
        <v>208</v>
      </c>
      <c r="B153" s="182"/>
      <c r="C153" s="21">
        <f>C154+C157+C160</f>
        <v>129100</v>
      </c>
      <c r="D153" s="21">
        <f>D154+D157+D160</f>
        <v>129100</v>
      </c>
      <c r="E153" s="21">
        <f>E154+E157+E160</f>
        <v>129100</v>
      </c>
      <c r="G153" s="39" t="s">
        <v>585</v>
      </c>
      <c r="H153" s="41">
        <f t="shared" si="11"/>
        <v>129100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129100</v>
      </c>
      <c r="D154" s="2">
        <f>D155+D156</f>
        <v>129100</v>
      </c>
      <c r="E154" s="2">
        <f>E155+E156</f>
        <v>129100</v>
      </c>
      <c r="H154" s="41">
        <f t="shared" si="11"/>
        <v>129100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129100</v>
      </c>
      <c r="D156" s="129">
        <f>C156</f>
        <v>129100</v>
      </c>
      <c r="E156" s="129">
        <f>D156</f>
        <v>129100</v>
      </c>
      <c r="H156" s="41">
        <f t="shared" si="11"/>
        <v>129100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8" t="s">
        <v>843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80" t="s">
        <v>67</v>
      </c>
      <c r="B256" s="180"/>
      <c r="C256" s="180"/>
      <c r="D256" s="163" t="s">
        <v>853</v>
      </c>
      <c r="E256" s="163" t="s">
        <v>852</v>
      </c>
      <c r="G256" s="47" t="s">
        <v>589</v>
      </c>
      <c r="H256" s="48">
        <f>C257+C559</f>
        <v>1037698.31</v>
      </c>
      <c r="I256" s="49"/>
      <c r="J256" s="50" t="b">
        <f>AND(H256=I256)</f>
        <v>0</v>
      </c>
    </row>
    <row r="257" spans="1:10">
      <c r="A257" s="172" t="s">
        <v>60</v>
      </c>
      <c r="B257" s="173"/>
      <c r="C257" s="37">
        <f>C258+C550</f>
        <v>699385</v>
      </c>
      <c r="D257" s="37">
        <f>D258+D550</f>
        <v>510025.98699999996</v>
      </c>
      <c r="E257" s="37">
        <f>E258+E550</f>
        <v>510025.98699999996</v>
      </c>
      <c r="G257" s="39" t="s">
        <v>60</v>
      </c>
      <c r="H257" s="41">
        <f>C257</f>
        <v>699385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677085</v>
      </c>
      <c r="D258" s="36">
        <f>D259+D339+D483+D547</f>
        <v>487725.98699999996</v>
      </c>
      <c r="E258" s="36">
        <f>E259+E339+E483+E547</f>
        <v>487725.98699999996</v>
      </c>
      <c r="G258" s="39" t="s">
        <v>57</v>
      </c>
      <c r="H258" s="41">
        <f t="shared" ref="H258:H321" si="21">C258</f>
        <v>677085</v>
      </c>
      <c r="I258" s="42"/>
      <c r="J258" s="40" t="b">
        <f>AND(H258=I258)</f>
        <v>0</v>
      </c>
    </row>
    <row r="259" spans="1:10">
      <c r="A259" s="166" t="s">
        <v>267</v>
      </c>
      <c r="B259" s="167"/>
      <c r="C259" s="33">
        <f>C260+C263+C314</f>
        <v>330300.00000000006</v>
      </c>
      <c r="D259" s="33">
        <f>D260+D263+D314</f>
        <v>140940.98699999999</v>
      </c>
      <c r="E259" s="33">
        <f>E260+E263+E314</f>
        <v>140940.98699999999</v>
      </c>
      <c r="G259" s="39" t="s">
        <v>590</v>
      </c>
      <c r="H259" s="41">
        <f t="shared" si="21"/>
        <v>330300.00000000006</v>
      </c>
      <c r="I259" s="42"/>
      <c r="J259" s="40" t="b">
        <f>AND(H259=I259)</f>
        <v>0</v>
      </c>
    </row>
    <row r="260" spans="1:10" hidden="1" outlineLevel="1">
      <c r="A260" s="170" t="s">
        <v>268</v>
      </c>
      <c r="B260" s="171"/>
      <c r="C260" s="32">
        <f>SUM(C261:C262)</f>
        <v>3024</v>
      </c>
      <c r="D260" s="32">
        <f>SUM(D261:D262)</f>
        <v>3024</v>
      </c>
      <c r="E260" s="32">
        <f>SUM(E261:E262)</f>
        <v>3024</v>
      </c>
      <c r="H260" s="41">
        <f t="shared" si="21"/>
        <v>3024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2304</v>
      </c>
      <c r="D262" s="5">
        <f>C262</f>
        <v>2304</v>
      </c>
      <c r="E262" s="5">
        <f>D262</f>
        <v>2304</v>
      </c>
      <c r="H262" s="41">
        <f t="shared" si="21"/>
        <v>2304</v>
      </c>
    </row>
    <row r="263" spans="1:10" hidden="1" outlineLevel="1">
      <c r="A263" s="170" t="s">
        <v>269</v>
      </c>
      <c r="B263" s="171"/>
      <c r="C263" s="32">
        <f>C264+C265+C289+C296+C298+C302+C305+C308+C313</f>
        <v>314976.00000000006</v>
      </c>
      <c r="D263" s="32">
        <f>D264+D265+D289+D296+D298+D302+D305+D308+D313</f>
        <v>137916.98699999999</v>
      </c>
      <c r="E263" s="32">
        <f>E264+E265+E289+E296+E298+E302+E305+E308+E313</f>
        <v>137916.98699999999</v>
      </c>
      <c r="H263" s="41">
        <f t="shared" si="21"/>
        <v>314976.00000000006</v>
      </c>
    </row>
    <row r="264" spans="1:10" hidden="1" outlineLevel="2">
      <c r="A264" s="6">
        <v>1101</v>
      </c>
      <c r="B264" s="4" t="s">
        <v>34</v>
      </c>
      <c r="C264" s="5">
        <v>133935</v>
      </c>
      <c r="D264" s="5">
        <f>C264</f>
        <v>133935</v>
      </c>
      <c r="E264" s="5">
        <f>D264</f>
        <v>133935</v>
      </c>
      <c r="H264" s="41">
        <f t="shared" si="21"/>
        <v>133935</v>
      </c>
    </row>
    <row r="265" spans="1:10" hidden="1" outlineLevel="2">
      <c r="A265" s="6">
        <v>1101</v>
      </c>
      <c r="B265" s="4" t="s">
        <v>35</v>
      </c>
      <c r="C265" s="5">
        <v>107467</v>
      </c>
      <c r="D265" s="5">
        <f>SUM(D266:D288)</f>
        <v>0</v>
      </c>
      <c r="E265" s="5">
        <f>SUM(E266:E288)</f>
        <v>0</v>
      </c>
      <c r="H265" s="41">
        <f t="shared" si="21"/>
        <v>107467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2736</v>
      </c>
      <c r="D289" s="5">
        <f>SUM(D290:D295)</f>
        <v>0</v>
      </c>
      <c r="E289" s="5">
        <f>SUM(E290:E295)</f>
        <v>0</v>
      </c>
      <c r="H289" s="41">
        <f t="shared" si="21"/>
        <v>2736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11240</v>
      </c>
      <c r="D298" s="5">
        <f>SUM(D299:D301)</f>
        <v>0</v>
      </c>
      <c r="E298" s="5">
        <f>SUM(E299:E301)</f>
        <v>0</v>
      </c>
      <c r="H298" s="41">
        <f t="shared" si="21"/>
        <v>11240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650</v>
      </c>
      <c r="D302" s="5">
        <f>SUM(D303:D304)</f>
        <v>0</v>
      </c>
      <c r="E302" s="5">
        <f>SUM(E303:E304)</f>
        <v>0</v>
      </c>
      <c r="H302" s="41">
        <f t="shared" si="21"/>
        <v>650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7841.1679999999997</v>
      </c>
      <c r="D305" s="5">
        <f>SUM(D306:D307)</f>
        <v>0</v>
      </c>
      <c r="E305" s="5">
        <f>SUM(E306:E307)</f>
        <v>0</v>
      </c>
      <c r="H305" s="41">
        <f t="shared" si="21"/>
        <v>7841.1679999999997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46524.845000000001</v>
      </c>
      <c r="D308" s="5">
        <f>SUM(D309:D312)</f>
        <v>0</v>
      </c>
      <c r="E308" s="5">
        <f>SUM(E309:E312)</f>
        <v>0</v>
      </c>
      <c r="H308" s="41">
        <f t="shared" si="21"/>
        <v>46524.845000000001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3981.9870000000001</v>
      </c>
      <c r="D313" s="5">
        <f>C313</f>
        <v>3981.9870000000001</v>
      </c>
      <c r="E313" s="5">
        <f>D313</f>
        <v>3981.9870000000001</v>
      </c>
      <c r="H313" s="41">
        <f t="shared" si="21"/>
        <v>3981.9870000000001</v>
      </c>
    </row>
    <row r="314" spans="1:8" hidden="1" outlineLevel="1">
      <c r="A314" s="170" t="s">
        <v>601</v>
      </c>
      <c r="B314" s="171"/>
      <c r="C314" s="32">
        <f>C315+C325+C331+C336+C337+C338+C328</f>
        <v>12300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12300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12300</v>
      </c>
      <c r="D325" s="5">
        <f>SUM(D326:D327)</f>
        <v>0</v>
      </c>
      <c r="E325" s="5">
        <f>SUM(E326:E327)</f>
        <v>0</v>
      </c>
      <c r="H325" s="41">
        <f t="shared" si="28"/>
        <v>12300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6" t="s">
        <v>270</v>
      </c>
      <c r="B339" s="167"/>
      <c r="C339" s="33">
        <f>C340+C444+C482</f>
        <v>319430</v>
      </c>
      <c r="D339" s="33">
        <f>D340+D444+D482</f>
        <v>319430</v>
      </c>
      <c r="E339" s="33">
        <f>E340+E444+E482</f>
        <v>319430</v>
      </c>
      <c r="G339" s="39" t="s">
        <v>591</v>
      </c>
      <c r="H339" s="41">
        <f t="shared" si="28"/>
        <v>319430</v>
      </c>
      <c r="I339" s="42"/>
      <c r="J339" s="40" t="b">
        <f>AND(H339=I339)</f>
        <v>0</v>
      </c>
    </row>
    <row r="340" spans="1:10" hidden="1" outlineLevel="1">
      <c r="A340" s="170" t="s">
        <v>271</v>
      </c>
      <c r="B340" s="171"/>
      <c r="C340" s="32">
        <f>C341+C342+C343+C344+C347+C348+C353+C356+C357+C362+C367+C368+C371+C372+C373+C376+C377+C378+C382+C388+C391+C392+C395+C398+C399+C404+C407+C408+C409+C412+C415+C416+C419+C420+C421+C422+C429+C443</f>
        <v>279630</v>
      </c>
      <c r="D340" s="32">
        <f>D341+D342+D343+D344+D347+D348+D353+D356+D357+D362+D367+BH290668+D371+D372+D373+D376+D377+D378+D382+D388+D391+D392+D395+D398+D399+D404+D407+D408+D409+D412+D415+D416+D419+D420+D421+D422+D429+D443</f>
        <v>279630</v>
      </c>
      <c r="E340" s="32">
        <f>E341+E342+E343+E344+E347+E348+E353+E356+E357+E362+E367+BI290668+E371+E372+E373+E376+E377+E378+E382+E388+E391+E392+E395+E398+E399+E404+E407+E408+E409+E412+E415+E416+E419+E420+E421+E422+E429+E443</f>
        <v>279630</v>
      </c>
      <c r="H340" s="41">
        <f t="shared" si="28"/>
        <v>279630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1000</v>
      </c>
      <c r="D342" s="5">
        <f t="shared" ref="D342:E343" si="31">C342</f>
        <v>1000</v>
      </c>
      <c r="E342" s="5">
        <f t="shared" si="31"/>
        <v>1000</v>
      </c>
      <c r="H342" s="41">
        <f t="shared" si="28"/>
        <v>1000</v>
      </c>
    </row>
    <row r="343" spans="1:10" hidden="1" outlineLevel="2">
      <c r="A343" s="6">
        <v>2201</v>
      </c>
      <c r="B343" s="4" t="s">
        <v>41</v>
      </c>
      <c r="C343" s="5">
        <v>50000</v>
      </c>
      <c r="D343" s="5">
        <f t="shared" si="31"/>
        <v>50000</v>
      </c>
      <c r="E343" s="5">
        <f t="shared" si="31"/>
        <v>50000</v>
      </c>
      <c r="H343" s="41">
        <f t="shared" si="28"/>
        <v>50000</v>
      </c>
    </row>
    <row r="344" spans="1:10" hidden="1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29180</v>
      </c>
      <c r="D348" s="5">
        <f>SUM(D349:D352)</f>
        <v>29180</v>
      </c>
      <c r="E348" s="5">
        <f>SUM(E349:E352)</f>
        <v>29180</v>
      </c>
      <c r="H348" s="41">
        <f t="shared" si="28"/>
        <v>29180</v>
      </c>
    </row>
    <row r="349" spans="1:10" hidden="1" outlineLevel="3">
      <c r="A349" s="29"/>
      <c r="B349" s="28" t="s">
        <v>278</v>
      </c>
      <c r="C349" s="30">
        <v>27000</v>
      </c>
      <c r="D349" s="30">
        <f>C349</f>
        <v>27000</v>
      </c>
      <c r="E349" s="30">
        <f>D349</f>
        <v>27000</v>
      </c>
      <c r="H349" s="41">
        <f t="shared" si="28"/>
        <v>27000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2180</v>
      </c>
      <c r="D351" s="30">
        <f t="shared" si="33"/>
        <v>2180</v>
      </c>
      <c r="E351" s="30">
        <f t="shared" si="33"/>
        <v>2180</v>
      </c>
      <c r="H351" s="41">
        <f t="shared" si="28"/>
        <v>2180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450</v>
      </c>
      <c r="D353" s="5">
        <f>SUM(D354:D355)</f>
        <v>450</v>
      </c>
      <c r="E353" s="5">
        <f>SUM(E354:E355)</f>
        <v>450</v>
      </c>
      <c r="H353" s="41">
        <f t="shared" si="28"/>
        <v>450</v>
      </c>
    </row>
    <row r="354" spans="1:8" hidden="1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hidden="1" outlineLevel="3">
      <c r="A355" s="29"/>
      <c r="B355" s="28" t="s">
        <v>283</v>
      </c>
      <c r="C355" s="30">
        <v>150</v>
      </c>
      <c r="D355" s="30">
        <f t="shared" si="34"/>
        <v>150</v>
      </c>
      <c r="E355" s="30">
        <f t="shared" si="34"/>
        <v>150</v>
      </c>
      <c r="H355" s="41">
        <f t="shared" si="28"/>
        <v>150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  <c r="H357" s="41">
        <f t="shared" si="28"/>
        <v>5500</v>
      </c>
    </row>
    <row r="358" spans="1:8" hidden="1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23266.069</v>
      </c>
      <c r="D362" s="5">
        <f>SUM(D363:D366)</f>
        <v>23266.069</v>
      </c>
      <c r="E362" s="5">
        <f>SUM(E363:E366)</f>
        <v>23266.069</v>
      </c>
      <c r="H362" s="41">
        <f t="shared" si="28"/>
        <v>23266.069</v>
      </c>
    </row>
    <row r="363" spans="1:8" hidden="1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hidden="1" outlineLevel="3">
      <c r="A364" s="29"/>
      <c r="B364" s="28" t="s">
        <v>292</v>
      </c>
      <c r="C364" s="30">
        <v>21066.069</v>
      </c>
      <c r="D364" s="30">
        <f t="shared" ref="D364:E366" si="36">C364</f>
        <v>21066.069</v>
      </c>
      <c r="E364" s="30">
        <f t="shared" si="36"/>
        <v>21066.069</v>
      </c>
      <c r="H364" s="41">
        <f t="shared" si="28"/>
        <v>21066.069</v>
      </c>
    </row>
    <row r="365" spans="1:8" hidden="1" outlineLevel="3">
      <c r="A365" s="29"/>
      <c r="B365" s="28" t="s">
        <v>293</v>
      </c>
      <c r="C365" s="30">
        <v>200</v>
      </c>
      <c r="D365" s="30">
        <f t="shared" si="36"/>
        <v>200</v>
      </c>
      <c r="E365" s="30">
        <f t="shared" si="36"/>
        <v>200</v>
      </c>
      <c r="H365" s="41">
        <f t="shared" si="28"/>
        <v>200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  <c r="H367" s="41">
        <f t="shared" si="28"/>
        <v>400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100</v>
      </c>
      <c r="D376" s="5">
        <f t="shared" si="38"/>
        <v>100</v>
      </c>
      <c r="E376" s="5">
        <f t="shared" si="38"/>
        <v>100</v>
      </c>
      <c r="H376" s="41">
        <f t="shared" si="28"/>
        <v>100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hidden="1" outlineLevel="2">
      <c r="A378" s="6">
        <v>2201</v>
      </c>
      <c r="B378" s="4" t="s">
        <v>303</v>
      </c>
      <c r="C378" s="5">
        <f>SUM(C379:C381)</f>
        <v>2500</v>
      </c>
      <c r="D378" s="5">
        <f>SUM(D379:D381)</f>
        <v>2500</v>
      </c>
      <c r="E378" s="5">
        <f>SUM(E379:E381)</f>
        <v>2500</v>
      </c>
      <c r="H378" s="41">
        <f t="shared" si="28"/>
        <v>2500</v>
      </c>
    </row>
    <row r="379" spans="1:8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2050</v>
      </c>
      <c r="D382" s="5">
        <f>SUM(D383:D387)</f>
        <v>2050</v>
      </c>
      <c r="E382" s="5">
        <f>SUM(E383:E387)</f>
        <v>2050</v>
      </c>
      <c r="H382" s="41">
        <f t="shared" si="28"/>
        <v>2050</v>
      </c>
    </row>
    <row r="383" spans="1:8" hidden="1" outlineLevel="3">
      <c r="A383" s="29"/>
      <c r="B383" s="28" t="s">
        <v>304</v>
      </c>
      <c r="C383" s="30">
        <v>700</v>
      </c>
      <c r="D383" s="30">
        <f>C383</f>
        <v>700</v>
      </c>
      <c r="E383" s="30">
        <f>D383</f>
        <v>700</v>
      </c>
      <c r="H383" s="41">
        <f t="shared" si="28"/>
        <v>700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850</v>
      </c>
      <c r="D386" s="30">
        <f t="shared" si="40"/>
        <v>850</v>
      </c>
      <c r="E386" s="30">
        <f t="shared" si="40"/>
        <v>850</v>
      </c>
      <c r="H386" s="41">
        <f t="shared" ref="H386:H449" si="41">C386</f>
        <v>850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150</v>
      </c>
      <c r="D388" s="5">
        <f>SUM(D389:D390)</f>
        <v>150</v>
      </c>
      <c r="E388" s="5">
        <f>SUM(E389:E390)</f>
        <v>150</v>
      </c>
      <c r="H388" s="41">
        <f t="shared" si="41"/>
        <v>150</v>
      </c>
    </row>
    <row r="389" spans="1:8" hidden="1" outlineLevel="3">
      <c r="A389" s="29"/>
      <c r="B389" s="28" t="s">
        <v>48</v>
      </c>
      <c r="C389" s="30">
        <v>150</v>
      </c>
      <c r="D389" s="30">
        <f t="shared" ref="D389:E391" si="42">C389</f>
        <v>150</v>
      </c>
      <c r="E389" s="30">
        <f t="shared" si="42"/>
        <v>150</v>
      </c>
      <c r="H389" s="41">
        <f t="shared" si="41"/>
        <v>150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2700</v>
      </c>
      <c r="D392" s="5">
        <f>SUM(D393:D394)</f>
        <v>2700</v>
      </c>
      <c r="E392" s="5">
        <f>SUM(E393:E394)</f>
        <v>2700</v>
      </c>
      <c r="H392" s="41">
        <f t="shared" si="41"/>
        <v>2700</v>
      </c>
    </row>
    <row r="393" spans="1:8" hidden="1" outlineLevel="3">
      <c r="A393" s="29"/>
      <c r="B393" s="28" t="s">
        <v>313</v>
      </c>
      <c r="C393" s="30">
        <v>700</v>
      </c>
      <c r="D393" s="30">
        <f>C393</f>
        <v>700</v>
      </c>
      <c r="E393" s="30">
        <f>D393</f>
        <v>700</v>
      </c>
      <c r="H393" s="41">
        <f t="shared" si="41"/>
        <v>700</v>
      </c>
    </row>
    <row r="394" spans="1:8" hidden="1" outlineLevel="3">
      <c r="A394" s="29"/>
      <c r="B394" s="28" t="s">
        <v>314</v>
      </c>
      <c r="C394" s="30">
        <v>2000</v>
      </c>
      <c r="D394" s="30">
        <f>C394</f>
        <v>2000</v>
      </c>
      <c r="E394" s="30">
        <f>D394</f>
        <v>2000</v>
      </c>
      <c r="H394" s="41">
        <f t="shared" si="41"/>
        <v>2000</v>
      </c>
    </row>
    <row r="395" spans="1:8" hidden="1" outlineLevel="2">
      <c r="A395" s="6">
        <v>2201</v>
      </c>
      <c r="B395" s="4" t="s">
        <v>115</v>
      </c>
      <c r="C395" s="5">
        <f>SUM(C396:C397)</f>
        <v>100</v>
      </c>
      <c r="D395" s="5">
        <f>SUM(D396:D397)</f>
        <v>100</v>
      </c>
      <c r="E395" s="5">
        <f>SUM(E396:E397)</f>
        <v>100</v>
      </c>
      <c r="H395" s="41">
        <f t="shared" si="41"/>
        <v>100</v>
      </c>
    </row>
    <row r="396" spans="1:8" hidden="1" outlineLevel="3">
      <c r="A396" s="29"/>
      <c r="B396" s="28" t="s">
        <v>315</v>
      </c>
      <c r="C396" s="30">
        <v>100</v>
      </c>
      <c r="D396" s="30">
        <f t="shared" ref="D396:E398" si="43">C396</f>
        <v>100</v>
      </c>
      <c r="E396" s="30">
        <f t="shared" si="43"/>
        <v>100</v>
      </c>
      <c r="H396" s="41">
        <f t="shared" si="41"/>
        <v>100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100</v>
      </c>
      <c r="D404" s="5">
        <f>SUM(D405:D406)</f>
        <v>100</v>
      </c>
      <c r="E404" s="5">
        <f>SUM(E405:E406)</f>
        <v>100</v>
      </c>
      <c r="H404" s="41">
        <f t="shared" si="41"/>
        <v>100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2500</v>
      </c>
      <c r="D415" s="5">
        <f t="shared" si="46"/>
        <v>2500</v>
      </c>
      <c r="E415" s="5">
        <f t="shared" si="46"/>
        <v>2500</v>
      </c>
      <c r="H415" s="41">
        <f t="shared" si="41"/>
        <v>2500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144033.93099999998</v>
      </c>
      <c r="D429" s="5">
        <f>SUM(D430:D442)</f>
        <v>144033.93099999998</v>
      </c>
      <c r="E429" s="5">
        <f>SUM(E430:E442)</f>
        <v>144033.93099999998</v>
      </c>
      <c r="H429" s="41">
        <f t="shared" si="41"/>
        <v>144033.93099999998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63416.930999999997</v>
      </c>
      <c r="D431" s="30">
        <f t="shared" ref="D431:E442" si="49">C431</f>
        <v>63416.930999999997</v>
      </c>
      <c r="E431" s="30">
        <f t="shared" si="49"/>
        <v>63416.930999999997</v>
      </c>
      <c r="H431" s="41">
        <f t="shared" si="41"/>
        <v>63416.930999999997</v>
      </c>
    </row>
    <row r="432" spans="1:8" hidden="1" outlineLevel="3">
      <c r="A432" s="29"/>
      <c r="B432" s="28" t="s">
        <v>345</v>
      </c>
      <c r="C432" s="30">
        <v>3000</v>
      </c>
      <c r="D432" s="30">
        <f t="shared" si="49"/>
        <v>3000</v>
      </c>
      <c r="E432" s="30">
        <f t="shared" si="49"/>
        <v>3000</v>
      </c>
      <c r="H432" s="41">
        <f t="shared" si="41"/>
        <v>3000</v>
      </c>
    </row>
    <row r="433" spans="1:8" hidden="1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1600</v>
      </c>
      <c r="D439" s="30">
        <f t="shared" si="49"/>
        <v>1600</v>
      </c>
      <c r="E439" s="30">
        <f t="shared" si="49"/>
        <v>1600</v>
      </c>
      <c r="H439" s="41">
        <f t="shared" si="41"/>
        <v>1600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63017</v>
      </c>
      <c r="D441" s="30">
        <f t="shared" si="49"/>
        <v>63017</v>
      </c>
      <c r="E441" s="30">
        <f t="shared" si="49"/>
        <v>63017</v>
      </c>
      <c r="H441" s="41">
        <f t="shared" si="41"/>
        <v>63017</v>
      </c>
    </row>
    <row r="442" spans="1:8" hidden="1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0" t="s">
        <v>357</v>
      </c>
      <c r="B444" s="171"/>
      <c r="C444" s="32">
        <f>C445+C454+C455+C459+C462+C463+C468+C474+C477+C480+C481+C450</f>
        <v>39800</v>
      </c>
      <c r="D444" s="32">
        <f>D445+D454+D455+D459+D462+D463+D468+D474+D477+D480+D481+D450</f>
        <v>39800</v>
      </c>
      <c r="E444" s="32">
        <f>E445+E454+E455+E459+E462+E463+E468+E474+E477+E480+E481+E450</f>
        <v>39800</v>
      </c>
      <c r="H444" s="41">
        <f t="shared" si="41"/>
        <v>39800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8600</v>
      </c>
      <c r="D445" s="5">
        <f>SUM(D446:D449)</f>
        <v>8600</v>
      </c>
      <c r="E445" s="5">
        <f>SUM(E446:E449)</f>
        <v>8600</v>
      </c>
      <c r="H445" s="41">
        <f t="shared" si="41"/>
        <v>8600</v>
      </c>
    </row>
    <row r="446" spans="1:8" ht="15" hidden="1" customHeight="1" outlineLevel="3">
      <c r="A446" s="28"/>
      <c r="B446" s="28" t="s">
        <v>359</v>
      </c>
      <c r="C446" s="30">
        <v>100</v>
      </c>
      <c r="D446" s="30">
        <f>C446</f>
        <v>100</v>
      </c>
      <c r="E446" s="30">
        <f>D446</f>
        <v>100</v>
      </c>
      <c r="H446" s="41">
        <f t="shared" si="41"/>
        <v>100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8500</v>
      </c>
      <c r="D449" s="30">
        <f t="shared" si="50"/>
        <v>8500</v>
      </c>
      <c r="E449" s="30">
        <f t="shared" si="50"/>
        <v>8500</v>
      </c>
      <c r="H449" s="41">
        <f t="shared" si="41"/>
        <v>8500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  <c r="H454" s="41">
        <f t="shared" si="51"/>
        <v>12000</v>
      </c>
    </row>
    <row r="455" spans="1:8" hidden="1" outlineLevel="2">
      <c r="A455" s="6">
        <v>2202</v>
      </c>
      <c r="B455" s="4" t="s">
        <v>120</v>
      </c>
      <c r="C455" s="5">
        <f>SUM(C456:C458)</f>
        <v>1900</v>
      </c>
      <c r="D455" s="5">
        <f>SUM(D456:D458)</f>
        <v>1900</v>
      </c>
      <c r="E455" s="5">
        <f>SUM(E456:E458)</f>
        <v>1900</v>
      </c>
      <c r="H455" s="41">
        <f t="shared" si="51"/>
        <v>1900</v>
      </c>
    </row>
    <row r="456" spans="1:8" ht="15" hidden="1" customHeight="1" outlineLevel="3">
      <c r="A456" s="28"/>
      <c r="B456" s="28" t="s">
        <v>367</v>
      </c>
      <c r="C456" s="30">
        <v>1500</v>
      </c>
      <c r="D456" s="30">
        <f>C456</f>
        <v>1500</v>
      </c>
      <c r="E456" s="30">
        <f>D456</f>
        <v>1500</v>
      </c>
      <c r="H456" s="41">
        <f t="shared" si="51"/>
        <v>1500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400</v>
      </c>
      <c r="D458" s="30">
        <f t="shared" si="53"/>
        <v>400</v>
      </c>
      <c r="E458" s="30">
        <f t="shared" si="53"/>
        <v>400</v>
      </c>
      <c r="H458" s="41">
        <f t="shared" si="51"/>
        <v>400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200</v>
      </c>
      <c r="D462" s="5">
        <f t="shared" si="54"/>
        <v>200</v>
      </c>
      <c r="E462" s="5">
        <f t="shared" si="54"/>
        <v>200</v>
      </c>
      <c r="H462" s="41">
        <f t="shared" si="51"/>
        <v>200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</v>
      </c>
      <c r="D463" s="5">
        <f>SUM(D464:D467)</f>
        <v>100</v>
      </c>
      <c r="E463" s="5">
        <f>SUM(E464:E467)</f>
        <v>100</v>
      </c>
      <c r="H463" s="41">
        <f t="shared" si="51"/>
        <v>100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100</v>
      </c>
      <c r="D466" s="30">
        <f t="shared" si="55"/>
        <v>100</v>
      </c>
      <c r="E466" s="30">
        <f t="shared" si="55"/>
        <v>100</v>
      </c>
      <c r="H466" s="41">
        <f t="shared" si="51"/>
        <v>100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hidden="1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12000</v>
      </c>
      <c r="D480" s="5">
        <f t="shared" si="57"/>
        <v>12000</v>
      </c>
      <c r="E480" s="5">
        <f t="shared" si="57"/>
        <v>12000</v>
      </c>
      <c r="H480" s="41">
        <f t="shared" si="51"/>
        <v>12000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0" t="s">
        <v>388</v>
      </c>
      <c r="B482" s="17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6" t="s">
        <v>389</v>
      </c>
      <c r="B483" s="177"/>
      <c r="C483" s="35">
        <f>C484+C504+C509+C522+C528+C538</f>
        <v>27355</v>
      </c>
      <c r="D483" s="35">
        <f>D484+D504+D509+D522+D528+D538</f>
        <v>27355</v>
      </c>
      <c r="E483" s="35">
        <f>E484+E504+E509+E522+E528+E538</f>
        <v>27355</v>
      </c>
      <c r="G483" s="39" t="s">
        <v>592</v>
      </c>
      <c r="H483" s="41">
        <f t="shared" si="51"/>
        <v>27355</v>
      </c>
      <c r="I483" s="42"/>
      <c r="J483" s="40" t="b">
        <f>AND(H483=I483)</f>
        <v>0</v>
      </c>
    </row>
    <row r="484" spans="1:10" hidden="1" outlineLevel="1">
      <c r="A484" s="170" t="s">
        <v>390</v>
      </c>
      <c r="B484" s="171"/>
      <c r="C484" s="32">
        <f>C485+C486+C490+C491+C494+C497+C500+C501+C502+C503</f>
        <v>11455</v>
      </c>
      <c r="D484" s="32">
        <f>D485+D486+D490+D491+D494+D497+D500+D501+D502+D503</f>
        <v>11455</v>
      </c>
      <c r="E484" s="32">
        <f>E485+E486+E490+E491+E494+E497+E500+E501+E502+E503</f>
        <v>11455</v>
      </c>
      <c r="H484" s="41">
        <f t="shared" si="51"/>
        <v>11455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10055</v>
      </c>
      <c r="D486" s="5">
        <f>SUM(D487:D489)</f>
        <v>10055</v>
      </c>
      <c r="E486" s="5">
        <f>SUM(E487:E489)</f>
        <v>10055</v>
      </c>
      <c r="H486" s="41">
        <f t="shared" si="51"/>
        <v>10055</v>
      </c>
    </row>
    <row r="487" spans="1:10" ht="15" hidden="1" customHeight="1" outlineLevel="3">
      <c r="A487" s="28"/>
      <c r="B487" s="28" t="s">
        <v>393</v>
      </c>
      <c r="C487" s="30">
        <v>9555</v>
      </c>
      <c r="D487" s="30">
        <f>C487</f>
        <v>9555</v>
      </c>
      <c r="E487" s="30">
        <f>D487</f>
        <v>9555</v>
      </c>
      <c r="H487" s="41">
        <f t="shared" si="51"/>
        <v>9555</v>
      </c>
    </row>
    <row r="488" spans="1:10" ht="15" hidden="1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300</v>
      </c>
      <c r="D494" s="5">
        <f>SUM(D495:D496)</f>
        <v>300</v>
      </c>
      <c r="E494" s="5">
        <f>SUM(E495:E496)</f>
        <v>300</v>
      </c>
      <c r="H494" s="41">
        <f t="shared" si="51"/>
        <v>300</v>
      </c>
    </row>
    <row r="495" spans="1:10" ht="15" hidden="1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  <c r="H495" s="41">
        <f t="shared" si="51"/>
        <v>200</v>
      </c>
    </row>
    <row r="496" spans="1:10" ht="15" hidden="1" customHeight="1" outlineLevel="3">
      <c r="A496" s="28"/>
      <c r="B496" s="28" t="s">
        <v>402</v>
      </c>
      <c r="C496" s="30">
        <v>100</v>
      </c>
      <c r="D496" s="30">
        <f>C496</f>
        <v>100</v>
      </c>
      <c r="E496" s="30">
        <f>D496</f>
        <v>100</v>
      </c>
      <c r="H496" s="41">
        <f t="shared" si="51"/>
        <v>100</v>
      </c>
    </row>
    <row r="497" spans="1:12" hidden="1" outlineLevel="2">
      <c r="A497" s="6">
        <v>3302</v>
      </c>
      <c r="B497" s="4" t="s">
        <v>403</v>
      </c>
      <c r="C497" s="5">
        <f>SUM(C498:C499)</f>
        <v>700</v>
      </c>
      <c r="D497" s="5">
        <f>SUM(D498:D499)</f>
        <v>700</v>
      </c>
      <c r="E497" s="5">
        <f>SUM(E498:E499)</f>
        <v>700</v>
      </c>
      <c r="H497" s="41">
        <f t="shared" si="51"/>
        <v>700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hidden="1" customHeight="1" outlineLevel="3">
      <c r="A499" s="28"/>
      <c r="B499" s="28" t="s">
        <v>405</v>
      </c>
      <c r="C499" s="30">
        <v>200</v>
      </c>
      <c r="D499" s="30">
        <f t="shared" si="59"/>
        <v>200</v>
      </c>
      <c r="E499" s="30">
        <f t="shared" si="59"/>
        <v>200</v>
      </c>
      <c r="H499" s="41">
        <f t="shared" si="51"/>
        <v>200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>
        <v>200</v>
      </c>
      <c r="D501" s="5">
        <f t="shared" si="59"/>
        <v>200</v>
      </c>
      <c r="E501" s="5">
        <f t="shared" si="59"/>
        <v>200</v>
      </c>
      <c r="H501" s="41">
        <f t="shared" si="51"/>
        <v>200</v>
      </c>
    </row>
    <row r="502" spans="1:12" hidden="1" outlineLevel="2">
      <c r="A502" s="6">
        <v>3302</v>
      </c>
      <c r="B502" s="4" t="s">
        <v>408</v>
      </c>
      <c r="C502" s="5">
        <v>200</v>
      </c>
      <c r="D502" s="5">
        <f t="shared" si="59"/>
        <v>200</v>
      </c>
      <c r="E502" s="5">
        <f t="shared" si="59"/>
        <v>200</v>
      </c>
      <c r="H502" s="41">
        <f t="shared" si="51"/>
        <v>200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0" t="s">
        <v>410</v>
      </c>
      <c r="B504" s="171"/>
      <c r="C504" s="32">
        <f>SUM(C505:C508)</f>
        <v>3300</v>
      </c>
      <c r="D504" s="32">
        <f>SUM(D505:D508)</f>
        <v>3300</v>
      </c>
      <c r="E504" s="32">
        <f>SUM(E505:E508)</f>
        <v>3300</v>
      </c>
      <c r="H504" s="41">
        <f t="shared" si="51"/>
        <v>3300</v>
      </c>
    </row>
    <row r="505" spans="1:12" hidden="1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1"/>
        <v>2000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1300</v>
      </c>
      <c r="D507" s="5">
        <f t="shared" si="60"/>
        <v>1300</v>
      </c>
      <c r="E507" s="5">
        <f t="shared" si="60"/>
        <v>1300</v>
      </c>
      <c r="H507" s="41">
        <f t="shared" si="51"/>
        <v>1300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0" t="s">
        <v>414</v>
      </c>
      <c r="B509" s="171"/>
      <c r="C509" s="32">
        <f>C510+C511+C512+C513+C517+C518+C519+C520+C521</f>
        <v>11700</v>
      </c>
      <c r="D509" s="32">
        <f>D510+D511+D512+D513+D517+D518+D519+D520+D521</f>
        <v>11700</v>
      </c>
      <c r="E509" s="32">
        <f>E510+E511+E512+E513+E517+E518+E519+E520+E521</f>
        <v>11700</v>
      </c>
      <c r="F509" s="51"/>
      <c r="H509" s="41">
        <f t="shared" si="51"/>
        <v>11700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4300</v>
      </c>
      <c r="D517" s="5">
        <f t="shared" si="62"/>
        <v>4300</v>
      </c>
      <c r="E517" s="5">
        <f t="shared" si="62"/>
        <v>4300</v>
      </c>
      <c r="H517" s="41">
        <f t="shared" si="63"/>
        <v>4300</v>
      </c>
    </row>
    <row r="518" spans="1:8" hidden="1" outlineLevel="2">
      <c r="A518" s="6">
        <v>3305</v>
      </c>
      <c r="B518" s="4" t="s">
        <v>423</v>
      </c>
      <c r="C518" s="5">
        <v>100</v>
      </c>
      <c r="D518" s="5">
        <f t="shared" si="62"/>
        <v>100</v>
      </c>
      <c r="E518" s="5">
        <f t="shared" si="62"/>
        <v>100</v>
      </c>
      <c r="H518" s="41">
        <f t="shared" si="63"/>
        <v>100</v>
      </c>
    </row>
    <row r="519" spans="1:8" hidden="1" outlineLevel="2">
      <c r="A519" s="6">
        <v>3305</v>
      </c>
      <c r="B519" s="4" t="s">
        <v>424</v>
      </c>
      <c r="C519" s="5">
        <v>300</v>
      </c>
      <c r="D519" s="5">
        <f t="shared" si="62"/>
        <v>300</v>
      </c>
      <c r="E519" s="5">
        <f t="shared" si="62"/>
        <v>300</v>
      </c>
      <c r="H519" s="41">
        <f t="shared" si="63"/>
        <v>300</v>
      </c>
    </row>
    <row r="520" spans="1:8" hidden="1" outlineLevel="2">
      <c r="A520" s="6">
        <v>3305</v>
      </c>
      <c r="B520" s="4" t="s">
        <v>425</v>
      </c>
      <c r="C520" s="5">
        <v>7000</v>
      </c>
      <c r="D520" s="5">
        <f t="shared" si="62"/>
        <v>7000</v>
      </c>
      <c r="E520" s="5">
        <f t="shared" si="62"/>
        <v>7000</v>
      </c>
      <c r="H520" s="41">
        <f t="shared" si="63"/>
        <v>7000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0" t="s">
        <v>426</v>
      </c>
      <c r="B522" s="171"/>
      <c r="C522" s="32">
        <f>SUM(C523:C527)</f>
        <v>400</v>
      </c>
      <c r="D522" s="32">
        <f>SUM(D523:D527)</f>
        <v>400</v>
      </c>
      <c r="E522" s="32">
        <f>SUM(E523:E527)</f>
        <v>400</v>
      </c>
      <c r="H522" s="41">
        <f t="shared" si="63"/>
        <v>400</v>
      </c>
    </row>
    <row r="523" spans="1:8" hidden="1" outlineLevel="2" collapsed="1">
      <c r="A523" s="6">
        <v>3306</v>
      </c>
      <c r="B523" s="4" t="s">
        <v>427</v>
      </c>
      <c r="C523" s="5">
        <v>400</v>
      </c>
      <c r="D523" s="5">
        <f>C523</f>
        <v>400</v>
      </c>
      <c r="E523" s="5">
        <f>D523</f>
        <v>400</v>
      </c>
      <c r="H523" s="41">
        <f t="shared" si="63"/>
        <v>400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0" t="s">
        <v>432</v>
      </c>
      <c r="B528" s="17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0" t="s">
        <v>441</v>
      </c>
      <c r="B538" s="171"/>
      <c r="C538" s="32">
        <f>SUM(C539:C544)</f>
        <v>500</v>
      </c>
      <c r="D538" s="32">
        <f>SUM(D539:D544)</f>
        <v>500</v>
      </c>
      <c r="E538" s="32">
        <f>SUM(E539:E544)</f>
        <v>500</v>
      </c>
      <c r="H538" s="41">
        <f t="shared" si="63"/>
        <v>500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500</v>
      </c>
      <c r="D540" s="5">
        <f t="shared" ref="D540:E543" si="66">C540</f>
        <v>500</v>
      </c>
      <c r="E540" s="5">
        <f t="shared" si="66"/>
        <v>500</v>
      </c>
      <c r="H540" s="41">
        <f t="shared" si="63"/>
        <v>500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4" t="s">
        <v>449</v>
      </c>
      <c r="B547" s="17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0" t="s">
        <v>450</v>
      </c>
      <c r="B548" s="17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0" t="s">
        <v>451</v>
      </c>
      <c r="B549" s="17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8" t="s">
        <v>455</v>
      </c>
      <c r="B550" s="169"/>
      <c r="C550" s="36">
        <f>C551</f>
        <v>22300</v>
      </c>
      <c r="D550" s="36">
        <f>D551</f>
        <v>22300</v>
      </c>
      <c r="E550" s="36">
        <f>E551</f>
        <v>22300</v>
      </c>
      <c r="G550" s="39" t="s">
        <v>59</v>
      </c>
      <c r="H550" s="41">
        <f t="shared" si="63"/>
        <v>22300</v>
      </c>
      <c r="I550" s="42"/>
      <c r="J550" s="40" t="b">
        <f>AND(H550=I550)</f>
        <v>0</v>
      </c>
    </row>
    <row r="551" spans="1:10">
      <c r="A551" s="166" t="s">
        <v>456</v>
      </c>
      <c r="B551" s="167"/>
      <c r="C551" s="33">
        <f>C552+C556</f>
        <v>22300</v>
      </c>
      <c r="D551" s="33">
        <f>D552+D556</f>
        <v>22300</v>
      </c>
      <c r="E551" s="33">
        <f>E552+E556</f>
        <v>22300</v>
      </c>
      <c r="G551" s="39" t="s">
        <v>594</v>
      </c>
      <c r="H551" s="41">
        <f t="shared" si="63"/>
        <v>22300</v>
      </c>
      <c r="I551" s="42"/>
      <c r="J551" s="40" t="b">
        <f>AND(H551=I551)</f>
        <v>0</v>
      </c>
    </row>
    <row r="552" spans="1:10" hidden="1" outlineLevel="1">
      <c r="A552" s="170" t="s">
        <v>457</v>
      </c>
      <c r="B552" s="171"/>
      <c r="C552" s="32">
        <f>SUM(C553:C555)</f>
        <v>22300</v>
      </c>
      <c r="D552" s="32">
        <f>SUM(D553:D555)</f>
        <v>22300</v>
      </c>
      <c r="E552" s="32">
        <f>SUM(E553:E555)</f>
        <v>22300</v>
      </c>
      <c r="H552" s="41">
        <f t="shared" si="63"/>
        <v>22300</v>
      </c>
    </row>
    <row r="553" spans="1:10" hidden="1" outlineLevel="2" collapsed="1">
      <c r="A553" s="6">
        <v>5500</v>
      </c>
      <c r="B553" s="4" t="s">
        <v>458</v>
      </c>
      <c r="C553" s="5">
        <v>22300</v>
      </c>
      <c r="D553" s="5">
        <f t="shared" ref="D553:E555" si="67">C553</f>
        <v>22300</v>
      </c>
      <c r="E553" s="5">
        <f t="shared" si="67"/>
        <v>22300</v>
      </c>
      <c r="H553" s="41">
        <f t="shared" si="63"/>
        <v>22300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0" t="s">
        <v>461</v>
      </c>
      <c r="B556" s="17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2" t="s">
        <v>62</v>
      </c>
      <c r="B559" s="173"/>
      <c r="C559" s="37">
        <f>C560+C716+C725</f>
        <v>338313.31</v>
      </c>
      <c r="D559" s="37">
        <f>D560+D716+D725</f>
        <v>338313.31</v>
      </c>
      <c r="E559" s="37">
        <f>E560+E716+E725</f>
        <v>338313.31</v>
      </c>
      <c r="G559" s="39" t="s">
        <v>62</v>
      </c>
      <c r="H559" s="41">
        <f t="shared" si="63"/>
        <v>338313.31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338313.31</v>
      </c>
      <c r="D560" s="36">
        <f>D561+D638+D642+D645</f>
        <v>338313.31</v>
      </c>
      <c r="E560" s="36">
        <f>E561+E638+E642+E645</f>
        <v>338313.31</v>
      </c>
      <c r="G560" s="39" t="s">
        <v>61</v>
      </c>
      <c r="H560" s="41">
        <f t="shared" si="63"/>
        <v>338313.31</v>
      </c>
      <c r="I560" s="42"/>
      <c r="J560" s="40" t="b">
        <f>AND(H560=I560)</f>
        <v>0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338313.31</v>
      </c>
      <c r="D561" s="38">
        <f>D562+D567+D568+D569+D576+D577+D581+D584+D585+D586+D587+D592+D595+D599+D603+D610+D616+D628</f>
        <v>338313.31</v>
      </c>
      <c r="E561" s="38">
        <f>E562+E567+E568+E569+E576+E577+E581+E584+E585+E586+E587+E592+E595+E599+E603+E610+E616+E628</f>
        <v>338313.31</v>
      </c>
      <c r="G561" s="39" t="s">
        <v>595</v>
      </c>
      <c r="H561" s="41">
        <f t="shared" si="63"/>
        <v>338313.31</v>
      </c>
      <c r="I561" s="42"/>
      <c r="J561" s="40" t="b">
        <f>AND(H561=I561)</f>
        <v>0</v>
      </c>
    </row>
    <row r="562" spans="1:10" hidden="1" outlineLevel="1">
      <c r="A562" s="170" t="s">
        <v>466</v>
      </c>
      <c r="B562" s="171"/>
      <c r="C562" s="32">
        <f>SUM(C563:C566)</f>
        <v>2970</v>
      </c>
      <c r="D562" s="32">
        <f>SUM(D563:D566)</f>
        <v>2970</v>
      </c>
      <c r="E562" s="32">
        <f>SUM(E563:E566)</f>
        <v>2970</v>
      </c>
      <c r="H562" s="41">
        <f t="shared" si="63"/>
        <v>2970</v>
      </c>
    </row>
    <row r="563" spans="1:10" hidden="1" outlineLevel="2">
      <c r="A563" s="7">
        <v>6600</v>
      </c>
      <c r="B563" s="4" t="s">
        <v>468</v>
      </c>
      <c r="C563" s="5">
        <v>2970</v>
      </c>
      <c r="D563" s="5">
        <f>C563</f>
        <v>2970</v>
      </c>
      <c r="E563" s="5">
        <f>D563</f>
        <v>2970</v>
      </c>
      <c r="H563" s="41">
        <f t="shared" si="63"/>
        <v>2970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0" t="s">
        <v>467</v>
      </c>
      <c r="B567" s="17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0" t="s">
        <v>472</v>
      </c>
      <c r="B568" s="17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0" t="s">
        <v>473</v>
      </c>
      <c r="B569" s="17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0" t="s">
        <v>480</v>
      </c>
      <c r="B576" s="17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0" t="s">
        <v>481</v>
      </c>
      <c r="B577" s="171"/>
      <c r="C577" s="32">
        <f>SUM(C578:C580)</f>
        <v>20000</v>
      </c>
      <c r="D577" s="32">
        <f>SUM(D578:D580)</f>
        <v>20000</v>
      </c>
      <c r="E577" s="32">
        <f>SUM(E578:E580)</f>
        <v>20000</v>
      </c>
      <c r="H577" s="41">
        <f t="shared" si="63"/>
        <v>20000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20000</v>
      </c>
      <c r="D580" s="5">
        <f t="shared" si="70"/>
        <v>20000</v>
      </c>
      <c r="E580" s="5">
        <f t="shared" si="70"/>
        <v>20000</v>
      </c>
      <c r="H580" s="41">
        <f t="shared" si="71"/>
        <v>20000</v>
      </c>
    </row>
    <row r="581" spans="1:8" hidden="1" outlineLevel="1">
      <c r="A581" s="170" t="s">
        <v>485</v>
      </c>
      <c r="B581" s="171"/>
      <c r="C581" s="32">
        <f>SUM(C582:C583)</f>
        <v>3015</v>
      </c>
      <c r="D581" s="32">
        <f>SUM(D582:D583)</f>
        <v>3015</v>
      </c>
      <c r="E581" s="32">
        <f>SUM(E582:E583)</f>
        <v>3015</v>
      </c>
      <c r="H581" s="41">
        <f t="shared" si="71"/>
        <v>3015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3015</v>
      </c>
      <c r="D583" s="5">
        <f t="shared" si="72"/>
        <v>3015</v>
      </c>
      <c r="E583" s="5">
        <f t="shared" si="72"/>
        <v>3015</v>
      </c>
      <c r="H583" s="41">
        <f t="shared" si="71"/>
        <v>3015</v>
      </c>
    </row>
    <row r="584" spans="1:8" hidden="1" outlineLevel="1">
      <c r="A584" s="170" t="s">
        <v>488</v>
      </c>
      <c r="B584" s="171"/>
      <c r="C584" s="32">
        <v>500</v>
      </c>
      <c r="D584" s="32">
        <f t="shared" si="72"/>
        <v>500</v>
      </c>
      <c r="E584" s="32">
        <f t="shared" si="72"/>
        <v>500</v>
      </c>
      <c r="H584" s="41">
        <f t="shared" si="71"/>
        <v>500</v>
      </c>
    </row>
    <row r="585" spans="1:8" hidden="1" outlineLevel="1" collapsed="1">
      <c r="A585" s="170" t="s">
        <v>489</v>
      </c>
      <c r="B585" s="171"/>
      <c r="C585" s="32">
        <v>1500</v>
      </c>
      <c r="D585" s="32">
        <f t="shared" si="72"/>
        <v>1500</v>
      </c>
      <c r="E585" s="32">
        <f t="shared" si="72"/>
        <v>1500</v>
      </c>
      <c r="H585" s="41">
        <f t="shared" si="71"/>
        <v>1500</v>
      </c>
    </row>
    <row r="586" spans="1:8" hidden="1" outlineLevel="1" collapsed="1">
      <c r="A586" s="170" t="s">
        <v>490</v>
      </c>
      <c r="B586" s="17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0" t="s">
        <v>491</v>
      </c>
      <c r="B587" s="17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0" t="s">
        <v>498</v>
      </c>
      <c r="B592" s="17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0" t="s">
        <v>502</v>
      </c>
      <c r="B595" s="17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0" t="s">
        <v>503</v>
      </c>
      <c r="B599" s="171"/>
      <c r="C599" s="32">
        <f>SUM(C600:C602)</f>
        <v>182328.31</v>
      </c>
      <c r="D599" s="32">
        <f>SUM(D600:D602)</f>
        <v>182328.31</v>
      </c>
      <c r="E599" s="32">
        <f>SUM(E600:E602)</f>
        <v>182328.31</v>
      </c>
      <c r="H599" s="41">
        <f t="shared" si="71"/>
        <v>182328.31</v>
      </c>
    </row>
    <row r="600" spans="1:8" hidden="1" outlineLevel="2">
      <c r="A600" s="7">
        <v>6613</v>
      </c>
      <c r="B600" s="4" t="s">
        <v>504</v>
      </c>
      <c r="C600" s="5">
        <v>10020</v>
      </c>
      <c r="D600" s="5">
        <f t="shared" ref="D600:E602" si="75">C600</f>
        <v>10020</v>
      </c>
      <c r="E600" s="5">
        <f t="shared" si="75"/>
        <v>10020</v>
      </c>
      <c r="H600" s="41">
        <f t="shared" si="71"/>
        <v>10020</v>
      </c>
    </row>
    <row r="601" spans="1:8" hidden="1" outlineLevel="2">
      <c r="A601" s="7">
        <v>6613</v>
      </c>
      <c r="B601" s="4" t="s">
        <v>505</v>
      </c>
      <c r="C601" s="5">
        <v>140000</v>
      </c>
      <c r="D601" s="5">
        <f t="shared" si="75"/>
        <v>140000</v>
      </c>
      <c r="E601" s="5">
        <f t="shared" si="75"/>
        <v>140000</v>
      </c>
      <c r="H601" s="41">
        <f t="shared" si="71"/>
        <v>140000</v>
      </c>
    </row>
    <row r="602" spans="1:8" hidden="1" outlineLevel="2">
      <c r="A602" s="7">
        <v>6613</v>
      </c>
      <c r="B602" s="4" t="s">
        <v>501</v>
      </c>
      <c r="C602" s="5">
        <v>32308.31</v>
      </c>
      <c r="D602" s="5">
        <f t="shared" si="75"/>
        <v>32308.31</v>
      </c>
      <c r="E602" s="5">
        <f t="shared" si="75"/>
        <v>32308.31</v>
      </c>
      <c r="H602" s="41">
        <f t="shared" si="71"/>
        <v>32308.31</v>
      </c>
    </row>
    <row r="603" spans="1:8" hidden="1" outlineLevel="1">
      <c r="A603" s="170" t="s">
        <v>506</v>
      </c>
      <c r="B603" s="17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0" t="s">
        <v>513</v>
      </c>
      <c r="B610" s="171"/>
      <c r="C610" s="32">
        <f>SUM(C611:C615)</f>
        <v>110000</v>
      </c>
      <c r="D610" s="32">
        <f>SUM(D611:D615)</f>
        <v>110000</v>
      </c>
      <c r="E610" s="32">
        <f>SUM(E611:E615)</f>
        <v>110000</v>
      </c>
      <c r="H610" s="41">
        <f t="shared" si="71"/>
        <v>110000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110000</v>
      </c>
      <c r="D612" s="5">
        <f t="shared" ref="D612:E615" si="77">C612</f>
        <v>110000</v>
      </c>
      <c r="E612" s="5">
        <f t="shared" si="77"/>
        <v>110000</v>
      </c>
      <c r="H612" s="41">
        <f t="shared" si="71"/>
        <v>110000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0" t="s">
        <v>519</v>
      </c>
      <c r="B616" s="171"/>
      <c r="C616" s="32">
        <f>SUM(C617:C627)</f>
        <v>18000</v>
      </c>
      <c r="D616" s="32">
        <f>SUM(D617:D627)</f>
        <v>18000</v>
      </c>
      <c r="E616" s="32">
        <f>SUM(E617:E627)</f>
        <v>18000</v>
      </c>
      <c r="H616" s="41">
        <f t="shared" si="71"/>
        <v>18000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18000</v>
      </c>
      <c r="D620" s="5">
        <f t="shared" si="78"/>
        <v>18000</v>
      </c>
      <c r="E620" s="5">
        <f t="shared" si="78"/>
        <v>18000</v>
      </c>
      <c r="H620" s="41">
        <f t="shared" si="71"/>
        <v>18000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0" t="s">
        <v>531</v>
      </c>
      <c r="B628" s="17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0" t="s">
        <v>542</v>
      </c>
      <c r="B639" s="17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0" t="s">
        <v>543</v>
      </c>
      <c r="B640" s="17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0" t="s">
        <v>544</v>
      </c>
      <c r="B641" s="17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0" t="s">
        <v>546</v>
      </c>
      <c r="B643" s="17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0" t="s">
        <v>547</v>
      </c>
      <c r="B644" s="17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0" t="s">
        <v>549</v>
      </c>
      <c r="B646" s="17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0" t="s">
        <v>550</v>
      </c>
      <c r="B651" s="17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0" t="s">
        <v>551</v>
      </c>
      <c r="B652" s="17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0" t="s">
        <v>552</v>
      </c>
      <c r="B653" s="17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0" t="s">
        <v>553</v>
      </c>
      <c r="B660" s="17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0" t="s">
        <v>554</v>
      </c>
      <c r="B661" s="17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0" t="s">
        <v>555</v>
      </c>
      <c r="B665" s="17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0" t="s">
        <v>556</v>
      </c>
      <c r="B668" s="17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0" t="s">
        <v>557</v>
      </c>
      <c r="B669" s="17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0" t="s">
        <v>558</v>
      </c>
      <c r="B670" s="17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0" t="s">
        <v>559</v>
      </c>
      <c r="B671" s="17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0" t="s">
        <v>560</v>
      </c>
      <c r="B676" s="17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0" t="s">
        <v>561</v>
      </c>
      <c r="B679" s="17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0" t="s">
        <v>562</v>
      </c>
      <c r="B683" s="17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0" t="s">
        <v>563</v>
      </c>
      <c r="B687" s="17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0" t="s">
        <v>564</v>
      </c>
      <c r="B694" s="17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0" t="s">
        <v>565</v>
      </c>
      <c r="B700" s="17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0" t="s">
        <v>566</v>
      </c>
      <c r="B712" s="17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0" t="s">
        <v>567</v>
      </c>
      <c r="B713" s="17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0" t="s">
        <v>568</v>
      </c>
      <c r="B714" s="17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0" t="s">
        <v>569</v>
      </c>
      <c r="B715" s="17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8" t="s">
        <v>570</v>
      </c>
      <c r="B716" s="16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6" t="s">
        <v>571</v>
      </c>
      <c r="B717" s="16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64" t="s">
        <v>851</v>
      </c>
      <c r="B718" s="16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4" t="s">
        <v>850</v>
      </c>
      <c r="B722" s="16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4" t="s">
        <v>849</v>
      </c>
      <c r="B727" s="16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4" t="s">
        <v>848</v>
      </c>
      <c r="B730" s="16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4" t="s">
        <v>846</v>
      </c>
      <c r="B733" s="16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4" t="s">
        <v>843</v>
      </c>
      <c r="B739" s="16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4" t="s">
        <v>842</v>
      </c>
      <c r="B741" s="16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4" t="s">
        <v>841</v>
      </c>
      <c r="B743" s="16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4" t="s">
        <v>836</v>
      </c>
      <c r="B750" s="16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4" t="s">
        <v>834</v>
      </c>
      <c r="B755" s="16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4" t="s">
        <v>830</v>
      </c>
      <c r="B760" s="16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4" t="s">
        <v>828</v>
      </c>
      <c r="B765" s="16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4" t="s">
        <v>826</v>
      </c>
      <c r="B767" s="16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4" t="s">
        <v>823</v>
      </c>
      <c r="B771" s="16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4" t="s">
        <v>817</v>
      </c>
      <c r="B777" s="16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53" zoomScale="150" zoomScaleNormal="150" workbookViewId="0">
      <selection activeCell="A561" sqref="A561:B561"/>
    </sheetView>
  </sheetViews>
  <sheetFormatPr defaultColWidth="9.140625" defaultRowHeight="15" outlineLevelRow="3"/>
  <cols>
    <col min="1" max="1" width="7" bestFit="1" customWidth="1"/>
    <col min="2" max="2" width="41.28515625" customWidth="1"/>
    <col min="3" max="3" width="42.85546875" customWidth="1"/>
    <col min="4" max="5" width="13.85546875" bestFit="1" customWidth="1"/>
    <col min="7" max="7" width="15.5703125" bestFit="1" customWidth="1"/>
    <col min="8" max="8" width="15.42578125" customWidth="1"/>
    <col min="9" max="9" width="15.42578125" bestFit="1" customWidth="1"/>
    <col min="10" max="10" width="20.42578125" bestFit="1" customWidth="1"/>
  </cols>
  <sheetData>
    <row r="1" spans="1:14" ht="18.75">
      <c r="A1" s="180" t="s">
        <v>30</v>
      </c>
      <c r="B1" s="180"/>
      <c r="C1" s="180"/>
      <c r="D1" s="163" t="s">
        <v>853</v>
      </c>
      <c r="E1" s="163" t="s">
        <v>852</v>
      </c>
      <c r="G1" s="43" t="s">
        <v>31</v>
      </c>
      <c r="H1" s="44">
        <f>C2+C114</f>
        <v>1011429.997</v>
      </c>
      <c r="I1" s="45"/>
      <c r="J1" s="46" t="b">
        <f>AND(H1=I1)</f>
        <v>0</v>
      </c>
    </row>
    <row r="2" spans="1:14">
      <c r="A2" s="188" t="s">
        <v>60</v>
      </c>
      <c r="B2" s="188"/>
      <c r="C2" s="26">
        <f>C3+C67</f>
        <v>782000</v>
      </c>
      <c r="D2" s="26">
        <f>D3+D67</f>
        <v>782000</v>
      </c>
      <c r="E2" s="26">
        <f>E3+E67</f>
        <v>782000</v>
      </c>
      <c r="G2" s="39" t="s">
        <v>60</v>
      </c>
      <c r="H2" s="41">
        <f>C2</f>
        <v>782000</v>
      </c>
      <c r="I2" s="42"/>
      <c r="J2" s="40" t="b">
        <f>AND(H2=I2)</f>
        <v>0</v>
      </c>
    </row>
    <row r="3" spans="1:14">
      <c r="A3" s="185" t="s">
        <v>578</v>
      </c>
      <c r="B3" s="185"/>
      <c r="C3" s="23">
        <f>C4+C11+C38+C61</f>
        <v>346600</v>
      </c>
      <c r="D3" s="23">
        <f>D4+D11+D38+D61</f>
        <v>346600</v>
      </c>
      <c r="E3" s="23">
        <f>E4+E11+E38+E61</f>
        <v>346600</v>
      </c>
      <c r="G3" s="39" t="s">
        <v>57</v>
      </c>
      <c r="H3" s="41">
        <f t="shared" ref="H3:H66" si="0">C3</f>
        <v>346600</v>
      </c>
      <c r="I3" s="42"/>
      <c r="J3" s="40" t="b">
        <f>AND(H3=I3)</f>
        <v>0</v>
      </c>
    </row>
    <row r="4" spans="1:14" ht="15" customHeight="1">
      <c r="A4" s="181" t="s">
        <v>124</v>
      </c>
      <c r="B4" s="182"/>
      <c r="C4" s="21">
        <f>SUM(C5:C10)</f>
        <v>215300</v>
      </c>
      <c r="D4" s="21">
        <f>SUM(D5:D10)</f>
        <v>215300</v>
      </c>
      <c r="E4" s="21">
        <f>SUM(E5:E10)</f>
        <v>215300</v>
      </c>
      <c r="F4" s="17"/>
      <c r="G4" s="39" t="s">
        <v>53</v>
      </c>
      <c r="H4" s="41">
        <f t="shared" si="0"/>
        <v>215300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95000</v>
      </c>
      <c r="D5" s="2">
        <f>C5</f>
        <v>95000</v>
      </c>
      <c r="E5" s="2">
        <f>D5</f>
        <v>95000</v>
      </c>
      <c r="F5" s="17"/>
      <c r="G5" s="17"/>
      <c r="H5" s="41">
        <f t="shared" si="0"/>
        <v>95000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25000</v>
      </c>
      <c r="D6" s="2">
        <f t="shared" ref="D6:E10" si="1">C6</f>
        <v>25000</v>
      </c>
      <c r="E6" s="2">
        <f t="shared" si="1"/>
        <v>25000</v>
      </c>
      <c r="F6" s="17"/>
      <c r="G6" s="17"/>
      <c r="H6" s="41">
        <f t="shared" si="0"/>
        <v>25000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95000</v>
      </c>
      <c r="D7" s="2">
        <f t="shared" si="1"/>
        <v>95000</v>
      </c>
      <c r="E7" s="2">
        <f t="shared" si="1"/>
        <v>95000</v>
      </c>
      <c r="F7" s="17"/>
      <c r="G7" s="17"/>
      <c r="H7" s="41">
        <f t="shared" si="0"/>
        <v>95000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 collapsed="1">
      <c r="A11" s="181" t="s">
        <v>125</v>
      </c>
      <c r="B11" s="182"/>
      <c r="C11" s="21">
        <f>SUM(C12:C37)</f>
        <v>37300</v>
      </c>
      <c r="D11" s="21">
        <f>SUM(D12:D37)</f>
        <v>37300</v>
      </c>
      <c r="E11" s="21">
        <f>SUM(E12:E37)</f>
        <v>37300</v>
      </c>
      <c r="F11" s="17"/>
      <c r="G11" s="39" t="s">
        <v>54</v>
      </c>
      <c r="H11" s="41">
        <f t="shared" si="0"/>
        <v>37300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20000</v>
      </c>
      <c r="D12" s="2">
        <f>C12</f>
        <v>20000</v>
      </c>
      <c r="E12" s="2">
        <f>D12</f>
        <v>20000</v>
      </c>
      <c r="H12" s="41">
        <f t="shared" si="0"/>
        <v>20000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6000</v>
      </c>
      <c r="D32" s="2">
        <f t="shared" si="3"/>
        <v>6000</v>
      </c>
      <c r="E32" s="2">
        <f t="shared" si="3"/>
        <v>6000</v>
      </c>
      <c r="H32" s="41">
        <f t="shared" si="0"/>
        <v>6000</v>
      </c>
    </row>
    <row r="33" spans="1:10" hidden="1" outlineLevel="1">
      <c r="A33" s="3">
        <v>2403</v>
      </c>
      <c r="B33" s="1" t="s">
        <v>144</v>
      </c>
      <c r="C33" s="2">
        <v>200</v>
      </c>
      <c r="D33" s="2">
        <f t="shared" si="3"/>
        <v>200</v>
      </c>
      <c r="E33" s="2">
        <f t="shared" si="3"/>
        <v>200</v>
      </c>
      <c r="H33" s="41">
        <f t="shared" si="0"/>
        <v>200</v>
      </c>
    </row>
    <row r="34" spans="1:10" hidden="1" outlineLevel="1">
      <c r="A34" s="3">
        <v>2404</v>
      </c>
      <c r="B34" s="1" t="s">
        <v>7</v>
      </c>
      <c r="C34" s="2">
        <v>8600</v>
      </c>
      <c r="D34" s="2">
        <f t="shared" si="3"/>
        <v>8600</v>
      </c>
      <c r="E34" s="2">
        <f t="shared" si="3"/>
        <v>8600</v>
      </c>
      <c r="H34" s="41">
        <f t="shared" si="0"/>
        <v>8600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 collapsed="1">
      <c r="A38" s="181" t="s">
        <v>145</v>
      </c>
      <c r="B38" s="182"/>
      <c r="C38" s="21">
        <f>SUM(C39:C60)</f>
        <v>93400</v>
      </c>
      <c r="D38" s="21">
        <f>SUM(D39:D60)</f>
        <v>93400</v>
      </c>
      <c r="E38" s="21">
        <f>SUM(E39:E60)</f>
        <v>93400</v>
      </c>
      <c r="G38" s="39" t="s">
        <v>55</v>
      </c>
      <c r="H38" s="41">
        <f t="shared" si="0"/>
        <v>93400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hidden="1" outlineLevel="1">
      <c r="A40" s="20">
        <v>3102</v>
      </c>
      <c r="B40" s="20" t="s">
        <v>12</v>
      </c>
      <c r="C40" s="2">
        <v>3500</v>
      </c>
      <c r="D40" s="2">
        <f t="shared" ref="D40:E55" si="4">C40</f>
        <v>3500</v>
      </c>
      <c r="E40" s="2">
        <f t="shared" si="4"/>
        <v>3500</v>
      </c>
      <c r="H40" s="41">
        <f t="shared" si="0"/>
        <v>3500</v>
      </c>
    </row>
    <row r="41" spans="1:10" hidden="1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</v>
      </c>
      <c r="D44" s="2">
        <f t="shared" si="4"/>
        <v>100</v>
      </c>
      <c r="E44" s="2">
        <f t="shared" si="4"/>
        <v>100</v>
      </c>
      <c r="H44" s="41">
        <f t="shared" si="0"/>
        <v>100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19000</v>
      </c>
      <c r="D48" s="2">
        <f t="shared" si="4"/>
        <v>19000</v>
      </c>
      <c r="E48" s="2">
        <f t="shared" si="4"/>
        <v>19000</v>
      </c>
      <c r="H48" s="41">
        <f t="shared" si="0"/>
        <v>19000</v>
      </c>
    </row>
    <row r="49" spans="1:10" hidden="1" outlineLevel="1">
      <c r="A49" s="20">
        <v>3207</v>
      </c>
      <c r="B49" s="20" t="s">
        <v>149</v>
      </c>
      <c r="C49" s="2">
        <v>200</v>
      </c>
      <c r="D49" s="2">
        <f t="shared" si="4"/>
        <v>200</v>
      </c>
      <c r="E49" s="2">
        <f t="shared" si="4"/>
        <v>200</v>
      </c>
      <c r="H49" s="41">
        <f t="shared" si="0"/>
        <v>200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1">
        <f t="shared" si="0"/>
        <v>500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50000</v>
      </c>
      <c r="D55" s="2">
        <f t="shared" si="4"/>
        <v>50000</v>
      </c>
      <c r="E55" s="2">
        <f t="shared" si="4"/>
        <v>50000</v>
      </c>
      <c r="H55" s="41">
        <f t="shared" si="0"/>
        <v>50000</v>
      </c>
    </row>
    <row r="56" spans="1:10" hidden="1" outlineLevel="1">
      <c r="A56" s="20">
        <v>3303</v>
      </c>
      <c r="B56" s="20" t="s">
        <v>154</v>
      </c>
      <c r="C56" s="2">
        <v>0</v>
      </c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100</v>
      </c>
      <c r="D59" s="2">
        <f t="shared" si="5"/>
        <v>100</v>
      </c>
      <c r="E59" s="2">
        <f t="shared" si="5"/>
        <v>100</v>
      </c>
      <c r="H59" s="41">
        <f t="shared" si="0"/>
        <v>100</v>
      </c>
    </row>
    <row r="60" spans="1:10" hidden="1" outlineLevel="1">
      <c r="A60" s="20">
        <v>3399</v>
      </c>
      <c r="B60" s="20" t="s">
        <v>104</v>
      </c>
      <c r="C60" s="2">
        <v>200</v>
      </c>
      <c r="D60" s="2">
        <f t="shared" si="5"/>
        <v>200</v>
      </c>
      <c r="E60" s="2">
        <f t="shared" si="5"/>
        <v>200</v>
      </c>
      <c r="H60" s="41">
        <f t="shared" si="0"/>
        <v>200</v>
      </c>
    </row>
    <row r="61" spans="1:10" collapsed="1">
      <c r="A61" s="181" t="s">
        <v>158</v>
      </c>
      <c r="B61" s="182"/>
      <c r="C61" s="22">
        <f>SUM(C62:C66)</f>
        <v>600</v>
      </c>
      <c r="D61" s="22">
        <f>SUM(D62:D66)</f>
        <v>600</v>
      </c>
      <c r="E61" s="22">
        <f>SUM(E62:E66)</f>
        <v>600</v>
      </c>
      <c r="G61" s="39" t="s">
        <v>105</v>
      </c>
      <c r="H61" s="41">
        <f t="shared" si="0"/>
        <v>600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200</v>
      </c>
      <c r="D65" s="2">
        <f t="shared" si="6"/>
        <v>200</v>
      </c>
      <c r="E65" s="2">
        <f t="shared" si="6"/>
        <v>200</v>
      </c>
      <c r="H65" s="41">
        <f t="shared" si="0"/>
        <v>200</v>
      </c>
    </row>
    <row r="66" spans="1:10" hidden="1" outlineLevel="1">
      <c r="A66" s="14">
        <v>4099</v>
      </c>
      <c r="B66" s="1" t="s">
        <v>162</v>
      </c>
      <c r="C66" s="2">
        <v>400</v>
      </c>
      <c r="D66" s="2">
        <f t="shared" si="6"/>
        <v>400</v>
      </c>
      <c r="E66" s="2">
        <f t="shared" si="6"/>
        <v>400</v>
      </c>
      <c r="H66" s="41">
        <f t="shared" si="0"/>
        <v>400</v>
      </c>
    </row>
    <row r="67" spans="1:10" collapsed="1">
      <c r="A67" s="185" t="s">
        <v>579</v>
      </c>
      <c r="B67" s="185"/>
      <c r="C67" s="25">
        <f>C97+C68</f>
        <v>435400</v>
      </c>
      <c r="D67" s="25">
        <f>D97+D68</f>
        <v>435400</v>
      </c>
      <c r="E67" s="25">
        <f>E97+E68</f>
        <v>435400</v>
      </c>
      <c r="G67" s="39" t="s">
        <v>59</v>
      </c>
      <c r="H67" s="41">
        <f t="shared" ref="H67:H130" si="7">C67</f>
        <v>435400</v>
      </c>
      <c r="I67" s="42"/>
      <c r="J67" s="40" t="b">
        <f>AND(H67=I67)</f>
        <v>0</v>
      </c>
    </row>
    <row r="68" spans="1:10">
      <c r="A68" s="181" t="s">
        <v>163</v>
      </c>
      <c r="B68" s="182"/>
      <c r="C68" s="21">
        <f>SUM(C69:C96)</f>
        <v>66600</v>
      </c>
      <c r="D68" s="21">
        <f>SUM(D69:D96)</f>
        <v>66600</v>
      </c>
      <c r="E68" s="21">
        <f>SUM(E69:E96)</f>
        <v>66600</v>
      </c>
      <c r="G68" s="39" t="s">
        <v>56</v>
      </c>
      <c r="H68" s="41">
        <f t="shared" si="7"/>
        <v>66600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500</v>
      </c>
      <c r="D76" s="2">
        <f t="shared" si="8"/>
        <v>500</v>
      </c>
      <c r="E76" s="2">
        <f t="shared" si="8"/>
        <v>500</v>
      </c>
      <c r="H76" s="41">
        <f t="shared" si="7"/>
        <v>500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55000</v>
      </c>
      <c r="D79" s="2">
        <f t="shared" si="8"/>
        <v>55000</v>
      </c>
      <c r="E79" s="2">
        <f t="shared" si="8"/>
        <v>55000</v>
      </c>
      <c r="H79" s="41">
        <f t="shared" si="7"/>
        <v>55000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100</v>
      </c>
      <c r="D93" s="2">
        <f t="shared" si="9"/>
        <v>100</v>
      </c>
      <c r="E93" s="2">
        <f t="shared" si="9"/>
        <v>100</v>
      </c>
      <c r="H93" s="41">
        <f t="shared" si="7"/>
        <v>100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368800</v>
      </c>
      <c r="D97" s="21">
        <f>SUM(D98:D113)</f>
        <v>368800</v>
      </c>
      <c r="E97" s="21">
        <f>SUM(E98:E113)</f>
        <v>368800</v>
      </c>
      <c r="G97" s="39" t="s">
        <v>58</v>
      </c>
      <c r="H97" s="41">
        <f t="shared" si="7"/>
        <v>368800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355000</v>
      </c>
      <c r="D98" s="2">
        <f>C98</f>
        <v>355000</v>
      </c>
      <c r="E98" s="2">
        <f>D98</f>
        <v>355000</v>
      </c>
      <c r="H98" s="41">
        <f t="shared" si="7"/>
        <v>355000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>
        <v>1000</v>
      </c>
      <c r="D105" s="2">
        <f t="shared" si="10"/>
        <v>1000</v>
      </c>
      <c r="E105" s="2">
        <f t="shared" si="10"/>
        <v>1000</v>
      </c>
      <c r="H105" s="41">
        <f t="shared" si="7"/>
        <v>1000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>
        <v>100</v>
      </c>
      <c r="D110" s="2">
        <f t="shared" si="10"/>
        <v>100</v>
      </c>
      <c r="E110" s="2">
        <f t="shared" si="10"/>
        <v>100</v>
      </c>
      <c r="H110" s="41">
        <f t="shared" si="7"/>
        <v>100</v>
      </c>
    </row>
    <row r="111" spans="1:10" hidden="1" outlineLevel="1">
      <c r="A111" s="3">
        <v>6099</v>
      </c>
      <c r="B111" s="1" t="s">
        <v>193</v>
      </c>
      <c r="C111" s="2">
        <v>200</v>
      </c>
      <c r="D111" s="2">
        <f t="shared" si="10"/>
        <v>200</v>
      </c>
      <c r="E111" s="2">
        <f t="shared" si="10"/>
        <v>200</v>
      </c>
      <c r="H111" s="41">
        <f t="shared" si="7"/>
        <v>200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7000</v>
      </c>
      <c r="D113" s="2">
        <f t="shared" si="10"/>
        <v>7000</v>
      </c>
      <c r="E113" s="2">
        <f t="shared" si="10"/>
        <v>7000</v>
      </c>
      <c r="H113" s="41">
        <f t="shared" si="7"/>
        <v>7000</v>
      </c>
    </row>
    <row r="114" spans="1:10" collapsed="1">
      <c r="A114" s="186" t="s">
        <v>62</v>
      </c>
      <c r="B114" s="187"/>
      <c r="C114" s="26">
        <f>C115+C152+C177</f>
        <v>229429.997</v>
      </c>
      <c r="D114" s="26">
        <f>D115+D152+D177</f>
        <v>229429.997</v>
      </c>
      <c r="E114" s="26">
        <f>E115+E152+E177</f>
        <v>229429.997</v>
      </c>
      <c r="G114" s="39" t="s">
        <v>62</v>
      </c>
      <c r="H114" s="41">
        <f t="shared" si="7"/>
        <v>229429.997</v>
      </c>
      <c r="I114" s="42"/>
      <c r="J114" s="40" t="b">
        <f>AND(H114=I114)</f>
        <v>0</v>
      </c>
    </row>
    <row r="115" spans="1:10">
      <c r="A115" s="183" t="s">
        <v>580</v>
      </c>
      <c r="B115" s="184"/>
      <c r="C115" s="23">
        <f>C116+C135</f>
        <v>149677.997</v>
      </c>
      <c r="D115" s="23">
        <f>D116+D135</f>
        <v>149677.997</v>
      </c>
      <c r="E115" s="23">
        <f>E116+E135</f>
        <v>149677.997</v>
      </c>
      <c r="G115" s="39" t="s">
        <v>61</v>
      </c>
      <c r="H115" s="41">
        <f t="shared" si="7"/>
        <v>149677.997</v>
      </c>
      <c r="I115" s="42"/>
      <c r="J115" s="40" t="b">
        <f>AND(H115=I115)</f>
        <v>0</v>
      </c>
    </row>
    <row r="116" spans="1:10" ht="15" customHeight="1">
      <c r="A116" s="181" t="s">
        <v>195</v>
      </c>
      <c r="B116" s="182"/>
      <c r="C116" s="21">
        <f>C117+C120+C123+C126+C129+C132</f>
        <v>62700</v>
      </c>
      <c r="D116" s="21">
        <f>D117+D120+D123+D126+D129+D132</f>
        <v>62700</v>
      </c>
      <c r="E116" s="21">
        <f>E117+E120+E123+E126+E129+E132</f>
        <v>62700</v>
      </c>
      <c r="G116" s="39" t="s">
        <v>583</v>
      </c>
      <c r="H116" s="41">
        <f t="shared" si="7"/>
        <v>62700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62700</v>
      </c>
      <c r="D117" s="2">
        <f>D118+D119</f>
        <v>62700</v>
      </c>
      <c r="E117" s="2">
        <f>E118+E119</f>
        <v>62700</v>
      </c>
      <c r="H117" s="41">
        <f t="shared" si="7"/>
        <v>62700</v>
      </c>
    </row>
    <row r="118" spans="1:10" ht="15" hidden="1" customHeight="1" outlineLevel="2">
      <c r="A118" s="131"/>
      <c r="B118" s="130" t="s">
        <v>855</v>
      </c>
      <c r="C118" s="129">
        <v>62700</v>
      </c>
      <c r="D118" s="129">
        <f>C118</f>
        <v>62700</v>
      </c>
      <c r="E118" s="129">
        <f>D118</f>
        <v>62700</v>
      </c>
      <c r="H118" s="41">
        <f t="shared" si="7"/>
        <v>62700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1" t="s">
        <v>202</v>
      </c>
      <c r="B135" s="182"/>
      <c r="C135" s="21">
        <f>C136+C140+C143+C146+C149</f>
        <v>86977.997000000003</v>
      </c>
      <c r="D135" s="21">
        <f>D136+D140+D143+D146+D149</f>
        <v>86977.997000000003</v>
      </c>
      <c r="E135" s="21">
        <f>E136+E140+E143+E146+E149</f>
        <v>86977.997000000003</v>
      </c>
      <c r="G135" s="39" t="s">
        <v>584</v>
      </c>
      <c r="H135" s="41">
        <f t="shared" si="11"/>
        <v>86977.997000000003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24603.117999999999</v>
      </c>
      <c r="D136" s="2">
        <f>D137+D138+D139</f>
        <v>24603.117999999999</v>
      </c>
      <c r="E136" s="2">
        <f>E137+E138+E139</f>
        <v>24603.117999999999</v>
      </c>
      <c r="H136" s="41">
        <f t="shared" si="11"/>
        <v>24603.117999999999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>
        <v>13954.38</v>
      </c>
      <c r="D138" s="129">
        <f t="shared" ref="D138:E139" si="12">C138</f>
        <v>13954.38</v>
      </c>
      <c r="E138" s="129">
        <f t="shared" si="12"/>
        <v>13954.38</v>
      </c>
      <c r="H138" s="41">
        <f t="shared" si="11"/>
        <v>13954.38</v>
      </c>
    </row>
    <row r="139" spans="1:10" ht="15" hidden="1" customHeight="1" outlineLevel="2">
      <c r="A139" s="131"/>
      <c r="B139" s="130" t="s">
        <v>861</v>
      </c>
      <c r="C139" s="129">
        <v>10648.737999999999</v>
      </c>
      <c r="D139" s="129">
        <f t="shared" si="12"/>
        <v>10648.737999999999</v>
      </c>
      <c r="E139" s="129">
        <f t="shared" si="12"/>
        <v>10648.737999999999</v>
      </c>
      <c r="H139" s="41">
        <f t="shared" si="11"/>
        <v>10648.737999999999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62374.879000000001</v>
      </c>
      <c r="D149" s="2">
        <f>D150+D151</f>
        <v>62374.879000000001</v>
      </c>
      <c r="E149" s="2">
        <f>E150+E151</f>
        <v>62374.879000000001</v>
      </c>
      <c r="H149" s="41">
        <f t="shared" si="11"/>
        <v>62374.879000000001</v>
      </c>
    </row>
    <row r="150" spans="1:10" ht="15" hidden="1" customHeight="1" outlineLevel="2">
      <c r="A150" s="131"/>
      <c r="B150" s="130" t="s">
        <v>855</v>
      </c>
      <c r="C150" s="129">
        <v>62374.879000000001</v>
      </c>
      <c r="D150" s="129">
        <f>C150</f>
        <v>62374.879000000001</v>
      </c>
      <c r="E150" s="129">
        <f>D150</f>
        <v>62374.879000000001</v>
      </c>
      <c r="H150" s="41">
        <f t="shared" si="11"/>
        <v>62374.879000000001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3" t="s">
        <v>581</v>
      </c>
      <c r="B152" s="184"/>
      <c r="C152" s="23">
        <f>C153+C163+C170</f>
        <v>79752</v>
      </c>
      <c r="D152" s="23">
        <f>D153+D163+D170</f>
        <v>79752</v>
      </c>
      <c r="E152" s="23">
        <f>E153+E163+E170</f>
        <v>79752</v>
      </c>
      <c r="G152" s="39" t="s">
        <v>66</v>
      </c>
      <c r="H152" s="41">
        <f t="shared" si="11"/>
        <v>79752</v>
      </c>
      <c r="I152" s="42"/>
      <c r="J152" s="40" t="b">
        <f>AND(H152=I152)</f>
        <v>0</v>
      </c>
    </row>
    <row r="153" spans="1:10">
      <c r="A153" s="181" t="s">
        <v>208</v>
      </c>
      <c r="B153" s="182"/>
      <c r="C153" s="21">
        <f>C154+C157+C160</f>
        <v>79752</v>
      </c>
      <c r="D153" s="21">
        <f>D154+D157+D160</f>
        <v>79752</v>
      </c>
      <c r="E153" s="21">
        <f>E154+E157+E160</f>
        <v>79752</v>
      </c>
      <c r="G153" s="39" t="s">
        <v>585</v>
      </c>
      <c r="H153" s="41">
        <f t="shared" si="11"/>
        <v>79752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79752</v>
      </c>
      <c r="D154" s="2">
        <f>D155+D156</f>
        <v>79752</v>
      </c>
      <c r="E154" s="2">
        <f>E155+E156</f>
        <v>79752</v>
      </c>
      <c r="H154" s="41">
        <f t="shared" si="11"/>
        <v>79752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79752</v>
      </c>
      <c r="D156" s="129">
        <f>C156</f>
        <v>79752</v>
      </c>
      <c r="E156" s="129">
        <f>D156</f>
        <v>79752</v>
      </c>
      <c r="H156" s="41">
        <f t="shared" si="11"/>
        <v>79752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8" t="s">
        <v>843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80" t="s">
        <v>67</v>
      </c>
      <c r="B256" s="180"/>
      <c r="C256" s="180"/>
      <c r="D256" s="163" t="s">
        <v>853</v>
      </c>
      <c r="E256" s="163" t="s">
        <v>852</v>
      </c>
      <c r="G256" s="47" t="s">
        <v>589</v>
      </c>
      <c r="H256" s="48">
        <f>C257+C559</f>
        <v>1011429.997</v>
      </c>
      <c r="I256" s="49"/>
      <c r="J256" s="50" t="b">
        <f>AND(H256=I256)</f>
        <v>0</v>
      </c>
    </row>
    <row r="257" spans="1:10">
      <c r="A257" s="172" t="s">
        <v>60</v>
      </c>
      <c r="B257" s="173"/>
      <c r="C257" s="37">
        <f>C258+C550</f>
        <v>687017</v>
      </c>
      <c r="D257" s="37">
        <f>D258+D550</f>
        <v>486368.86599999998</v>
      </c>
      <c r="E257" s="37">
        <f>E258+E550</f>
        <v>486368.86599999998</v>
      </c>
      <c r="G257" s="39" t="s">
        <v>60</v>
      </c>
      <c r="H257" s="41">
        <f>C257</f>
        <v>687017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667057</v>
      </c>
      <c r="D258" s="36">
        <f>D259+D339+D483+D547</f>
        <v>466408.86599999998</v>
      </c>
      <c r="E258" s="36">
        <f>E259+E339+E483+E547</f>
        <v>466408.86599999998</v>
      </c>
      <c r="G258" s="39" t="s">
        <v>57</v>
      </c>
      <c r="H258" s="41">
        <f t="shared" ref="H258:H321" si="21">C258</f>
        <v>667057</v>
      </c>
      <c r="I258" s="42"/>
      <c r="J258" s="40" t="b">
        <f>AND(H258=I258)</f>
        <v>0</v>
      </c>
    </row>
    <row r="259" spans="1:10">
      <c r="A259" s="166" t="s">
        <v>267</v>
      </c>
      <c r="B259" s="167"/>
      <c r="C259" s="33">
        <f>C260+C263+C314</f>
        <v>328024</v>
      </c>
      <c r="D259" s="33">
        <f>D260+D263+D314</f>
        <v>127375.86599999999</v>
      </c>
      <c r="E259" s="33">
        <f>E260+E263+E314</f>
        <v>127375.86599999999</v>
      </c>
      <c r="G259" s="39" t="s">
        <v>590</v>
      </c>
      <c r="H259" s="41">
        <f t="shared" si="21"/>
        <v>328024</v>
      </c>
      <c r="I259" s="42"/>
      <c r="J259" s="40" t="b">
        <f>AND(H259=I259)</f>
        <v>0</v>
      </c>
    </row>
    <row r="260" spans="1:10" hidden="1" outlineLevel="1">
      <c r="A260" s="170" t="s">
        <v>268</v>
      </c>
      <c r="B260" s="171"/>
      <c r="C260" s="32">
        <f>SUM(C261:C262)</f>
        <v>3024</v>
      </c>
      <c r="D260" s="32">
        <f>SUM(D261:D262)</f>
        <v>3024</v>
      </c>
      <c r="E260" s="32">
        <f>SUM(E261:E262)</f>
        <v>3024</v>
      </c>
      <c r="H260" s="41">
        <f t="shared" si="21"/>
        <v>3024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2304</v>
      </c>
      <c r="D262" s="5">
        <f>C262</f>
        <v>2304</v>
      </c>
      <c r="E262" s="5">
        <f>D262</f>
        <v>2304</v>
      </c>
      <c r="H262" s="41">
        <f t="shared" si="21"/>
        <v>2304</v>
      </c>
    </row>
    <row r="263" spans="1:10" hidden="1" outlineLevel="1">
      <c r="A263" s="170" t="s">
        <v>269</v>
      </c>
      <c r="B263" s="171"/>
      <c r="C263" s="32">
        <f>C264+C265+C289+C296+C298+C302+C305+C308+C313</f>
        <v>316000</v>
      </c>
      <c r="D263" s="32">
        <f>D264+D265+D289+D296+D298+D302+D305+D308+D313</f>
        <v>124351.86599999999</v>
      </c>
      <c r="E263" s="32">
        <f>E264+E265+E289+E296+E298+E302+E305+E308+E313</f>
        <v>124351.86599999999</v>
      </c>
      <c r="H263" s="41">
        <f t="shared" si="21"/>
        <v>316000</v>
      </c>
    </row>
    <row r="264" spans="1:10" hidden="1" outlineLevel="2">
      <c r="A264" s="6">
        <v>1101</v>
      </c>
      <c r="B264" s="4" t="s">
        <v>34</v>
      </c>
      <c r="C264" s="5">
        <v>121575</v>
      </c>
      <c r="D264" s="5">
        <f>C264</f>
        <v>121575</v>
      </c>
      <c r="E264" s="5">
        <f>D264</f>
        <v>121575</v>
      </c>
      <c r="H264" s="41">
        <f t="shared" si="21"/>
        <v>121575</v>
      </c>
    </row>
    <row r="265" spans="1:10" hidden="1" outlineLevel="2">
      <c r="A265" s="6">
        <v>1101</v>
      </c>
      <c r="B265" s="4" t="s">
        <v>35</v>
      </c>
      <c r="C265" s="5">
        <v>122881</v>
      </c>
      <c r="D265" s="5">
        <f>SUM(D266:D288)</f>
        <v>0</v>
      </c>
      <c r="E265" s="5">
        <f>SUM(E266:E288)</f>
        <v>0</v>
      </c>
      <c r="H265" s="41">
        <f t="shared" si="21"/>
        <v>122881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4156</v>
      </c>
      <c r="D289" s="5">
        <f>SUM(D290:D295)</f>
        <v>0</v>
      </c>
      <c r="E289" s="5">
        <f>SUM(E290:E295)</f>
        <v>0</v>
      </c>
      <c r="H289" s="41">
        <f t="shared" si="21"/>
        <v>4156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9520</v>
      </c>
      <c r="D298" s="5">
        <f>SUM(D299:D301)</f>
        <v>0</v>
      </c>
      <c r="E298" s="5">
        <f>SUM(E299:E301)</f>
        <v>0</v>
      </c>
      <c r="H298" s="41">
        <f t="shared" si="21"/>
        <v>9520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2500</v>
      </c>
      <c r="D302" s="5">
        <f>SUM(D303:D304)</f>
        <v>0</v>
      </c>
      <c r="E302" s="5">
        <f>SUM(E303:E304)</f>
        <v>0</v>
      </c>
      <c r="H302" s="41">
        <f t="shared" si="21"/>
        <v>2500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5906.8360000000002</v>
      </c>
      <c r="D305" s="5">
        <f>SUM(D306:D307)</f>
        <v>0</v>
      </c>
      <c r="E305" s="5">
        <f>SUM(E306:E307)</f>
        <v>0</v>
      </c>
      <c r="H305" s="41">
        <f t="shared" si="21"/>
        <v>5906.8360000000002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46084.298000000003</v>
      </c>
      <c r="D308" s="5">
        <f>SUM(D309:D312)</f>
        <v>0</v>
      </c>
      <c r="E308" s="5">
        <f>SUM(E309:E312)</f>
        <v>0</v>
      </c>
      <c r="H308" s="41">
        <f t="shared" si="21"/>
        <v>46084.298000000003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2776.866</v>
      </c>
      <c r="D313" s="5">
        <f>C313</f>
        <v>2776.866</v>
      </c>
      <c r="E313" s="5">
        <f>D313</f>
        <v>2776.866</v>
      </c>
      <c r="H313" s="41">
        <f t="shared" si="21"/>
        <v>2776.866</v>
      </c>
    </row>
    <row r="314" spans="1:8" hidden="1" outlineLevel="1">
      <c r="A314" s="170" t="s">
        <v>601</v>
      </c>
      <c r="B314" s="171"/>
      <c r="C314" s="32">
        <f>C315+C325+C331+C336+C337+C338+C328</f>
        <v>9000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9000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9000</v>
      </c>
      <c r="D325" s="5">
        <f>SUM(D326:D327)</f>
        <v>0</v>
      </c>
      <c r="E325" s="5">
        <f>SUM(E326:E327)</f>
        <v>0</v>
      </c>
      <c r="H325" s="41">
        <f t="shared" si="28"/>
        <v>9000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6" t="s">
        <v>270</v>
      </c>
      <c r="B339" s="167"/>
      <c r="C339" s="33">
        <f>C340+C444+C482</f>
        <v>308900</v>
      </c>
      <c r="D339" s="33">
        <f>D340+D444+D482</f>
        <v>308900</v>
      </c>
      <c r="E339" s="33">
        <f>E340+E444+E482</f>
        <v>308900</v>
      </c>
      <c r="G339" s="39" t="s">
        <v>591</v>
      </c>
      <c r="H339" s="41">
        <f t="shared" si="28"/>
        <v>308900</v>
      </c>
      <c r="I339" s="42"/>
      <c r="J339" s="40" t="b">
        <f>AND(H339=I339)</f>
        <v>0</v>
      </c>
    </row>
    <row r="340" spans="1:10" hidden="1" outlineLevel="1">
      <c r="A340" s="170" t="s">
        <v>271</v>
      </c>
      <c r="B340" s="171"/>
      <c r="C340" s="32">
        <f>C341+C342+C343+C344+C347+C348+C353+C356+C357+C362+C367+C368+C371+C372+C373+C376+C377+C378+C382+C388+C391+C392+C395+C398+C399+C404+C407+C408+C409+C412+C415+C416+C419+C420+C421+C422+C429+C443</f>
        <v>280500</v>
      </c>
      <c r="D340" s="32">
        <f>D341+D342+D343+D344+D347+D348+D353+D356+D357+D362+D367+BH290668+D371+D372+D373+D376+D377+D378+D382+D388+D391+D392+D395+D398+D399+D404+D407+D408+D409+D412+D415+D416+D419+D420+D421+D422+D429+D443</f>
        <v>280500</v>
      </c>
      <c r="E340" s="32">
        <f>E341+E342+E343+E344+E347+E348+E353+E356+E357+E362+E367+BI290668+E371+E372+E373+E376+E377+E378+E382+E388+E391+E392+E395+E398+E399+E404+E407+E408+E409+E412+E415+E416+E419+E420+E421+E422+E429+E443</f>
        <v>280500</v>
      </c>
      <c r="H340" s="41">
        <f t="shared" si="28"/>
        <v>280500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1200</v>
      </c>
      <c r="D342" s="5">
        <f t="shared" ref="D342:E343" si="31">C342</f>
        <v>1200</v>
      </c>
      <c r="E342" s="5">
        <f t="shared" si="31"/>
        <v>1200</v>
      </c>
      <c r="H342" s="41">
        <f t="shared" si="28"/>
        <v>1200</v>
      </c>
    </row>
    <row r="343" spans="1:10" hidden="1" outlineLevel="2">
      <c r="A343" s="6">
        <v>2201</v>
      </c>
      <c r="B343" s="4" t="s">
        <v>41</v>
      </c>
      <c r="C343" s="5">
        <v>62000</v>
      </c>
      <c r="D343" s="5">
        <f t="shared" si="31"/>
        <v>62000</v>
      </c>
      <c r="E343" s="5">
        <f t="shared" si="31"/>
        <v>62000</v>
      </c>
      <c r="H343" s="41">
        <f t="shared" si="28"/>
        <v>62000</v>
      </c>
    </row>
    <row r="344" spans="1:10" hidden="1" outlineLevel="2">
      <c r="A344" s="6">
        <v>2201</v>
      </c>
      <c r="B344" s="4" t="s">
        <v>273</v>
      </c>
      <c r="C344" s="5">
        <f>SUM(C345:C346)</f>
        <v>3500</v>
      </c>
      <c r="D344" s="5">
        <f>SUM(D345:D346)</f>
        <v>3500</v>
      </c>
      <c r="E344" s="5">
        <f>SUM(E345:E346)</f>
        <v>3500</v>
      </c>
      <c r="H344" s="41">
        <f t="shared" si="28"/>
        <v>3500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hidden="1" outlineLevel="3">
      <c r="A346" s="29"/>
      <c r="B346" s="28" t="s">
        <v>275</v>
      </c>
      <c r="C346" s="30">
        <v>1500</v>
      </c>
      <c r="D346" s="30">
        <f t="shared" si="32"/>
        <v>1500</v>
      </c>
      <c r="E346" s="30">
        <f t="shared" si="32"/>
        <v>1500</v>
      </c>
      <c r="H346" s="41">
        <f t="shared" si="28"/>
        <v>1500</v>
      </c>
    </row>
    <row r="347" spans="1:10" hidden="1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hidden="1" outlineLevel="2">
      <c r="A348" s="6">
        <v>2201</v>
      </c>
      <c r="B348" s="4" t="s">
        <v>277</v>
      </c>
      <c r="C348" s="5">
        <f>SUM(C349:C352)</f>
        <v>35000</v>
      </c>
      <c r="D348" s="5">
        <f>SUM(D349:D352)</f>
        <v>35000</v>
      </c>
      <c r="E348" s="5">
        <f>SUM(E349:E352)</f>
        <v>35000</v>
      </c>
      <c r="H348" s="41">
        <f t="shared" si="28"/>
        <v>35000</v>
      </c>
    </row>
    <row r="349" spans="1:10" hidden="1" outlineLevel="3">
      <c r="A349" s="29"/>
      <c r="B349" s="28" t="s">
        <v>278</v>
      </c>
      <c r="C349" s="30">
        <v>35000</v>
      </c>
      <c r="D349" s="30">
        <f>C349</f>
        <v>35000</v>
      </c>
      <c r="E349" s="30">
        <f>D349</f>
        <v>35000</v>
      </c>
      <c r="H349" s="41">
        <f t="shared" si="28"/>
        <v>35000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450</v>
      </c>
      <c r="D353" s="5">
        <f>SUM(D354:D355)</f>
        <v>450</v>
      </c>
      <c r="E353" s="5">
        <f>SUM(E354:E355)</f>
        <v>450</v>
      </c>
      <c r="H353" s="41">
        <f t="shared" si="28"/>
        <v>450</v>
      </c>
    </row>
    <row r="354" spans="1:8" hidden="1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hidden="1" outlineLevel="3">
      <c r="A355" s="29"/>
      <c r="B355" s="28" t="s">
        <v>283</v>
      </c>
      <c r="C355" s="30">
        <v>150</v>
      </c>
      <c r="D355" s="30">
        <f t="shared" si="34"/>
        <v>150</v>
      </c>
      <c r="E355" s="30">
        <f t="shared" si="34"/>
        <v>150</v>
      </c>
      <c r="H355" s="41">
        <f t="shared" si="28"/>
        <v>150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  <c r="H357" s="41">
        <f t="shared" si="28"/>
        <v>5500</v>
      </c>
    </row>
    <row r="358" spans="1:8" hidden="1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12400</v>
      </c>
      <c r="D362" s="5">
        <f>SUM(D363:D366)</f>
        <v>12400</v>
      </c>
      <c r="E362" s="5">
        <f>SUM(E363:E366)</f>
        <v>12400</v>
      </c>
      <c r="H362" s="41">
        <f t="shared" si="28"/>
        <v>12400</v>
      </c>
    </row>
    <row r="363" spans="1:8" hidden="1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hidden="1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hidden="1" outlineLevel="3">
      <c r="A365" s="29"/>
      <c r="B365" s="28" t="s">
        <v>293</v>
      </c>
      <c r="C365" s="30">
        <v>200</v>
      </c>
      <c r="D365" s="30">
        <f t="shared" si="36"/>
        <v>200</v>
      </c>
      <c r="E365" s="30">
        <f t="shared" si="36"/>
        <v>200</v>
      </c>
      <c r="H365" s="41">
        <f t="shared" si="28"/>
        <v>200</v>
      </c>
    </row>
    <row r="366" spans="1:8" hidden="1" outlineLevel="3">
      <c r="A366" s="29"/>
      <c r="B366" s="28" t="s">
        <v>294</v>
      </c>
      <c r="C366" s="30">
        <v>200</v>
      </c>
      <c r="D366" s="30">
        <f t="shared" si="36"/>
        <v>200</v>
      </c>
      <c r="E366" s="30">
        <f t="shared" si="36"/>
        <v>200</v>
      </c>
      <c r="H366" s="41">
        <f t="shared" si="28"/>
        <v>200</v>
      </c>
    </row>
    <row r="367" spans="1:8" hidden="1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hidden="1" outlineLevel="2">
      <c r="A372" s="6">
        <v>2201</v>
      </c>
      <c r="B372" s="4" t="s">
        <v>45</v>
      </c>
      <c r="C372" s="5">
        <v>1500</v>
      </c>
      <c r="D372" s="5">
        <f t="shared" si="37"/>
        <v>1500</v>
      </c>
      <c r="E372" s="5">
        <f t="shared" si="37"/>
        <v>1500</v>
      </c>
      <c r="H372" s="41">
        <f t="shared" si="28"/>
        <v>1500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hidden="1" outlineLevel="3">
      <c r="A375" s="29"/>
      <c r="B375" s="28" t="s">
        <v>300</v>
      </c>
      <c r="C375" s="30">
        <v>100</v>
      </c>
      <c r="D375" s="30">
        <f t="shared" si="38"/>
        <v>100</v>
      </c>
      <c r="E375" s="30">
        <f t="shared" si="38"/>
        <v>100</v>
      </c>
      <c r="H375" s="41">
        <f t="shared" si="28"/>
        <v>100</v>
      </c>
    </row>
    <row r="376" spans="1:8" hidden="1" outlineLevel="2">
      <c r="A376" s="6">
        <v>2201</v>
      </c>
      <c r="B376" s="4" t="s">
        <v>301</v>
      </c>
      <c r="C376" s="5">
        <v>100</v>
      </c>
      <c r="D376" s="5">
        <f t="shared" si="38"/>
        <v>100</v>
      </c>
      <c r="E376" s="5">
        <f t="shared" si="38"/>
        <v>100</v>
      </c>
      <c r="H376" s="41">
        <f t="shared" si="28"/>
        <v>100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2500</v>
      </c>
      <c r="D378" s="5">
        <f>SUM(D379:D381)</f>
        <v>2500</v>
      </c>
      <c r="E378" s="5">
        <f>SUM(E379:E381)</f>
        <v>2500</v>
      </c>
      <c r="H378" s="41">
        <f t="shared" si="28"/>
        <v>2500</v>
      </c>
    </row>
    <row r="379" spans="1:8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2500</v>
      </c>
      <c r="D382" s="5">
        <f>SUM(D383:D387)</f>
        <v>2500</v>
      </c>
      <c r="E382" s="5">
        <f>SUM(E383:E387)</f>
        <v>2500</v>
      </c>
      <c r="H382" s="41">
        <f t="shared" si="28"/>
        <v>2500</v>
      </c>
    </row>
    <row r="383" spans="1:8" hidden="1" outlineLevel="3">
      <c r="A383" s="29"/>
      <c r="B383" s="28" t="s">
        <v>304</v>
      </c>
      <c r="C383" s="30">
        <v>700</v>
      </c>
      <c r="D383" s="30">
        <f>C383</f>
        <v>700</v>
      </c>
      <c r="E383" s="30">
        <f>D383</f>
        <v>700</v>
      </c>
      <c r="H383" s="41">
        <f t="shared" si="28"/>
        <v>700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1300</v>
      </c>
      <c r="D386" s="30">
        <f t="shared" si="40"/>
        <v>1300</v>
      </c>
      <c r="E386" s="30">
        <f t="shared" si="40"/>
        <v>1300</v>
      </c>
      <c r="H386" s="41">
        <f t="shared" ref="H386:H449" si="41">C386</f>
        <v>1300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150</v>
      </c>
      <c r="D388" s="5">
        <f>SUM(D389:D390)</f>
        <v>150</v>
      </c>
      <c r="E388" s="5">
        <f>SUM(E389:E390)</f>
        <v>150</v>
      </c>
      <c r="H388" s="41">
        <f t="shared" si="41"/>
        <v>150</v>
      </c>
    </row>
    <row r="389" spans="1:8" hidden="1" outlineLevel="3">
      <c r="A389" s="29"/>
      <c r="B389" s="28" t="s">
        <v>48</v>
      </c>
      <c r="C389" s="30">
        <v>150</v>
      </c>
      <c r="D389" s="30">
        <f t="shared" ref="D389:E391" si="42">C389</f>
        <v>150</v>
      </c>
      <c r="E389" s="30">
        <f t="shared" si="42"/>
        <v>150</v>
      </c>
      <c r="H389" s="41">
        <f t="shared" si="41"/>
        <v>150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1"/>
        <v>2500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hidden="1" outlineLevel="2">
      <c r="A395" s="6">
        <v>2201</v>
      </c>
      <c r="B395" s="4" t="s">
        <v>115</v>
      </c>
      <c r="C395" s="5">
        <f>SUM(C396:C397)</f>
        <v>100</v>
      </c>
      <c r="D395" s="5">
        <f>SUM(D396:D397)</f>
        <v>100</v>
      </c>
      <c r="E395" s="5">
        <f>SUM(E396:E397)</f>
        <v>100</v>
      </c>
      <c r="H395" s="41">
        <f t="shared" si="41"/>
        <v>100</v>
      </c>
    </row>
    <row r="396" spans="1:8" hidden="1" outlineLevel="3">
      <c r="A396" s="29"/>
      <c r="B396" s="28" t="s">
        <v>315</v>
      </c>
      <c r="C396" s="30">
        <v>100</v>
      </c>
      <c r="D396" s="30">
        <f t="shared" ref="D396:E398" si="43">C396</f>
        <v>100</v>
      </c>
      <c r="E396" s="30">
        <f t="shared" si="43"/>
        <v>100</v>
      </c>
      <c r="H396" s="41">
        <f t="shared" si="41"/>
        <v>100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</v>
      </c>
      <c r="D399" s="5">
        <f>SUM(D400:D403)</f>
        <v>100</v>
      </c>
      <c r="E399" s="5">
        <f>SUM(E400:E403)</f>
        <v>100</v>
      </c>
      <c r="H399" s="41">
        <f t="shared" si="41"/>
        <v>100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100</v>
      </c>
      <c r="D403" s="30">
        <f t="shared" si="44"/>
        <v>100</v>
      </c>
      <c r="E403" s="30">
        <f t="shared" si="44"/>
        <v>100</v>
      </c>
      <c r="H403" s="41">
        <f t="shared" si="41"/>
        <v>100</v>
      </c>
    </row>
    <row r="404" spans="1:8" hidden="1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1"/>
        <v>200</v>
      </c>
    </row>
    <row r="405" spans="1:8" hidden="1" outlineLevel="3">
      <c r="A405" s="29"/>
      <c r="B405" s="28" t="s">
        <v>323</v>
      </c>
      <c r="C405" s="30">
        <v>100</v>
      </c>
      <c r="D405" s="30">
        <f t="shared" ref="D405:E408" si="45">C405</f>
        <v>100</v>
      </c>
      <c r="E405" s="30">
        <f t="shared" si="45"/>
        <v>100</v>
      </c>
      <c r="H405" s="41">
        <f t="shared" si="41"/>
        <v>100</v>
      </c>
    </row>
    <row r="406" spans="1:8" hidden="1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2500</v>
      </c>
      <c r="D409" s="5">
        <f>SUM(D410:D411)</f>
        <v>2500</v>
      </c>
      <c r="E409" s="5">
        <f>SUM(E410:E411)</f>
        <v>2500</v>
      </c>
      <c r="H409" s="41">
        <f t="shared" si="41"/>
        <v>2500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hidden="1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200</v>
      </c>
      <c r="D416" s="5">
        <f>SUM(D417:D418)</f>
        <v>200</v>
      </c>
      <c r="E416" s="5">
        <f>SUM(E417:E418)</f>
        <v>200</v>
      </c>
      <c r="H416" s="41">
        <f t="shared" si="41"/>
        <v>200</v>
      </c>
    </row>
    <row r="417" spans="1:8" hidden="1" outlineLevel="3" collapsed="1">
      <c r="A417" s="29"/>
      <c r="B417" s="28" t="s">
        <v>330</v>
      </c>
      <c r="C417" s="30">
        <v>200</v>
      </c>
      <c r="D417" s="30">
        <f t="shared" ref="D417:E421" si="47">C417</f>
        <v>200</v>
      </c>
      <c r="E417" s="30">
        <f t="shared" si="47"/>
        <v>200</v>
      </c>
      <c r="H417" s="41">
        <f t="shared" si="41"/>
        <v>200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hidden="1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hidden="1" outlineLevel="2" collapsed="1">
      <c r="A421" s="6">
        <v>2201</v>
      </c>
      <c r="B421" s="4" t="s">
        <v>335</v>
      </c>
      <c r="C421" s="5">
        <v>100</v>
      </c>
      <c r="D421" s="5">
        <f t="shared" si="47"/>
        <v>100</v>
      </c>
      <c r="E421" s="5">
        <f t="shared" si="47"/>
        <v>100</v>
      </c>
      <c r="H421" s="41">
        <f t="shared" si="41"/>
        <v>100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137500</v>
      </c>
      <c r="D429" s="5">
        <f>SUM(D430:D442)</f>
        <v>137500</v>
      </c>
      <c r="E429" s="5">
        <f>SUM(E430:E442)</f>
        <v>137500</v>
      </c>
      <c r="H429" s="41">
        <f t="shared" si="41"/>
        <v>137500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58000</v>
      </c>
      <c r="D431" s="30">
        <f t="shared" ref="D431:E442" si="49">C431</f>
        <v>58000</v>
      </c>
      <c r="E431" s="30">
        <f t="shared" si="49"/>
        <v>58000</v>
      </c>
      <c r="H431" s="41">
        <f t="shared" si="41"/>
        <v>58000</v>
      </c>
    </row>
    <row r="432" spans="1:8" hidden="1" outlineLevel="3">
      <c r="A432" s="29"/>
      <c r="B432" s="28" t="s">
        <v>345</v>
      </c>
      <c r="C432" s="30">
        <v>3000</v>
      </c>
      <c r="D432" s="30">
        <f t="shared" si="49"/>
        <v>3000</v>
      </c>
      <c r="E432" s="30">
        <f t="shared" si="49"/>
        <v>3000</v>
      </c>
      <c r="H432" s="41">
        <f t="shared" si="41"/>
        <v>3000</v>
      </c>
    </row>
    <row r="433" spans="1:8" hidden="1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1500</v>
      </c>
      <c r="D439" s="30">
        <f t="shared" si="49"/>
        <v>1500</v>
      </c>
      <c r="E439" s="30">
        <f t="shared" si="49"/>
        <v>1500</v>
      </c>
      <c r="H439" s="41">
        <f t="shared" si="41"/>
        <v>1500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62000</v>
      </c>
      <c r="D441" s="30">
        <f t="shared" si="49"/>
        <v>62000</v>
      </c>
      <c r="E441" s="30">
        <f t="shared" si="49"/>
        <v>62000</v>
      </c>
      <c r="H441" s="41">
        <f t="shared" si="41"/>
        <v>62000</v>
      </c>
    </row>
    <row r="442" spans="1:8" hidden="1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0" t="s">
        <v>357</v>
      </c>
      <c r="B444" s="171"/>
      <c r="C444" s="32">
        <f>C445+C454+C455+C459+C462+C463+C468+C474+C477+C480+C481+C450</f>
        <v>28400</v>
      </c>
      <c r="D444" s="32">
        <f>D445+D454+D455+D459+D462+D463+D468+D474+D477+D480+D481+D450</f>
        <v>28400</v>
      </c>
      <c r="E444" s="32">
        <f>E445+E454+E455+E459+E462+E463+E468+E474+E477+E480+E481+E450</f>
        <v>28400</v>
      </c>
      <c r="H444" s="41">
        <f t="shared" si="41"/>
        <v>28400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9100</v>
      </c>
      <c r="D445" s="5">
        <f>SUM(D446:D449)</f>
        <v>9100</v>
      </c>
      <c r="E445" s="5">
        <f>SUM(E446:E449)</f>
        <v>9100</v>
      </c>
      <c r="H445" s="41">
        <f t="shared" si="41"/>
        <v>9100</v>
      </c>
    </row>
    <row r="446" spans="1:8" ht="15" hidden="1" customHeight="1" outlineLevel="3">
      <c r="A446" s="28"/>
      <c r="B446" s="28" t="s">
        <v>359</v>
      </c>
      <c r="C446" s="30">
        <v>100</v>
      </c>
      <c r="D446" s="30">
        <f>C446</f>
        <v>100</v>
      </c>
      <c r="E446" s="30">
        <f>D446</f>
        <v>100</v>
      </c>
      <c r="H446" s="41">
        <f t="shared" si="41"/>
        <v>100</v>
      </c>
    </row>
    <row r="447" spans="1:8" ht="15" hidden="1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8000</v>
      </c>
      <c r="D449" s="30">
        <f t="shared" si="50"/>
        <v>8000</v>
      </c>
      <c r="E449" s="30">
        <f t="shared" si="50"/>
        <v>8000</v>
      </c>
      <c r="H449" s="41">
        <f t="shared" si="41"/>
        <v>8000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hidden="1" outlineLevel="2">
      <c r="A455" s="6">
        <v>2202</v>
      </c>
      <c r="B455" s="4" t="s">
        <v>120</v>
      </c>
      <c r="C455" s="5">
        <f>SUM(C456:C458)</f>
        <v>2500</v>
      </c>
      <c r="D455" s="5">
        <f>SUM(D456:D458)</f>
        <v>2500</v>
      </c>
      <c r="E455" s="5">
        <f>SUM(E456:E458)</f>
        <v>2500</v>
      </c>
      <c r="H455" s="41">
        <f t="shared" si="51"/>
        <v>2500</v>
      </c>
    </row>
    <row r="456" spans="1:8" ht="15" hidden="1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500</v>
      </c>
      <c r="D458" s="30">
        <f t="shared" si="53"/>
        <v>500</v>
      </c>
      <c r="E458" s="30">
        <f t="shared" si="53"/>
        <v>500</v>
      </c>
      <c r="H458" s="41">
        <f t="shared" si="51"/>
        <v>500</v>
      </c>
    </row>
    <row r="459" spans="1:8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200</v>
      </c>
      <c r="D462" s="5">
        <f t="shared" si="54"/>
        <v>200</v>
      </c>
      <c r="E462" s="5">
        <f t="shared" si="54"/>
        <v>200</v>
      </c>
      <c r="H462" s="41">
        <f t="shared" si="51"/>
        <v>200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</v>
      </c>
      <c r="D463" s="5">
        <f>SUM(D464:D467)</f>
        <v>100</v>
      </c>
      <c r="E463" s="5">
        <f>SUM(E464:E467)</f>
        <v>100</v>
      </c>
      <c r="H463" s="41">
        <f t="shared" si="51"/>
        <v>100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100</v>
      </c>
      <c r="D466" s="30">
        <f t="shared" si="55"/>
        <v>100</v>
      </c>
      <c r="E466" s="30">
        <f t="shared" si="55"/>
        <v>100</v>
      </c>
      <c r="H466" s="41">
        <f t="shared" si="51"/>
        <v>100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4000</v>
      </c>
      <c r="D477" s="5">
        <f>SUM(D478:D479)</f>
        <v>4000</v>
      </c>
      <c r="E477" s="5">
        <f>SUM(E478:E479)</f>
        <v>4000</v>
      </c>
      <c r="H477" s="41">
        <f t="shared" si="51"/>
        <v>4000</v>
      </c>
    </row>
    <row r="478" spans="1:8" ht="15" hidden="1" customHeight="1" outlineLevel="3">
      <c r="A478" s="28"/>
      <c r="B478" s="28" t="s">
        <v>383</v>
      </c>
      <c r="C478" s="30">
        <v>4000</v>
      </c>
      <c r="D478" s="30">
        <f t="shared" ref="D478:E481" si="57">C478</f>
        <v>4000</v>
      </c>
      <c r="E478" s="30">
        <f t="shared" si="57"/>
        <v>4000</v>
      </c>
      <c r="H478" s="41">
        <f t="shared" si="51"/>
        <v>4000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0" t="s">
        <v>388</v>
      </c>
      <c r="B482" s="17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6" t="s">
        <v>389</v>
      </c>
      <c r="B483" s="177"/>
      <c r="C483" s="35">
        <f>C484+C504+C509+C522+C528+C538</f>
        <v>30133</v>
      </c>
      <c r="D483" s="35">
        <f>D484+D504+D509+D522+D528+D538</f>
        <v>30133</v>
      </c>
      <c r="E483" s="35">
        <f>E484+E504+E509+E522+E528+E538</f>
        <v>30133</v>
      </c>
      <c r="G483" s="39" t="s">
        <v>592</v>
      </c>
      <c r="H483" s="41">
        <f t="shared" si="51"/>
        <v>30133</v>
      </c>
      <c r="I483" s="42"/>
      <c r="J483" s="40" t="b">
        <f>AND(H483=I483)</f>
        <v>0</v>
      </c>
    </row>
    <row r="484" spans="1:10" hidden="1" outlineLevel="1">
      <c r="A484" s="170" t="s">
        <v>390</v>
      </c>
      <c r="B484" s="171"/>
      <c r="C484" s="32">
        <f>C485+C486+C490+C491+C494+C497+C500+C501+C502+C503</f>
        <v>14033</v>
      </c>
      <c r="D484" s="32">
        <f>D485+D486+D490+D491+D494+D497+D500+D501+D502+D503</f>
        <v>14033</v>
      </c>
      <c r="E484" s="32">
        <f>E485+E486+E490+E491+E494+E497+E500+E501+E502+E503</f>
        <v>14033</v>
      </c>
      <c r="H484" s="41">
        <f t="shared" si="51"/>
        <v>14033</v>
      </c>
    </row>
    <row r="485" spans="1:10" hidden="1" outlineLevel="2">
      <c r="A485" s="6">
        <v>3302</v>
      </c>
      <c r="B485" s="4" t="s">
        <v>391</v>
      </c>
      <c r="C485" s="5">
        <v>4000</v>
      </c>
      <c r="D485" s="5">
        <f>C485</f>
        <v>4000</v>
      </c>
      <c r="E485" s="5">
        <f>D485</f>
        <v>4000</v>
      </c>
      <c r="H485" s="41">
        <f t="shared" si="51"/>
        <v>4000</v>
      </c>
    </row>
    <row r="486" spans="1:10" hidden="1" outlineLevel="2">
      <c r="A486" s="6">
        <v>3302</v>
      </c>
      <c r="B486" s="4" t="s">
        <v>392</v>
      </c>
      <c r="C486" s="5">
        <f>SUM(C487:C489)</f>
        <v>8733</v>
      </c>
      <c r="D486" s="5">
        <f>SUM(D487:D489)</f>
        <v>8733</v>
      </c>
      <c r="E486" s="5">
        <f>SUM(E487:E489)</f>
        <v>8733</v>
      </c>
      <c r="H486" s="41">
        <f t="shared" si="51"/>
        <v>8733</v>
      </c>
    </row>
    <row r="487" spans="1:10" ht="15" hidden="1" customHeight="1" outlineLevel="3">
      <c r="A487" s="28"/>
      <c r="B487" s="28" t="s">
        <v>393</v>
      </c>
      <c r="C487" s="30">
        <v>7082</v>
      </c>
      <c r="D487" s="30">
        <f>C487</f>
        <v>7082</v>
      </c>
      <c r="E487" s="30">
        <f>D487</f>
        <v>7082</v>
      </c>
      <c r="H487" s="41">
        <f t="shared" si="51"/>
        <v>7082</v>
      </c>
    </row>
    <row r="488" spans="1:10" ht="15" hidden="1" customHeight="1" outlineLevel="3">
      <c r="A488" s="28"/>
      <c r="B488" s="28" t="s">
        <v>394</v>
      </c>
      <c r="C488" s="30">
        <v>1651</v>
      </c>
      <c r="D488" s="30">
        <f t="shared" ref="D488:E489" si="58">C488</f>
        <v>1651</v>
      </c>
      <c r="E488" s="30">
        <f t="shared" si="58"/>
        <v>1651</v>
      </c>
      <c r="H488" s="41">
        <f t="shared" si="51"/>
        <v>1651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400</v>
      </c>
      <c r="D494" s="5">
        <f>SUM(D495:D496)</f>
        <v>400</v>
      </c>
      <c r="E494" s="5">
        <f>SUM(E495:E496)</f>
        <v>400</v>
      </c>
      <c r="H494" s="41">
        <f t="shared" si="51"/>
        <v>400</v>
      </c>
    </row>
    <row r="495" spans="1:10" ht="15" hidden="1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1"/>
        <v>300</v>
      </c>
    </row>
    <row r="496" spans="1:10" ht="15" hidden="1" customHeight="1" outlineLevel="3">
      <c r="A496" s="28"/>
      <c r="B496" s="28" t="s">
        <v>402</v>
      </c>
      <c r="C496" s="30">
        <v>100</v>
      </c>
      <c r="D496" s="30">
        <f>C496</f>
        <v>100</v>
      </c>
      <c r="E496" s="30">
        <f>D496</f>
        <v>100</v>
      </c>
      <c r="H496" s="41">
        <f t="shared" si="51"/>
        <v>100</v>
      </c>
    </row>
    <row r="497" spans="1:12" hidden="1" outlineLevel="2">
      <c r="A497" s="6">
        <v>3302</v>
      </c>
      <c r="B497" s="4" t="s">
        <v>403</v>
      </c>
      <c r="C497" s="5">
        <f>SUM(C498:C499)</f>
        <v>700</v>
      </c>
      <c r="D497" s="5">
        <f>SUM(D498:D499)</f>
        <v>700</v>
      </c>
      <c r="E497" s="5">
        <f>SUM(E498:E499)</f>
        <v>700</v>
      </c>
      <c r="H497" s="41">
        <f t="shared" si="51"/>
        <v>700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hidden="1" customHeight="1" outlineLevel="3">
      <c r="A499" s="28"/>
      <c r="B499" s="28" t="s">
        <v>405</v>
      </c>
      <c r="C499" s="30">
        <v>200</v>
      </c>
      <c r="D499" s="30">
        <f t="shared" si="59"/>
        <v>200</v>
      </c>
      <c r="E499" s="30">
        <f t="shared" si="59"/>
        <v>200</v>
      </c>
      <c r="H499" s="41">
        <f t="shared" si="51"/>
        <v>200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>
        <v>200</v>
      </c>
      <c r="D501" s="5">
        <f t="shared" si="59"/>
        <v>200</v>
      </c>
      <c r="E501" s="5">
        <f t="shared" si="59"/>
        <v>200</v>
      </c>
      <c r="H501" s="41">
        <f t="shared" si="51"/>
        <v>200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0" t="s">
        <v>410</v>
      </c>
      <c r="B504" s="171"/>
      <c r="C504" s="32">
        <f>SUM(C505:C508)</f>
        <v>3300</v>
      </c>
      <c r="D504" s="32">
        <f>SUM(D505:D508)</f>
        <v>3300</v>
      </c>
      <c r="E504" s="32">
        <f>SUM(E505:E508)</f>
        <v>3300</v>
      </c>
      <c r="H504" s="41">
        <f t="shared" si="51"/>
        <v>3300</v>
      </c>
    </row>
    <row r="505" spans="1:12" hidden="1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1"/>
        <v>2000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1300</v>
      </c>
      <c r="D507" s="5">
        <f t="shared" si="60"/>
        <v>1300</v>
      </c>
      <c r="E507" s="5">
        <f t="shared" si="60"/>
        <v>1300</v>
      </c>
      <c r="H507" s="41">
        <f t="shared" si="51"/>
        <v>1300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0" t="s">
        <v>414</v>
      </c>
      <c r="B509" s="171"/>
      <c r="C509" s="32">
        <f>C510+C511+C512+C513+C517+C518+C519+C520+C521</f>
        <v>12100</v>
      </c>
      <c r="D509" s="32">
        <f>D510+D511+D512+D513+D517+D518+D519+D520+D521</f>
        <v>12100</v>
      </c>
      <c r="E509" s="32">
        <f>E510+E511+E512+E513+E517+E518+E519+E520+E521</f>
        <v>12100</v>
      </c>
      <c r="F509" s="51"/>
      <c r="H509" s="41">
        <f t="shared" si="51"/>
        <v>12100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4800</v>
      </c>
      <c r="D517" s="5">
        <f t="shared" si="62"/>
        <v>4800</v>
      </c>
      <c r="E517" s="5">
        <f t="shared" si="62"/>
        <v>4800</v>
      </c>
      <c r="H517" s="41">
        <f t="shared" si="63"/>
        <v>4800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300</v>
      </c>
      <c r="D519" s="5">
        <f t="shared" si="62"/>
        <v>300</v>
      </c>
      <c r="E519" s="5">
        <f t="shared" si="62"/>
        <v>300</v>
      </c>
      <c r="H519" s="41">
        <f t="shared" si="63"/>
        <v>300</v>
      </c>
    </row>
    <row r="520" spans="1:8" hidden="1" outlineLevel="2">
      <c r="A520" s="6">
        <v>3305</v>
      </c>
      <c r="B520" s="4" t="s">
        <v>425</v>
      </c>
      <c r="C520" s="5">
        <v>7000</v>
      </c>
      <c r="D520" s="5">
        <f t="shared" si="62"/>
        <v>7000</v>
      </c>
      <c r="E520" s="5">
        <f t="shared" si="62"/>
        <v>7000</v>
      </c>
      <c r="H520" s="41">
        <f t="shared" si="63"/>
        <v>7000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0" t="s">
        <v>426</v>
      </c>
      <c r="B522" s="17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0" t="s">
        <v>432</v>
      </c>
      <c r="B528" s="17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0" t="s">
        <v>441</v>
      </c>
      <c r="B538" s="171"/>
      <c r="C538" s="32">
        <f>SUM(C539:C544)</f>
        <v>700</v>
      </c>
      <c r="D538" s="32">
        <f>SUM(D539:D544)</f>
        <v>700</v>
      </c>
      <c r="E538" s="32">
        <f>SUM(E539:E544)</f>
        <v>700</v>
      </c>
      <c r="H538" s="41">
        <f t="shared" si="63"/>
        <v>700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700</v>
      </c>
      <c r="D540" s="5">
        <f t="shared" ref="D540:E543" si="66">C540</f>
        <v>700</v>
      </c>
      <c r="E540" s="5">
        <f t="shared" si="66"/>
        <v>700</v>
      </c>
      <c r="H540" s="41">
        <f t="shared" si="63"/>
        <v>700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4" t="s">
        <v>449</v>
      </c>
      <c r="B547" s="17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0" t="s">
        <v>450</v>
      </c>
      <c r="B548" s="17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0" t="s">
        <v>451</v>
      </c>
      <c r="B549" s="17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8" t="s">
        <v>455</v>
      </c>
      <c r="B550" s="169"/>
      <c r="C550" s="36">
        <f>C551</f>
        <v>19960</v>
      </c>
      <c r="D550" s="36">
        <f>D551</f>
        <v>19960</v>
      </c>
      <c r="E550" s="36">
        <f>E551</f>
        <v>19960</v>
      </c>
      <c r="G550" s="39" t="s">
        <v>59</v>
      </c>
      <c r="H550" s="41">
        <f t="shared" si="63"/>
        <v>19960</v>
      </c>
      <c r="I550" s="42"/>
      <c r="J550" s="40" t="b">
        <f>AND(H550=I550)</f>
        <v>0</v>
      </c>
    </row>
    <row r="551" spans="1:10">
      <c r="A551" s="166" t="s">
        <v>456</v>
      </c>
      <c r="B551" s="167"/>
      <c r="C551" s="33">
        <f>C552+C556</f>
        <v>19960</v>
      </c>
      <c r="D551" s="33">
        <f>D552+D556</f>
        <v>19960</v>
      </c>
      <c r="E551" s="33">
        <f>E552+E556</f>
        <v>19960</v>
      </c>
      <c r="G551" s="39" t="s">
        <v>594</v>
      </c>
      <c r="H551" s="41">
        <f t="shared" si="63"/>
        <v>19960</v>
      </c>
      <c r="I551" s="42"/>
      <c r="J551" s="40" t="b">
        <f>AND(H551=I551)</f>
        <v>0</v>
      </c>
    </row>
    <row r="552" spans="1:10" hidden="1" outlineLevel="1">
      <c r="A552" s="170" t="s">
        <v>457</v>
      </c>
      <c r="B552" s="171"/>
      <c r="C552" s="32">
        <f>SUM(C553:C555)</f>
        <v>19960</v>
      </c>
      <c r="D552" s="32">
        <f>SUM(D553:D555)</f>
        <v>19960</v>
      </c>
      <c r="E552" s="32">
        <f>SUM(E553:E555)</f>
        <v>19960</v>
      </c>
      <c r="H552" s="41">
        <f t="shared" si="63"/>
        <v>19960</v>
      </c>
    </row>
    <row r="553" spans="1:10" hidden="1" outlineLevel="2" collapsed="1">
      <c r="A553" s="6">
        <v>5500</v>
      </c>
      <c r="B553" s="4" t="s">
        <v>458</v>
      </c>
      <c r="C553" s="5">
        <v>19960</v>
      </c>
      <c r="D553" s="5">
        <f t="shared" ref="D553:E555" si="67">C553</f>
        <v>19960</v>
      </c>
      <c r="E553" s="5">
        <f t="shared" si="67"/>
        <v>19960</v>
      </c>
      <c r="H553" s="41">
        <f t="shared" si="63"/>
        <v>19960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0" t="s">
        <v>461</v>
      </c>
      <c r="B556" s="17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2" t="s">
        <v>62</v>
      </c>
      <c r="B559" s="173"/>
      <c r="C559" s="37">
        <f>C560+C716+C725</f>
        <v>324412.99699999997</v>
      </c>
      <c r="D559" s="37">
        <f>D560+D716+D725</f>
        <v>324412.99699999997</v>
      </c>
      <c r="E559" s="37">
        <f>E560+E716+E725</f>
        <v>324412.99699999997</v>
      </c>
      <c r="G559" s="39" t="s">
        <v>62</v>
      </c>
      <c r="H559" s="41">
        <f t="shared" si="63"/>
        <v>324412.99699999997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260050.997</v>
      </c>
      <c r="D560" s="36">
        <f>D561+D638+D642+D645</f>
        <v>260050.997</v>
      </c>
      <c r="E560" s="36">
        <f>E561+E638+E642+E645</f>
        <v>260050.997</v>
      </c>
      <c r="G560" s="39" t="s">
        <v>61</v>
      </c>
      <c r="H560" s="41">
        <f t="shared" si="63"/>
        <v>260050.997</v>
      </c>
      <c r="I560" s="42"/>
      <c r="J560" s="40" t="b">
        <f>AND(H560=I560)</f>
        <v>0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260050.997</v>
      </c>
      <c r="D561" s="38">
        <f>D562+D567+D568+D569+D576+D577+D581+D584+D585+D586+D587+D592+D595+D599+D603+D610+D616+D628</f>
        <v>260050.997</v>
      </c>
      <c r="E561" s="38">
        <f>E562+E567+E568+E569+E576+E577+E581+E584+E585+E586+E587+E592+E595+E599+E603+E610+E616+E628</f>
        <v>260050.997</v>
      </c>
      <c r="G561" s="39" t="s">
        <v>595</v>
      </c>
      <c r="H561" s="41">
        <f t="shared" si="63"/>
        <v>260050.997</v>
      </c>
      <c r="I561" s="42"/>
      <c r="J561" s="40" t="b">
        <f>AND(H561=I561)</f>
        <v>0</v>
      </c>
    </row>
    <row r="562" spans="1:10" hidden="1" outlineLevel="1">
      <c r="A562" s="170" t="s">
        <v>466</v>
      </c>
      <c r="B562" s="171"/>
      <c r="C562" s="32">
        <f>SUM(C563:C566)</f>
        <v>9452</v>
      </c>
      <c r="D562" s="32">
        <f>SUM(D563:D566)</f>
        <v>9452</v>
      </c>
      <c r="E562" s="32">
        <f>SUM(E563:E566)</f>
        <v>9452</v>
      </c>
      <c r="H562" s="41">
        <f t="shared" si="63"/>
        <v>9452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9452</v>
      </c>
      <c r="D566" s="5">
        <f t="shared" si="68"/>
        <v>9452</v>
      </c>
      <c r="E566" s="5">
        <f t="shared" si="68"/>
        <v>9452</v>
      </c>
      <c r="H566" s="41">
        <f t="shared" si="63"/>
        <v>9452</v>
      </c>
    </row>
    <row r="567" spans="1:10" hidden="1" outlineLevel="1">
      <c r="A567" s="170" t="s">
        <v>467</v>
      </c>
      <c r="B567" s="17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0" t="s">
        <v>472</v>
      </c>
      <c r="B568" s="17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0" t="s">
        <v>473</v>
      </c>
      <c r="B569" s="171"/>
      <c r="C569" s="32">
        <f>SUM(C570:C575)</f>
        <v>4477.9970000000003</v>
      </c>
      <c r="D569" s="32">
        <f>SUM(D570:D575)</f>
        <v>4477.9970000000003</v>
      </c>
      <c r="E569" s="32">
        <f>SUM(E570:E575)</f>
        <v>4477.9970000000003</v>
      </c>
      <c r="H569" s="41">
        <f t="shared" si="63"/>
        <v>4477.9970000000003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4477.9970000000003</v>
      </c>
      <c r="D575" s="5">
        <f t="shared" si="69"/>
        <v>4477.9970000000003</v>
      </c>
      <c r="E575" s="5">
        <f t="shared" si="69"/>
        <v>4477.9970000000003</v>
      </c>
      <c r="H575" s="41">
        <f t="shared" si="63"/>
        <v>4477.9970000000003</v>
      </c>
    </row>
    <row r="576" spans="1:10" hidden="1" outlineLevel="1">
      <c r="A576" s="170" t="s">
        <v>480</v>
      </c>
      <c r="B576" s="17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0" t="s">
        <v>481</v>
      </c>
      <c r="B577" s="171"/>
      <c r="C577" s="32">
        <f>SUM(C578:C580)</f>
        <v>2800</v>
      </c>
      <c r="D577" s="32">
        <f>SUM(D578:D580)</f>
        <v>2800</v>
      </c>
      <c r="E577" s="32">
        <f>SUM(E578:E580)</f>
        <v>2800</v>
      </c>
      <c r="H577" s="41">
        <f t="shared" si="63"/>
        <v>2800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2800</v>
      </c>
      <c r="D580" s="5">
        <f t="shared" si="70"/>
        <v>2800</v>
      </c>
      <c r="E580" s="5">
        <f t="shared" si="70"/>
        <v>2800</v>
      </c>
      <c r="H580" s="41">
        <f t="shared" si="71"/>
        <v>2800</v>
      </c>
    </row>
    <row r="581" spans="1:8" hidden="1" outlineLevel="1">
      <c r="A581" s="170" t="s">
        <v>485</v>
      </c>
      <c r="B581" s="171"/>
      <c r="C581" s="32">
        <f>SUM(C582:C583)</f>
        <v>2421</v>
      </c>
      <c r="D581" s="32">
        <f>SUM(D582:D583)</f>
        <v>2421</v>
      </c>
      <c r="E581" s="32">
        <f>SUM(E582:E583)</f>
        <v>2421</v>
      </c>
      <c r="H581" s="41">
        <f t="shared" si="71"/>
        <v>2421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2421</v>
      </c>
      <c r="D583" s="5">
        <f t="shared" si="72"/>
        <v>2421</v>
      </c>
      <c r="E583" s="5">
        <f t="shared" si="72"/>
        <v>2421</v>
      </c>
      <c r="H583" s="41">
        <f t="shared" si="71"/>
        <v>2421</v>
      </c>
    </row>
    <row r="584" spans="1:8" hidden="1" outlineLevel="1">
      <c r="A584" s="170" t="s">
        <v>488</v>
      </c>
      <c r="B584" s="171"/>
      <c r="C584" s="32">
        <v>400</v>
      </c>
      <c r="D584" s="32">
        <f t="shared" si="72"/>
        <v>400</v>
      </c>
      <c r="E584" s="32">
        <f t="shared" si="72"/>
        <v>400</v>
      </c>
      <c r="H584" s="41">
        <f t="shared" si="71"/>
        <v>400</v>
      </c>
    </row>
    <row r="585" spans="1:8" hidden="1" outlineLevel="1" collapsed="1">
      <c r="A585" s="170" t="s">
        <v>489</v>
      </c>
      <c r="B585" s="17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0" t="s">
        <v>490</v>
      </c>
      <c r="B586" s="17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0" t="s">
        <v>491</v>
      </c>
      <c r="B587" s="171"/>
      <c r="C587" s="32">
        <f>SUM(C588:C591)</f>
        <v>100000</v>
      </c>
      <c r="D587" s="32">
        <f>SUM(D588:D591)</f>
        <v>100000</v>
      </c>
      <c r="E587" s="32">
        <f>SUM(E588:E591)</f>
        <v>100000</v>
      </c>
      <c r="H587" s="41">
        <f t="shared" si="71"/>
        <v>100000</v>
      </c>
    </row>
    <row r="588" spans="1:8" hidden="1" outlineLevel="2">
      <c r="A588" s="7">
        <v>6610</v>
      </c>
      <c r="B588" s="4" t="s">
        <v>492</v>
      </c>
      <c r="C588" s="5">
        <v>100000</v>
      </c>
      <c r="D588" s="5">
        <f>C588</f>
        <v>100000</v>
      </c>
      <c r="E588" s="5">
        <f>D588</f>
        <v>100000</v>
      </c>
      <c r="H588" s="41">
        <f t="shared" si="71"/>
        <v>100000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0" t="s">
        <v>498</v>
      </c>
      <c r="B592" s="17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0" t="s">
        <v>502</v>
      </c>
      <c r="B595" s="17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0" t="s">
        <v>503</v>
      </c>
      <c r="B599" s="171"/>
      <c r="C599" s="32">
        <f>SUM(C600:C602)</f>
        <v>123000</v>
      </c>
      <c r="D599" s="32">
        <f>SUM(D600:D602)</f>
        <v>123000</v>
      </c>
      <c r="E599" s="32">
        <f>SUM(E600:E602)</f>
        <v>123000</v>
      </c>
      <c r="H599" s="41">
        <f t="shared" si="71"/>
        <v>123000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60000</v>
      </c>
      <c r="D601" s="5">
        <f t="shared" si="75"/>
        <v>60000</v>
      </c>
      <c r="E601" s="5">
        <f t="shared" si="75"/>
        <v>60000</v>
      </c>
      <c r="H601" s="41">
        <f t="shared" si="71"/>
        <v>60000</v>
      </c>
    </row>
    <row r="602" spans="1:8" hidden="1" outlineLevel="2">
      <c r="A602" s="7">
        <v>6613</v>
      </c>
      <c r="B602" s="4" t="s">
        <v>501</v>
      </c>
      <c r="C602" s="5">
        <v>63000</v>
      </c>
      <c r="D602" s="5">
        <f t="shared" si="75"/>
        <v>63000</v>
      </c>
      <c r="E602" s="5">
        <f t="shared" si="75"/>
        <v>63000</v>
      </c>
      <c r="H602" s="41">
        <f t="shared" si="71"/>
        <v>63000</v>
      </c>
    </row>
    <row r="603" spans="1:8" hidden="1" outlineLevel="1">
      <c r="A603" s="170" t="s">
        <v>506</v>
      </c>
      <c r="B603" s="17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0" t="s">
        <v>513</v>
      </c>
      <c r="B610" s="17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0" t="s">
        <v>519</v>
      </c>
      <c r="B616" s="171"/>
      <c r="C616" s="32">
        <f>SUM(C617:C627)</f>
        <v>17500</v>
      </c>
      <c r="D616" s="32">
        <f>SUM(D617:D627)</f>
        <v>17500</v>
      </c>
      <c r="E616" s="32">
        <f>SUM(E617:E627)</f>
        <v>17500</v>
      </c>
      <c r="H616" s="41">
        <f t="shared" si="71"/>
        <v>17500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17500</v>
      </c>
      <c r="D620" s="5">
        <f t="shared" si="78"/>
        <v>17500</v>
      </c>
      <c r="E620" s="5">
        <f t="shared" si="78"/>
        <v>17500</v>
      </c>
      <c r="H620" s="41">
        <f t="shared" si="71"/>
        <v>17500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0" t="s">
        <v>531</v>
      </c>
      <c r="B628" s="17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0" t="s">
        <v>542</v>
      </c>
      <c r="B639" s="17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0" t="s">
        <v>543</v>
      </c>
      <c r="B640" s="17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0" t="s">
        <v>544</v>
      </c>
      <c r="B641" s="17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0" t="s">
        <v>546</v>
      </c>
      <c r="B643" s="17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0" t="s">
        <v>547</v>
      </c>
      <c r="B644" s="17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0" t="s">
        <v>549</v>
      </c>
      <c r="B646" s="17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0" t="s">
        <v>550</v>
      </c>
      <c r="B651" s="17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0" t="s">
        <v>551</v>
      </c>
      <c r="B652" s="17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0" t="s">
        <v>552</v>
      </c>
      <c r="B653" s="17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0" t="s">
        <v>553</v>
      </c>
      <c r="B660" s="17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0" t="s">
        <v>554</v>
      </c>
      <c r="B661" s="17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0" t="s">
        <v>555</v>
      </c>
      <c r="B665" s="17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0" t="s">
        <v>556</v>
      </c>
      <c r="B668" s="17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0" t="s">
        <v>557</v>
      </c>
      <c r="B669" s="17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0" t="s">
        <v>558</v>
      </c>
      <c r="B670" s="17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0" t="s">
        <v>559</v>
      </c>
      <c r="B671" s="17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0" t="s">
        <v>560</v>
      </c>
      <c r="B676" s="17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0" t="s">
        <v>561</v>
      </c>
      <c r="B679" s="17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0" t="s">
        <v>562</v>
      </c>
      <c r="B683" s="17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0" t="s">
        <v>563</v>
      </c>
      <c r="B687" s="17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0" t="s">
        <v>564</v>
      </c>
      <c r="B694" s="17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0" t="s">
        <v>565</v>
      </c>
      <c r="B700" s="17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0" t="s">
        <v>566</v>
      </c>
      <c r="B712" s="17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0" t="s">
        <v>567</v>
      </c>
      <c r="B713" s="17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0" t="s">
        <v>568</v>
      </c>
      <c r="B714" s="17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0" t="s">
        <v>569</v>
      </c>
      <c r="B715" s="17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8" t="s">
        <v>570</v>
      </c>
      <c r="B716" s="169"/>
      <c r="C716" s="36">
        <f>C717</f>
        <v>64362</v>
      </c>
      <c r="D716" s="36">
        <f>D717</f>
        <v>64362</v>
      </c>
      <c r="E716" s="36">
        <f>E717</f>
        <v>64362</v>
      </c>
      <c r="G716" s="39" t="s">
        <v>66</v>
      </c>
      <c r="H716" s="41">
        <f t="shared" si="92"/>
        <v>64362</v>
      </c>
      <c r="I716" s="42"/>
      <c r="J716" s="40" t="b">
        <f>AND(H716=I716)</f>
        <v>0</v>
      </c>
    </row>
    <row r="717" spans="1:10">
      <c r="A717" s="166" t="s">
        <v>571</v>
      </c>
      <c r="B717" s="167"/>
      <c r="C717" s="33">
        <f>C718+C722</f>
        <v>64362</v>
      </c>
      <c r="D717" s="33">
        <f>D718+D722</f>
        <v>64362</v>
      </c>
      <c r="E717" s="33">
        <f>E718+E722</f>
        <v>64362</v>
      </c>
      <c r="G717" s="39" t="s">
        <v>599</v>
      </c>
      <c r="H717" s="41">
        <f t="shared" si="92"/>
        <v>64362</v>
      </c>
      <c r="I717" s="42"/>
      <c r="J717" s="40" t="b">
        <f>AND(H717=I717)</f>
        <v>0</v>
      </c>
    </row>
    <row r="718" spans="1:10" hidden="1" outlineLevel="1" collapsed="1">
      <c r="A718" s="164" t="s">
        <v>851</v>
      </c>
      <c r="B718" s="165"/>
      <c r="C718" s="31">
        <f>SUM(C719:C721)</f>
        <v>64362</v>
      </c>
      <c r="D718" s="31">
        <f>SUM(D719:D721)</f>
        <v>64362</v>
      </c>
      <c r="E718" s="31">
        <f>SUM(E719:E721)</f>
        <v>64362</v>
      </c>
      <c r="H718" s="41">
        <f t="shared" si="92"/>
        <v>64362</v>
      </c>
    </row>
    <row r="719" spans="1:10" ht="15" hidden="1" customHeight="1" outlineLevel="2">
      <c r="A719" s="6">
        <v>10950</v>
      </c>
      <c r="B719" s="4" t="s">
        <v>572</v>
      </c>
      <c r="C719" s="5">
        <v>64362</v>
      </c>
      <c r="D719" s="5">
        <f>C719</f>
        <v>64362</v>
      </c>
      <c r="E719" s="5">
        <f>D719</f>
        <v>64362</v>
      </c>
      <c r="H719" s="41">
        <f t="shared" si="92"/>
        <v>64362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4" t="s">
        <v>850</v>
      </c>
      <c r="B722" s="16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4" t="s">
        <v>849</v>
      </c>
      <c r="B727" s="16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4" t="s">
        <v>848</v>
      </c>
      <c r="B730" s="16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4" t="s">
        <v>846</v>
      </c>
      <c r="B733" s="16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4" t="s">
        <v>843</v>
      </c>
      <c r="B739" s="16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4" t="s">
        <v>842</v>
      </c>
      <c r="B741" s="16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4" t="s">
        <v>841</v>
      </c>
      <c r="B743" s="16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4" t="s">
        <v>836</v>
      </c>
      <c r="B750" s="16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4" t="s">
        <v>834</v>
      </c>
      <c r="B755" s="16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4" t="s">
        <v>830</v>
      </c>
      <c r="B760" s="16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4" t="s">
        <v>828</v>
      </c>
      <c r="B765" s="16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4" t="s">
        <v>826</v>
      </c>
      <c r="B767" s="16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4" t="s">
        <v>823</v>
      </c>
      <c r="B771" s="16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4" t="s">
        <v>817</v>
      </c>
      <c r="B777" s="16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55" zoomScale="150" zoomScaleNormal="150" workbookViewId="0">
      <selection activeCell="A642" sqref="A642:B642"/>
    </sheetView>
  </sheetViews>
  <sheetFormatPr defaultColWidth="9.140625" defaultRowHeight="15" outlineLevelRow="3"/>
  <cols>
    <col min="1" max="1" width="7" bestFit="1" customWidth="1"/>
    <col min="2" max="2" width="41" customWidth="1"/>
    <col min="3" max="3" width="33.4257812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0" t="s">
        <v>30</v>
      </c>
      <c r="B1" s="180"/>
      <c r="C1" s="180"/>
      <c r="D1" s="163" t="s">
        <v>853</v>
      </c>
      <c r="E1" s="163" t="s">
        <v>852</v>
      </c>
      <c r="G1" s="43" t="s">
        <v>31</v>
      </c>
      <c r="H1" s="44">
        <f>C2+C114</f>
        <v>1359871</v>
      </c>
      <c r="I1" s="45"/>
      <c r="J1" s="46" t="b">
        <f>AND(H1=I1)</f>
        <v>0</v>
      </c>
    </row>
    <row r="2" spans="1:14">
      <c r="A2" s="188" t="s">
        <v>60</v>
      </c>
      <c r="B2" s="188"/>
      <c r="C2" s="26">
        <f>C3+C67</f>
        <v>816450</v>
      </c>
      <c r="D2" s="26">
        <f>D3+D67</f>
        <v>816450</v>
      </c>
      <c r="E2" s="26">
        <f>E3+E67</f>
        <v>816450</v>
      </c>
      <c r="G2" s="39" t="s">
        <v>60</v>
      </c>
      <c r="H2" s="41">
        <f>C2</f>
        <v>816450</v>
      </c>
      <c r="I2" s="42"/>
      <c r="J2" s="40" t="b">
        <f>AND(H2=I2)</f>
        <v>0</v>
      </c>
    </row>
    <row r="3" spans="1:14">
      <c r="A3" s="185" t="s">
        <v>578</v>
      </c>
      <c r="B3" s="185"/>
      <c r="C3" s="23">
        <f>C4+C11+C38+C61</f>
        <v>346650</v>
      </c>
      <c r="D3" s="23">
        <f>D4+D11+D38+D61</f>
        <v>346650</v>
      </c>
      <c r="E3" s="23">
        <f>E4+E11+E38+E61</f>
        <v>346650</v>
      </c>
      <c r="G3" s="39" t="s">
        <v>57</v>
      </c>
      <c r="H3" s="41">
        <f t="shared" ref="H3:H66" si="0">C3</f>
        <v>346650</v>
      </c>
      <c r="I3" s="42"/>
      <c r="J3" s="40" t="b">
        <f>AND(H3=I3)</f>
        <v>0</v>
      </c>
    </row>
    <row r="4" spans="1:14" ht="15" customHeight="1">
      <c r="A4" s="181" t="s">
        <v>124</v>
      </c>
      <c r="B4" s="182"/>
      <c r="C4" s="21">
        <f>SUM(C5:C10)</f>
        <v>207300</v>
      </c>
      <c r="D4" s="21">
        <f>SUM(D5:D10)</f>
        <v>207300</v>
      </c>
      <c r="E4" s="21">
        <f>SUM(E5:E10)</f>
        <v>207300</v>
      </c>
      <c r="F4" s="17"/>
      <c r="G4" s="39" t="s">
        <v>53</v>
      </c>
      <c r="H4" s="41">
        <f t="shared" si="0"/>
        <v>207300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95000</v>
      </c>
      <c r="D5" s="2">
        <f>C5</f>
        <v>95000</v>
      </c>
      <c r="E5" s="2">
        <f>D5</f>
        <v>95000</v>
      </c>
      <c r="F5" s="17"/>
      <c r="G5" s="17"/>
      <c r="H5" s="41">
        <f t="shared" si="0"/>
        <v>95000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22000</v>
      </c>
      <c r="D6" s="2">
        <f t="shared" ref="D6:E10" si="1">C6</f>
        <v>22000</v>
      </c>
      <c r="E6" s="2">
        <f t="shared" si="1"/>
        <v>22000</v>
      </c>
      <c r="F6" s="17"/>
      <c r="G6" s="17"/>
      <c r="H6" s="41">
        <f t="shared" si="0"/>
        <v>22000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90000</v>
      </c>
      <c r="D7" s="2">
        <f t="shared" si="1"/>
        <v>90000</v>
      </c>
      <c r="E7" s="2">
        <f t="shared" si="1"/>
        <v>90000</v>
      </c>
      <c r="F7" s="17"/>
      <c r="G7" s="17"/>
      <c r="H7" s="41">
        <f t="shared" si="0"/>
        <v>90000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 collapsed="1">
      <c r="A11" s="181" t="s">
        <v>125</v>
      </c>
      <c r="B11" s="182"/>
      <c r="C11" s="21">
        <f>SUM(C12:C37)</f>
        <v>35350</v>
      </c>
      <c r="D11" s="21">
        <f>SUM(D12:D37)</f>
        <v>35350</v>
      </c>
      <c r="E11" s="21">
        <f>SUM(E12:E37)</f>
        <v>35350</v>
      </c>
      <c r="F11" s="17"/>
      <c r="G11" s="39" t="s">
        <v>54</v>
      </c>
      <c r="H11" s="41">
        <f t="shared" si="0"/>
        <v>35350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15150</v>
      </c>
      <c r="D12" s="2">
        <f>C12</f>
        <v>15150</v>
      </c>
      <c r="E12" s="2">
        <f>D12</f>
        <v>15150</v>
      </c>
      <c r="H12" s="41">
        <f t="shared" si="0"/>
        <v>15150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6000</v>
      </c>
      <c r="D32" s="2">
        <f t="shared" si="3"/>
        <v>6000</v>
      </c>
      <c r="E32" s="2">
        <f t="shared" si="3"/>
        <v>6000</v>
      </c>
      <c r="H32" s="41">
        <f t="shared" si="0"/>
        <v>6000</v>
      </c>
    </row>
    <row r="33" spans="1:10" hidden="1" outlineLevel="1">
      <c r="A33" s="3">
        <v>2403</v>
      </c>
      <c r="B33" s="1" t="s">
        <v>144</v>
      </c>
      <c r="C33" s="2">
        <v>200</v>
      </c>
      <c r="D33" s="2">
        <f t="shared" si="3"/>
        <v>200</v>
      </c>
      <c r="E33" s="2">
        <f t="shared" si="3"/>
        <v>200</v>
      </c>
      <c r="H33" s="41">
        <f t="shared" si="0"/>
        <v>200</v>
      </c>
    </row>
    <row r="34" spans="1:10" hidden="1" outlineLevel="1">
      <c r="A34" s="3">
        <v>2404</v>
      </c>
      <c r="B34" s="1" t="s">
        <v>7</v>
      </c>
      <c r="C34" s="2">
        <v>11000</v>
      </c>
      <c r="D34" s="2">
        <f t="shared" si="3"/>
        <v>11000</v>
      </c>
      <c r="E34" s="2">
        <f t="shared" si="3"/>
        <v>11000</v>
      </c>
      <c r="H34" s="41">
        <f t="shared" si="0"/>
        <v>11000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 collapsed="1">
      <c r="A38" s="181" t="s">
        <v>145</v>
      </c>
      <c r="B38" s="182"/>
      <c r="C38" s="21">
        <f>SUM(C39:C60)</f>
        <v>103400</v>
      </c>
      <c r="D38" s="21">
        <f>SUM(D39:D60)</f>
        <v>103400</v>
      </c>
      <c r="E38" s="21">
        <f>SUM(E39:E60)</f>
        <v>103400</v>
      </c>
      <c r="G38" s="39" t="s">
        <v>55</v>
      </c>
      <c r="H38" s="41">
        <f t="shared" si="0"/>
        <v>103400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hidden="1" outlineLevel="1">
      <c r="A40" s="20">
        <v>3102</v>
      </c>
      <c r="B40" s="20" t="s">
        <v>12</v>
      </c>
      <c r="C40" s="2">
        <v>3500</v>
      </c>
      <c r="D40" s="2">
        <f t="shared" ref="D40:E55" si="4">C40</f>
        <v>3500</v>
      </c>
      <c r="E40" s="2">
        <f t="shared" si="4"/>
        <v>3500</v>
      </c>
      <c r="H40" s="41">
        <f t="shared" si="0"/>
        <v>3500</v>
      </c>
    </row>
    <row r="41" spans="1:10" hidden="1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</v>
      </c>
      <c r="D44" s="2">
        <f t="shared" si="4"/>
        <v>100</v>
      </c>
      <c r="E44" s="2">
        <f t="shared" si="4"/>
        <v>100</v>
      </c>
      <c r="H44" s="41">
        <f t="shared" si="0"/>
        <v>100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hidden="1" outlineLevel="1">
      <c r="A49" s="20">
        <v>3207</v>
      </c>
      <c r="B49" s="20" t="s">
        <v>149</v>
      </c>
      <c r="C49" s="2">
        <v>200</v>
      </c>
      <c r="D49" s="2">
        <f t="shared" si="4"/>
        <v>200</v>
      </c>
      <c r="E49" s="2">
        <f t="shared" si="4"/>
        <v>200</v>
      </c>
      <c r="H49" s="41">
        <f t="shared" si="0"/>
        <v>200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1">
        <f t="shared" si="0"/>
        <v>500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70000</v>
      </c>
      <c r="D55" s="2">
        <f t="shared" si="4"/>
        <v>70000</v>
      </c>
      <c r="E55" s="2">
        <f t="shared" si="4"/>
        <v>70000</v>
      </c>
      <c r="H55" s="41">
        <f t="shared" si="0"/>
        <v>70000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100</v>
      </c>
      <c r="D59" s="2">
        <f t="shared" si="5"/>
        <v>100</v>
      </c>
      <c r="E59" s="2">
        <f t="shared" si="5"/>
        <v>100</v>
      </c>
      <c r="H59" s="41">
        <f t="shared" si="0"/>
        <v>100</v>
      </c>
    </row>
    <row r="60" spans="1:10" hidden="1" outlineLevel="1">
      <c r="A60" s="20">
        <v>3399</v>
      </c>
      <c r="B60" s="20" t="s">
        <v>104</v>
      </c>
      <c r="C60" s="2">
        <v>200</v>
      </c>
      <c r="D60" s="2">
        <f t="shared" si="5"/>
        <v>200</v>
      </c>
      <c r="E60" s="2">
        <f t="shared" si="5"/>
        <v>200</v>
      </c>
      <c r="H60" s="41">
        <f t="shared" si="0"/>
        <v>200</v>
      </c>
    </row>
    <row r="61" spans="1:10" collapsed="1">
      <c r="A61" s="181" t="s">
        <v>158</v>
      </c>
      <c r="B61" s="182"/>
      <c r="C61" s="22">
        <f>SUM(C62:C66)</f>
        <v>600</v>
      </c>
      <c r="D61" s="22">
        <f>SUM(D62:D66)</f>
        <v>600</v>
      </c>
      <c r="E61" s="22">
        <f>SUM(E62:E66)</f>
        <v>600</v>
      </c>
      <c r="G61" s="39" t="s">
        <v>105</v>
      </c>
      <c r="H61" s="41">
        <f t="shared" si="0"/>
        <v>600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200</v>
      </c>
      <c r="D65" s="2">
        <f t="shared" si="6"/>
        <v>200</v>
      </c>
      <c r="E65" s="2">
        <f t="shared" si="6"/>
        <v>200</v>
      </c>
      <c r="H65" s="41">
        <f t="shared" si="0"/>
        <v>200</v>
      </c>
    </row>
    <row r="66" spans="1:10" hidden="1" outlineLevel="1">
      <c r="A66" s="14">
        <v>4099</v>
      </c>
      <c r="B66" s="1" t="s">
        <v>162</v>
      </c>
      <c r="C66" s="2">
        <v>400</v>
      </c>
      <c r="D66" s="2">
        <f t="shared" si="6"/>
        <v>400</v>
      </c>
      <c r="E66" s="2">
        <f t="shared" si="6"/>
        <v>400</v>
      </c>
      <c r="H66" s="41">
        <f t="shared" si="0"/>
        <v>400</v>
      </c>
    </row>
    <row r="67" spans="1:10" collapsed="1">
      <c r="A67" s="185" t="s">
        <v>579</v>
      </c>
      <c r="B67" s="185"/>
      <c r="C67" s="25">
        <f>C97+C68</f>
        <v>469800</v>
      </c>
      <c r="D67" s="25">
        <f>D97+D68</f>
        <v>469800</v>
      </c>
      <c r="E67" s="25">
        <f>E97+E68</f>
        <v>469800</v>
      </c>
      <c r="G67" s="39" t="s">
        <v>59</v>
      </c>
      <c r="H67" s="41">
        <f t="shared" ref="H67:H130" si="7">C67</f>
        <v>469800</v>
      </c>
      <c r="I67" s="42"/>
      <c r="J67" s="40" t="b">
        <f>AND(H67=I67)</f>
        <v>0</v>
      </c>
    </row>
    <row r="68" spans="1:10">
      <c r="A68" s="181" t="s">
        <v>163</v>
      </c>
      <c r="B68" s="182"/>
      <c r="C68" s="21">
        <f>SUM(C69:C96)</f>
        <v>56800</v>
      </c>
      <c r="D68" s="21">
        <f>SUM(D69:D96)</f>
        <v>56800</v>
      </c>
      <c r="E68" s="21">
        <f>SUM(E69:E96)</f>
        <v>56800</v>
      </c>
      <c r="G68" s="39" t="s">
        <v>56</v>
      </c>
      <c r="H68" s="41">
        <f t="shared" si="7"/>
        <v>56800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700</v>
      </c>
      <c r="D76" s="2">
        <f t="shared" si="8"/>
        <v>700</v>
      </c>
      <c r="E76" s="2">
        <f t="shared" si="8"/>
        <v>700</v>
      </c>
      <c r="H76" s="41">
        <f t="shared" si="7"/>
        <v>700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50000</v>
      </c>
      <c r="D79" s="2">
        <f t="shared" si="8"/>
        <v>50000</v>
      </c>
      <c r="E79" s="2">
        <f t="shared" si="8"/>
        <v>50000</v>
      </c>
      <c r="H79" s="41">
        <f t="shared" si="7"/>
        <v>50000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100</v>
      </c>
      <c r="D93" s="2">
        <f t="shared" si="9"/>
        <v>100</v>
      </c>
      <c r="E93" s="2">
        <f t="shared" si="9"/>
        <v>100</v>
      </c>
      <c r="H93" s="41">
        <f t="shared" si="7"/>
        <v>100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413000</v>
      </c>
      <c r="D97" s="21">
        <f>SUM(D98:D113)</f>
        <v>413000</v>
      </c>
      <c r="E97" s="21">
        <f>SUM(E98:E113)</f>
        <v>413000</v>
      </c>
      <c r="G97" s="39" t="s">
        <v>58</v>
      </c>
      <c r="H97" s="41">
        <f t="shared" si="7"/>
        <v>413000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400000</v>
      </c>
      <c r="D98" s="2">
        <f>C98</f>
        <v>400000</v>
      </c>
      <c r="E98" s="2">
        <f>D98</f>
        <v>400000</v>
      </c>
      <c r="H98" s="41">
        <f t="shared" si="7"/>
        <v>400000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>
        <v>1000</v>
      </c>
      <c r="D105" s="2">
        <f t="shared" si="10"/>
        <v>1000</v>
      </c>
      <c r="E105" s="2">
        <f t="shared" si="10"/>
        <v>1000</v>
      </c>
      <c r="H105" s="41">
        <f t="shared" si="7"/>
        <v>1000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1200</v>
      </c>
      <c r="D109" s="2">
        <f t="shared" si="10"/>
        <v>1200</v>
      </c>
      <c r="E109" s="2">
        <f t="shared" si="10"/>
        <v>1200</v>
      </c>
      <c r="H109" s="41">
        <f t="shared" si="7"/>
        <v>1200</v>
      </c>
    </row>
    <row r="110" spans="1:10" hidden="1" outlineLevel="1">
      <c r="A110" s="3">
        <v>6099</v>
      </c>
      <c r="B110" s="1" t="s">
        <v>192</v>
      </c>
      <c r="C110" s="2">
        <v>100</v>
      </c>
      <c r="D110" s="2">
        <f t="shared" si="10"/>
        <v>100</v>
      </c>
      <c r="E110" s="2">
        <f t="shared" si="10"/>
        <v>100</v>
      </c>
      <c r="H110" s="41">
        <f t="shared" si="7"/>
        <v>100</v>
      </c>
    </row>
    <row r="111" spans="1:10" hidden="1" outlineLevel="1">
      <c r="A111" s="3">
        <v>6099</v>
      </c>
      <c r="B111" s="1" t="s">
        <v>193</v>
      </c>
      <c r="C111" s="2">
        <v>200</v>
      </c>
      <c r="D111" s="2">
        <f t="shared" si="10"/>
        <v>200</v>
      </c>
      <c r="E111" s="2">
        <f t="shared" si="10"/>
        <v>200</v>
      </c>
      <c r="H111" s="41">
        <f t="shared" si="7"/>
        <v>200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7000</v>
      </c>
      <c r="D113" s="2">
        <f t="shared" si="10"/>
        <v>7000</v>
      </c>
      <c r="E113" s="2">
        <f t="shared" si="10"/>
        <v>7000</v>
      </c>
      <c r="H113" s="41">
        <f t="shared" si="7"/>
        <v>7000</v>
      </c>
    </row>
    <row r="114" spans="1:10" collapsed="1">
      <c r="A114" s="186" t="s">
        <v>62</v>
      </c>
      <c r="B114" s="187"/>
      <c r="C114" s="26">
        <f>C115+C152+C177</f>
        <v>543421</v>
      </c>
      <c r="D114" s="26">
        <f>D115+D152+D177</f>
        <v>543421</v>
      </c>
      <c r="E114" s="26">
        <f>E115+E152+E177</f>
        <v>543421</v>
      </c>
      <c r="G114" s="39" t="s">
        <v>62</v>
      </c>
      <c r="H114" s="41">
        <f t="shared" si="7"/>
        <v>543421</v>
      </c>
      <c r="I114" s="42"/>
      <c r="J114" s="40" t="b">
        <f>AND(H114=I114)</f>
        <v>0</v>
      </c>
    </row>
    <row r="115" spans="1:10">
      <c r="A115" s="183" t="s">
        <v>580</v>
      </c>
      <c r="B115" s="184"/>
      <c r="C115" s="23">
        <f>C116+C135</f>
        <v>255630</v>
      </c>
      <c r="D115" s="23">
        <f>D116+D135</f>
        <v>255630</v>
      </c>
      <c r="E115" s="23">
        <f>E116+E135</f>
        <v>255630</v>
      </c>
      <c r="G115" s="39" t="s">
        <v>61</v>
      </c>
      <c r="H115" s="41">
        <f t="shared" si="7"/>
        <v>255630</v>
      </c>
      <c r="I115" s="42"/>
      <c r="J115" s="40" t="b">
        <f>AND(H115=I115)</f>
        <v>0</v>
      </c>
    </row>
    <row r="116" spans="1:10" ht="15" customHeight="1">
      <c r="A116" s="181" t="s">
        <v>195</v>
      </c>
      <c r="B116" s="182"/>
      <c r="C116" s="21">
        <f>C117+C120+C123+C126+C129+C132</f>
        <v>255630</v>
      </c>
      <c r="D116" s="21">
        <f>D117+D120+D123+D126+D129+D132</f>
        <v>255630</v>
      </c>
      <c r="E116" s="21">
        <f>E117+E120+E123+E126+E129+E132</f>
        <v>255630</v>
      </c>
      <c r="G116" s="39" t="s">
        <v>583</v>
      </c>
      <c r="H116" s="41">
        <f t="shared" si="7"/>
        <v>255630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255630</v>
      </c>
      <c r="D117" s="2">
        <f>D118+D119</f>
        <v>255630</v>
      </c>
      <c r="E117" s="2">
        <f>E118+E119</f>
        <v>255630</v>
      </c>
      <c r="H117" s="41">
        <f t="shared" si="7"/>
        <v>255630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255630</v>
      </c>
      <c r="D119" s="129">
        <f>C119</f>
        <v>255630</v>
      </c>
      <c r="E119" s="129">
        <f>D119</f>
        <v>255630</v>
      </c>
      <c r="H119" s="41">
        <f t="shared" si="7"/>
        <v>255630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1" t="s">
        <v>202</v>
      </c>
      <c r="B135" s="18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3" t="s">
        <v>581</v>
      </c>
      <c r="B152" s="184"/>
      <c r="C152" s="23">
        <f>C153+C163+C170</f>
        <v>287791</v>
      </c>
      <c r="D152" s="23">
        <f>D153+D163+D170</f>
        <v>287791</v>
      </c>
      <c r="E152" s="23">
        <f>E153+E163+E170</f>
        <v>287791</v>
      </c>
      <c r="G152" s="39" t="s">
        <v>66</v>
      </c>
      <c r="H152" s="41">
        <f t="shared" si="11"/>
        <v>287791</v>
      </c>
      <c r="I152" s="42"/>
      <c r="J152" s="40" t="b">
        <f>AND(H152=I152)</f>
        <v>0</v>
      </c>
    </row>
    <row r="153" spans="1:10">
      <c r="A153" s="181" t="s">
        <v>208</v>
      </c>
      <c r="B153" s="182"/>
      <c r="C153" s="21">
        <f>C154+C157+C160</f>
        <v>287791</v>
      </c>
      <c r="D153" s="21">
        <f>D154+D157+D160</f>
        <v>287791</v>
      </c>
      <c r="E153" s="21">
        <f>E154+E157+E160</f>
        <v>287791</v>
      </c>
      <c r="G153" s="39" t="s">
        <v>585</v>
      </c>
      <c r="H153" s="41">
        <f t="shared" si="11"/>
        <v>287791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287791</v>
      </c>
      <c r="D154" s="2">
        <f>D155+D156</f>
        <v>287791</v>
      </c>
      <c r="E154" s="2">
        <f>E155+E156</f>
        <v>287791</v>
      </c>
      <c r="H154" s="41">
        <f t="shared" si="11"/>
        <v>287791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287791</v>
      </c>
      <c r="D156" s="129">
        <f>C156</f>
        <v>287791</v>
      </c>
      <c r="E156" s="129">
        <f>D156</f>
        <v>287791</v>
      </c>
      <c r="H156" s="41">
        <f t="shared" si="11"/>
        <v>287791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8" t="s">
        <v>843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80" t="s">
        <v>67</v>
      </c>
      <c r="B256" s="180"/>
      <c r="C256" s="180"/>
      <c r="D256" s="163" t="s">
        <v>853</v>
      </c>
      <c r="E256" s="163" t="s">
        <v>852</v>
      </c>
      <c r="G256" s="47" t="s">
        <v>589</v>
      </c>
      <c r="H256" s="48">
        <f>C257+C559</f>
        <v>1359871</v>
      </c>
      <c r="I256" s="49"/>
      <c r="J256" s="50" t="b">
        <f>AND(H256=I256)</f>
        <v>0</v>
      </c>
    </row>
    <row r="257" spans="1:10">
      <c r="A257" s="172" t="s">
        <v>60</v>
      </c>
      <c r="B257" s="173"/>
      <c r="C257" s="37">
        <f>C258+C550</f>
        <v>729850</v>
      </c>
      <c r="D257" s="37">
        <f>D258+D550</f>
        <v>518023.93599999999</v>
      </c>
      <c r="E257" s="37">
        <f>E258+E550</f>
        <v>518023.93599999999</v>
      </c>
      <c r="G257" s="39" t="s">
        <v>60</v>
      </c>
      <c r="H257" s="41">
        <f>C257</f>
        <v>729850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692845</v>
      </c>
      <c r="D258" s="36">
        <f>D259+D339+D483+D547</f>
        <v>481018.93599999999</v>
      </c>
      <c r="E258" s="36">
        <f>E259+E339+E483+E547</f>
        <v>481018.93599999999</v>
      </c>
      <c r="G258" s="39" t="s">
        <v>57</v>
      </c>
      <c r="H258" s="41">
        <f t="shared" ref="H258:H321" si="21">C258</f>
        <v>692845</v>
      </c>
      <c r="I258" s="42"/>
      <c r="J258" s="40" t="b">
        <f>AND(H258=I258)</f>
        <v>0</v>
      </c>
    </row>
    <row r="259" spans="1:10">
      <c r="A259" s="166" t="s">
        <v>267</v>
      </c>
      <c r="B259" s="167"/>
      <c r="C259" s="33">
        <f>C260+C263+C314</f>
        <v>336024</v>
      </c>
      <c r="D259" s="33">
        <f>D260+D263+D314</f>
        <v>124197.936</v>
      </c>
      <c r="E259" s="33">
        <f>E260+E263+E314</f>
        <v>124197.936</v>
      </c>
      <c r="G259" s="39" t="s">
        <v>590</v>
      </c>
      <c r="H259" s="41">
        <f t="shared" si="21"/>
        <v>336024</v>
      </c>
      <c r="I259" s="42"/>
      <c r="J259" s="40" t="b">
        <f>AND(H259=I259)</f>
        <v>0</v>
      </c>
    </row>
    <row r="260" spans="1:10" hidden="1" outlineLevel="1">
      <c r="A260" s="170" t="s">
        <v>268</v>
      </c>
      <c r="B260" s="171"/>
      <c r="C260" s="32">
        <f>SUM(C261:C262)</f>
        <v>3024</v>
      </c>
      <c r="D260" s="32">
        <f>SUM(D261:D262)</f>
        <v>3024</v>
      </c>
      <c r="E260" s="32">
        <f>SUM(E261:E262)</f>
        <v>3024</v>
      </c>
      <c r="H260" s="41">
        <f t="shared" si="21"/>
        <v>3024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2304</v>
      </c>
      <c r="D262" s="5">
        <f>C262</f>
        <v>2304</v>
      </c>
      <c r="E262" s="5">
        <f>D262</f>
        <v>2304</v>
      </c>
      <c r="H262" s="41">
        <f t="shared" si="21"/>
        <v>2304</v>
      </c>
    </row>
    <row r="263" spans="1:10" hidden="1" outlineLevel="1">
      <c r="A263" s="170" t="s">
        <v>269</v>
      </c>
      <c r="B263" s="171"/>
      <c r="C263" s="32">
        <f>C264+C265+C289+C296+C298+C302+C305+C308+C313</f>
        <v>325000</v>
      </c>
      <c r="D263" s="32">
        <f>D264+D265+D289+D296+D298+D302+D305+D308+D313</f>
        <v>121173.936</v>
      </c>
      <c r="E263" s="32">
        <f>E264+E265+E289+E296+E298+E302+E305+E308+E313</f>
        <v>121173.936</v>
      </c>
      <c r="H263" s="41">
        <f t="shared" si="21"/>
        <v>325000</v>
      </c>
    </row>
    <row r="264" spans="1:10" hidden="1" outlineLevel="2">
      <c r="A264" s="6">
        <v>1101</v>
      </c>
      <c r="B264" s="4" t="s">
        <v>34</v>
      </c>
      <c r="C264" s="5">
        <v>120654</v>
      </c>
      <c r="D264" s="5">
        <f>C264</f>
        <v>120654</v>
      </c>
      <c r="E264" s="5">
        <f>D264</f>
        <v>120654</v>
      </c>
      <c r="H264" s="41">
        <f t="shared" si="21"/>
        <v>120654</v>
      </c>
    </row>
    <row r="265" spans="1:10" hidden="1" outlineLevel="2">
      <c r="A265" s="6">
        <v>1101</v>
      </c>
      <c r="B265" s="4" t="s">
        <v>35</v>
      </c>
      <c r="C265" s="5">
        <v>133359</v>
      </c>
      <c r="D265" s="5">
        <f>SUM(D266:D288)</f>
        <v>0</v>
      </c>
      <c r="E265" s="5">
        <f>SUM(E266:E288)</f>
        <v>0</v>
      </c>
      <c r="H265" s="41">
        <f t="shared" si="21"/>
        <v>133359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4156</v>
      </c>
      <c r="D289" s="5">
        <f>SUM(D290:D295)</f>
        <v>0</v>
      </c>
      <c r="E289" s="5">
        <f>SUM(E290:E295)</f>
        <v>0</v>
      </c>
      <c r="H289" s="41">
        <f t="shared" si="21"/>
        <v>4156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9640</v>
      </c>
      <c r="D298" s="5">
        <f>SUM(D299:D301)</f>
        <v>0</v>
      </c>
      <c r="E298" s="5">
        <f>SUM(E299:E301)</f>
        <v>0</v>
      </c>
      <c r="H298" s="41">
        <f t="shared" si="21"/>
        <v>9640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1900</v>
      </c>
      <c r="D302" s="5">
        <f>SUM(D303:D304)</f>
        <v>0</v>
      </c>
      <c r="E302" s="5">
        <f>SUM(E303:E304)</f>
        <v>0</v>
      </c>
      <c r="H302" s="41">
        <f t="shared" si="21"/>
        <v>1900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5725.0959999999995</v>
      </c>
      <c r="D305" s="5">
        <f>SUM(D306:D307)</f>
        <v>0</v>
      </c>
      <c r="E305" s="5">
        <f>SUM(E306:E307)</f>
        <v>0</v>
      </c>
      <c r="H305" s="41">
        <f t="shared" si="21"/>
        <v>5725.0959999999995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48445.968000000001</v>
      </c>
      <c r="D308" s="5">
        <f>SUM(D309:D312)</f>
        <v>0</v>
      </c>
      <c r="E308" s="5">
        <f>SUM(E309:E312)</f>
        <v>0</v>
      </c>
      <c r="H308" s="41">
        <f t="shared" si="21"/>
        <v>48445.968000000001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519.93600000000004</v>
      </c>
      <c r="D313" s="5">
        <f>C313</f>
        <v>519.93600000000004</v>
      </c>
      <c r="E313" s="5">
        <f>D313</f>
        <v>519.93600000000004</v>
      </c>
      <c r="H313" s="41">
        <f t="shared" si="21"/>
        <v>519.93600000000004</v>
      </c>
    </row>
    <row r="314" spans="1:8" hidden="1" outlineLevel="1">
      <c r="A314" s="170" t="s">
        <v>601</v>
      </c>
      <c r="B314" s="171"/>
      <c r="C314" s="32">
        <f>C315+C325+C331+C336+C337+C338+C328</f>
        <v>8000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8000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8000</v>
      </c>
      <c r="D325" s="5">
        <f>SUM(D326:D327)</f>
        <v>0</v>
      </c>
      <c r="E325" s="5">
        <f>SUM(E326:E327)</f>
        <v>0</v>
      </c>
      <c r="H325" s="41">
        <f t="shared" si="28"/>
        <v>8000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6" t="s">
        <v>270</v>
      </c>
      <c r="B339" s="167"/>
      <c r="C339" s="33">
        <f>C340+C444+C482</f>
        <v>324690</v>
      </c>
      <c r="D339" s="33">
        <f>D340+D444+D482</f>
        <v>324690</v>
      </c>
      <c r="E339" s="33">
        <f>E340+E444+E482</f>
        <v>324690</v>
      </c>
      <c r="G339" s="39" t="s">
        <v>591</v>
      </c>
      <c r="H339" s="41">
        <f t="shared" si="28"/>
        <v>324690</v>
      </c>
      <c r="I339" s="42"/>
      <c r="J339" s="40" t="b">
        <f>AND(H339=I339)</f>
        <v>0</v>
      </c>
    </row>
    <row r="340" spans="1:10" hidden="1" outlineLevel="1">
      <c r="A340" s="170" t="s">
        <v>271</v>
      </c>
      <c r="B340" s="171"/>
      <c r="C340" s="32">
        <f>C341+C342+C343+C344+C347+C348+C353+C356+C357+C362+C367+C368+C371+C372+C373+C376+C377+C378+C382+C388+C391+C392+C395+C398+C399+C404+C407+C408+C409+C412+C415+C416+C419+C420+C421+C422+C429+C443</f>
        <v>291890</v>
      </c>
      <c r="D340" s="32">
        <f>D341+D342+D343+D344+D347+D348+D353+D356+D357+D362+D367+BH290668+D371+D372+D373+D376+D377+D378+D382+D388+D391+D392+D395+D398+D399+D404+D407+D408+D409+D412+D415+D416+D419+D420+D421+D422+D429+D443</f>
        <v>291890</v>
      </c>
      <c r="E340" s="32">
        <f>E341+E342+E343+E344+E347+E348+E353+E356+E357+E362+E367+BI290668+E371+E372+E373+E376+E377+E378+E382+E388+E391+E392+E395+E398+E399+E404+E407+E408+E409+E412+E415+E416+E419+E420+E421+E422+E429+E443</f>
        <v>291890</v>
      </c>
      <c r="H340" s="41">
        <f t="shared" si="28"/>
        <v>291890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1200</v>
      </c>
      <c r="D342" s="5">
        <f t="shared" ref="D342:E343" si="31">C342</f>
        <v>1200</v>
      </c>
      <c r="E342" s="5">
        <f t="shared" si="31"/>
        <v>1200</v>
      </c>
      <c r="H342" s="41">
        <f t="shared" si="28"/>
        <v>1200</v>
      </c>
    </row>
    <row r="343" spans="1:10" hidden="1" outlineLevel="2">
      <c r="A343" s="6">
        <v>2201</v>
      </c>
      <c r="B343" s="4" t="s">
        <v>41</v>
      </c>
      <c r="C343" s="5">
        <v>72000</v>
      </c>
      <c r="D343" s="5">
        <f t="shared" si="31"/>
        <v>72000</v>
      </c>
      <c r="E343" s="5">
        <f t="shared" si="31"/>
        <v>72000</v>
      </c>
      <c r="H343" s="41">
        <f t="shared" si="28"/>
        <v>72000</v>
      </c>
    </row>
    <row r="344" spans="1:10" hidden="1" outlineLevel="2">
      <c r="A344" s="6">
        <v>2201</v>
      </c>
      <c r="B344" s="4" t="s">
        <v>273</v>
      </c>
      <c r="C344" s="5">
        <f>SUM(C345:C346)</f>
        <v>3200</v>
      </c>
      <c r="D344" s="5">
        <f>SUM(D345:D346)</f>
        <v>3200</v>
      </c>
      <c r="E344" s="5">
        <f>SUM(E345:E346)</f>
        <v>3200</v>
      </c>
      <c r="H344" s="41">
        <f t="shared" si="28"/>
        <v>3200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hidden="1" outlineLevel="3">
      <c r="A346" s="29"/>
      <c r="B346" s="28" t="s">
        <v>275</v>
      </c>
      <c r="C346" s="30">
        <v>1200</v>
      </c>
      <c r="D346" s="30">
        <f t="shared" si="32"/>
        <v>1200</v>
      </c>
      <c r="E346" s="30">
        <f t="shared" si="32"/>
        <v>1200</v>
      </c>
      <c r="H346" s="41">
        <f t="shared" si="28"/>
        <v>1200</v>
      </c>
    </row>
    <row r="347" spans="1:10" hidden="1" outlineLevel="2">
      <c r="A347" s="6">
        <v>2201</v>
      </c>
      <c r="B347" s="4" t="s">
        <v>276</v>
      </c>
      <c r="C347" s="5">
        <v>500</v>
      </c>
      <c r="D347" s="5">
        <f t="shared" si="32"/>
        <v>500</v>
      </c>
      <c r="E347" s="5">
        <f t="shared" si="32"/>
        <v>500</v>
      </c>
      <c r="H347" s="41">
        <f t="shared" si="28"/>
        <v>500</v>
      </c>
    </row>
    <row r="348" spans="1:10" hidden="1" outlineLevel="2">
      <c r="A348" s="6">
        <v>2201</v>
      </c>
      <c r="B348" s="4" t="s">
        <v>277</v>
      </c>
      <c r="C348" s="5">
        <f>SUM(C349:C352)</f>
        <v>38000</v>
      </c>
      <c r="D348" s="5">
        <f>SUM(D349:D352)</f>
        <v>38000</v>
      </c>
      <c r="E348" s="5">
        <f>SUM(E349:E352)</f>
        <v>38000</v>
      </c>
      <c r="H348" s="41">
        <f t="shared" si="28"/>
        <v>38000</v>
      </c>
    </row>
    <row r="349" spans="1:10" hidden="1" outlineLevel="3">
      <c r="A349" s="29"/>
      <c r="B349" s="28" t="s">
        <v>278</v>
      </c>
      <c r="C349" s="30">
        <v>38000</v>
      </c>
      <c r="D349" s="30">
        <f>C349</f>
        <v>38000</v>
      </c>
      <c r="E349" s="30">
        <f>D349</f>
        <v>38000</v>
      </c>
      <c r="H349" s="41">
        <f t="shared" si="28"/>
        <v>38000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450</v>
      </c>
      <c r="D353" s="5">
        <f>SUM(D354:D355)</f>
        <v>450</v>
      </c>
      <c r="E353" s="5">
        <f>SUM(E354:E355)</f>
        <v>450</v>
      </c>
      <c r="H353" s="41">
        <f t="shared" si="28"/>
        <v>450</v>
      </c>
    </row>
    <row r="354" spans="1:8" hidden="1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hidden="1" outlineLevel="3">
      <c r="A355" s="29"/>
      <c r="B355" s="28" t="s">
        <v>283</v>
      </c>
      <c r="C355" s="30">
        <v>150</v>
      </c>
      <c r="D355" s="30">
        <f t="shared" si="34"/>
        <v>150</v>
      </c>
      <c r="E355" s="30">
        <f t="shared" si="34"/>
        <v>150</v>
      </c>
      <c r="H355" s="41">
        <f t="shared" si="28"/>
        <v>150</v>
      </c>
    </row>
    <row r="356" spans="1:8" hidden="1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hidden="1" outlineLevel="2">
      <c r="A357" s="6">
        <v>2201</v>
      </c>
      <c r="B357" s="4" t="s">
        <v>285</v>
      </c>
      <c r="C357" s="5">
        <f>SUM(C358:C361)</f>
        <v>7100</v>
      </c>
      <c r="D357" s="5">
        <f>SUM(D358:D361)</f>
        <v>7100</v>
      </c>
      <c r="E357" s="5">
        <f>SUM(E358:E361)</f>
        <v>7100</v>
      </c>
      <c r="H357" s="41">
        <f t="shared" si="28"/>
        <v>7100</v>
      </c>
    </row>
    <row r="358" spans="1:8" hidden="1" outlineLevel="3">
      <c r="A358" s="29"/>
      <c r="B358" s="28" t="s">
        <v>286</v>
      </c>
      <c r="C358" s="30">
        <v>6500</v>
      </c>
      <c r="D358" s="30">
        <f>C358</f>
        <v>6500</v>
      </c>
      <c r="E358" s="30">
        <f>D358</f>
        <v>6500</v>
      </c>
      <c r="H358" s="41">
        <f t="shared" si="28"/>
        <v>6500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600</v>
      </c>
      <c r="D360" s="30">
        <f t="shared" si="35"/>
        <v>600</v>
      </c>
      <c r="E360" s="30">
        <f t="shared" si="35"/>
        <v>600</v>
      </c>
      <c r="H360" s="41">
        <f t="shared" si="28"/>
        <v>600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18300</v>
      </c>
      <c r="D362" s="5">
        <f>SUM(D363:D366)</f>
        <v>18300</v>
      </c>
      <c r="E362" s="5">
        <f>SUM(E363:E366)</f>
        <v>18300</v>
      </c>
      <c r="H362" s="41">
        <f t="shared" si="28"/>
        <v>18300</v>
      </c>
    </row>
    <row r="363" spans="1:8" hidden="1" outlineLevel="3">
      <c r="A363" s="29"/>
      <c r="B363" s="28" t="s">
        <v>291</v>
      </c>
      <c r="C363" s="30">
        <v>2500</v>
      </c>
      <c r="D363" s="30">
        <f>C363</f>
        <v>2500</v>
      </c>
      <c r="E363" s="30">
        <f>D363</f>
        <v>2500</v>
      </c>
      <c r="H363" s="41">
        <f t="shared" si="28"/>
        <v>2500</v>
      </c>
    </row>
    <row r="364" spans="1:8" hidden="1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>
        <v>300</v>
      </c>
      <c r="D366" s="30">
        <f t="shared" si="36"/>
        <v>300</v>
      </c>
      <c r="E366" s="30">
        <f t="shared" si="36"/>
        <v>300</v>
      </c>
      <c r="H366" s="41">
        <f t="shared" si="28"/>
        <v>300</v>
      </c>
    </row>
    <row r="367" spans="1:8" hidden="1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hidden="1" outlineLevel="2">
      <c r="A372" s="6">
        <v>2201</v>
      </c>
      <c r="B372" s="4" t="s">
        <v>45</v>
      </c>
      <c r="C372" s="5">
        <v>1500</v>
      </c>
      <c r="D372" s="5">
        <f t="shared" si="37"/>
        <v>1500</v>
      </c>
      <c r="E372" s="5">
        <f t="shared" si="37"/>
        <v>1500</v>
      </c>
      <c r="H372" s="41">
        <f t="shared" si="28"/>
        <v>1500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hidden="1" outlineLevel="3">
      <c r="A375" s="29"/>
      <c r="B375" s="28" t="s">
        <v>300</v>
      </c>
      <c r="C375" s="30">
        <v>100</v>
      </c>
      <c r="D375" s="30">
        <f t="shared" si="38"/>
        <v>100</v>
      </c>
      <c r="E375" s="30">
        <f t="shared" si="38"/>
        <v>100</v>
      </c>
      <c r="H375" s="41">
        <f t="shared" si="28"/>
        <v>100</v>
      </c>
    </row>
    <row r="376" spans="1:8" hidden="1" outlineLevel="2">
      <c r="A376" s="6">
        <v>2201</v>
      </c>
      <c r="B376" s="4" t="s">
        <v>301</v>
      </c>
      <c r="C376" s="5">
        <v>100</v>
      </c>
      <c r="D376" s="5">
        <f t="shared" si="38"/>
        <v>100</v>
      </c>
      <c r="E376" s="5">
        <f t="shared" si="38"/>
        <v>100</v>
      </c>
      <c r="H376" s="41">
        <f t="shared" si="28"/>
        <v>100</v>
      </c>
    </row>
    <row r="377" spans="1:8" hidden="1" outlineLevel="2" collapsed="1">
      <c r="A377" s="6">
        <v>2201</v>
      </c>
      <c r="B377" s="4" t="s">
        <v>302</v>
      </c>
      <c r="C377" s="5">
        <v>600</v>
      </c>
      <c r="D377" s="5">
        <f t="shared" si="38"/>
        <v>600</v>
      </c>
      <c r="E377" s="5">
        <f t="shared" si="38"/>
        <v>600</v>
      </c>
      <c r="H377" s="41">
        <f t="shared" si="28"/>
        <v>600</v>
      </c>
    </row>
    <row r="378" spans="1:8" hidden="1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  <c r="H378" s="41">
        <f t="shared" si="28"/>
        <v>2000</v>
      </c>
    </row>
    <row r="379" spans="1:8" hidden="1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  <c r="H379" s="41">
        <f t="shared" si="28"/>
        <v>1500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2500</v>
      </c>
      <c r="D382" s="5">
        <f>SUM(D383:D387)</f>
        <v>2500</v>
      </c>
      <c r="E382" s="5">
        <f>SUM(E383:E387)</f>
        <v>2500</v>
      </c>
      <c r="H382" s="41">
        <f t="shared" si="28"/>
        <v>2500</v>
      </c>
    </row>
    <row r="383" spans="1:8" hidden="1" outlineLevel="3">
      <c r="A383" s="29"/>
      <c r="B383" s="28" t="s">
        <v>304</v>
      </c>
      <c r="C383" s="30">
        <v>700</v>
      </c>
      <c r="D383" s="30">
        <f>C383</f>
        <v>700</v>
      </c>
      <c r="E383" s="30">
        <f>D383</f>
        <v>700</v>
      </c>
      <c r="H383" s="41">
        <f t="shared" si="28"/>
        <v>700</v>
      </c>
    </row>
    <row r="384" spans="1:8" hidden="1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1300</v>
      </c>
      <c r="D386" s="30">
        <f t="shared" si="40"/>
        <v>1300</v>
      </c>
      <c r="E386" s="30">
        <f t="shared" si="40"/>
        <v>1300</v>
      </c>
      <c r="H386" s="41">
        <f t="shared" ref="H386:H449" si="41">C386</f>
        <v>1300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150</v>
      </c>
      <c r="D388" s="5">
        <f>SUM(D389:D390)</f>
        <v>150</v>
      </c>
      <c r="E388" s="5">
        <f>SUM(E389:E390)</f>
        <v>150</v>
      </c>
      <c r="H388" s="41">
        <f t="shared" si="41"/>
        <v>150</v>
      </c>
    </row>
    <row r="389" spans="1:8" hidden="1" outlineLevel="3">
      <c r="A389" s="29"/>
      <c r="B389" s="28" t="s">
        <v>48</v>
      </c>
      <c r="C389" s="30">
        <v>150</v>
      </c>
      <c r="D389" s="30">
        <f t="shared" ref="D389:E391" si="42">C389</f>
        <v>150</v>
      </c>
      <c r="E389" s="30">
        <f t="shared" si="42"/>
        <v>150</v>
      </c>
      <c r="H389" s="41">
        <f t="shared" si="41"/>
        <v>150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2600</v>
      </c>
      <c r="D392" s="5">
        <f>SUM(D393:D394)</f>
        <v>2600</v>
      </c>
      <c r="E392" s="5">
        <f>SUM(E393:E394)</f>
        <v>2600</v>
      </c>
      <c r="H392" s="41">
        <f t="shared" si="41"/>
        <v>2600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2600</v>
      </c>
      <c r="D394" s="30">
        <f>C394</f>
        <v>2600</v>
      </c>
      <c r="E394" s="30">
        <f>D394</f>
        <v>2600</v>
      </c>
      <c r="H394" s="41">
        <f t="shared" si="41"/>
        <v>2600</v>
      </c>
    </row>
    <row r="395" spans="1:8" hidden="1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hidden="1" outlineLevel="3">
      <c r="A396" s="29"/>
      <c r="B396" s="28" t="s">
        <v>315</v>
      </c>
      <c r="C396" s="30">
        <v>100</v>
      </c>
      <c r="D396" s="30">
        <f t="shared" ref="D396:E398" si="43">C396</f>
        <v>100</v>
      </c>
      <c r="E396" s="30">
        <f t="shared" si="43"/>
        <v>100</v>
      </c>
      <c r="H396" s="41">
        <f t="shared" si="41"/>
        <v>100</v>
      </c>
    </row>
    <row r="397" spans="1:8" hidden="1" outlineLevel="3">
      <c r="A397" s="29"/>
      <c r="B397" s="28" t="s">
        <v>316</v>
      </c>
      <c r="C397" s="30">
        <v>100</v>
      </c>
      <c r="D397" s="30">
        <f t="shared" si="43"/>
        <v>100</v>
      </c>
      <c r="E397" s="30">
        <f t="shared" si="43"/>
        <v>100</v>
      </c>
      <c r="H397" s="41">
        <f t="shared" si="41"/>
        <v>100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</v>
      </c>
      <c r="D399" s="5">
        <f>SUM(D400:D403)</f>
        <v>100</v>
      </c>
      <c r="E399" s="5">
        <f>SUM(E400:E403)</f>
        <v>100</v>
      </c>
      <c r="H399" s="41">
        <f t="shared" si="41"/>
        <v>100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100</v>
      </c>
      <c r="D403" s="30">
        <f t="shared" si="44"/>
        <v>100</v>
      </c>
      <c r="E403" s="30">
        <f t="shared" si="44"/>
        <v>100</v>
      </c>
      <c r="H403" s="41">
        <f t="shared" si="41"/>
        <v>100</v>
      </c>
    </row>
    <row r="404" spans="1:8" hidden="1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1"/>
        <v>200</v>
      </c>
    </row>
    <row r="405" spans="1:8" hidden="1" outlineLevel="3">
      <c r="A405" s="29"/>
      <c r="B405" s="28" t="s">
        <v>323</v>
      </c>
      <c r="C405" s="30">
        <v>100</v>
      </c>
      <c r="D405" s="30">
        <f t="shared" ref="D405:E408" si="45">C405</f>
        <v>100</v>
      </c>
      <c r="E405" s="30">
        <f t="shared" si="45"/>
        <v>100</v>
      </c>
      <c r="H405" s="41">
        <f t="shared" si="41"/>
        <v>100</v>
      </c>
    </row>
    <row r="406" spans="1:8" hidden="1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2500</v>
      </c>
      <c r="D409" s="5">
        <f>SUM(D410:D411)</f>
        <v>2500</v>
      </c>
      <c r="E409" s="5">
        <f>SUM(E410:E411)</f>
        <v>2500</v>
      </c>
      <c r="H409" s="41">
        <f t="shared" si="41"/>
        <v>2500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200</v>
      </c>
      <c r="D416" s="5">
        <f>SUM(D417:D418)</f>
        <v>200</v>
      </c>
      <c r="E416" s="5">
        <f>SUM(E417:E418)</f>
        <v>200</v>
      </c>
      <c r="H416" s="41">
        <f t="shared" si="41"/>
        <v>200</v>
      </c>
    </row>
    <row r="417" spans="1:8" hidden="1" outlineLevel="3" collapsed="1">
      <c r="A417" s="29"/>
      <c r="B417" s="28" t="s">
        <v>330</v>
      </c>
      <c r="C417" s="30">
        <v>200</v>
      </c>
      <c r="D417" s="30">
        <f t="shared" ref="D417:E421" si="47">C417</f>
        <v>200</v>
      </c>
      <c r="E417" s="30">
        <f t="shared" si="47"/>
        <v>200</v>
      </c>
      <c r="H417" s="41">
        <f t="shared" si="41"/>
        <v>200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100</v>
      </c>
      <c r="D419" s="5">
        <f t="shared" si="47"/>
        <v>100</v>
      </c>
      <c r="E419" s="5">
        <f t="shared" si="47"/>
        <v>100</v>
      </c>
      <c r="H419" s="41">
        <f t="shared" si="41"/>
        <v>100</v>
      </c>
    </row>
    <row r="420" spans="1:8" hidden="1" outlineLevel="2">
      <c r="A420" s="6">
        <v>2201</v>
      </c>
      <c r="B420" s="4" t="s">
        <v>334</v>
      </c>
      <c r="C420" s="5">
        <v>200</v>
      </c>
      <c r="D420" s="5">
        <f t="shared" si="47"/>
        <v>200</v>
      </c>
      <c r="E420" s="5">
        <f t="shared" si="47"/>
        <v>200</v>
      </c>
      <c r="H420" s="41">
        <f t="shared" si="41"/>
        <v>200</v>
      </c>
    </row>
    <row r="421" spans="1:8" hidden="1" outlineLevel="2" collapsed="1">
      <c r="A421" s="6">
        <v>2201</v>
      </c>
      <c r="B421" s="4" t="s">
        <v>335</v>
      </c>
      <c r="C421" s="5">
        <v>100</v>
      </c>
      <c r="D421" s="5">
        <f t="shared" si="47"/>
        <v>100</v>
      </c>
      <c r="E421" s="5">
        <f t="shared" si="47"/>
        <v>100</v>
      </c>
      <c r="H421" s="41">
        <f t="shared" si="41"/>
        <v>100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200</v>
      </c>
      <c r="D422" s="5">
        <f>SUM(D423:D428)</f>
        <v>200</v>
      </c>
      <c r="E422" s="5">
        <f>SUM(E423:E428)</f>
        <v>200</v>
      </c>
      <c r="H422" s="41">
        <f t="shared" si="41"/>
        <v>200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200</v>
      </c>
      <c r="D425" s="30">
        <f t="shared" si="48"/>
        <v>200</v>
      </c>
      <c r="E425" s="30">
        <f t="shared" si="48"/>
        <v>200</v>
      </c>
      <c r="H425" s="41">
        <f t="shared" si="41"/>
        <v>200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131890</v>
      </c>
      <c r="D429" s="5">
        <f>SUM(D430:D442)</f>
        <v>131890</v>
      </c>
      <c r="E429" s="5">
        <f>SUM(E430:E442)</f>
        <v>131890</v>
      </c>
      <c r="H429" s="41">
        <f t="shared" si="41"/>
        <v>131890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60000</v>
      </c>
      <c r="D431" s="30">
        <f t="shared" ref="D431:E442" si="49">C431</f>
        <v>60000</v>
      </c>
      <c r="E431" s="30">
        <f t="shared" si="49"/>
        <v>60000</v>
      </c>
      <c r="H431" s="41">
        <f t="shared" si="41"/>
        <v>60000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1890</v>
      </c>
      <c r="D439" s="30">
        <f t="shared" si="49"/>
        <v>1890</v>
      </c>
      <c r="E439" s="30">
        <f t="shared" si="49"/>
        <v>1890</v>
      </c>
      <c r="H439" s="41">
        <f t="shared" si="41"/>
        <v>1890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60000</v>
      </c>
      <c r="D441" s="30">
        <f t="shared" si="49"/>
        <v>60000</v>
      </c>
      <c r="E441" s="30">
        <f t="shared" si="49"/>
        <v>60000</v>
      </c>
      <c r="H441" s="41">
        <f t="shared" si="41"/>
        <v>60000</v>
      </c>
    </row>
    <row r="442" spans="1:8" hidden="1" outlineLevel="3">
      <c r="A442" s="29"/>
      <c r="B442" s="28" t="s">
        <v>355</v>
      </c>
      <c r="C442" s="30">
        <v>8000</v>
      </c>
      <c r="D442" s="30">
        <f t="shared" si="49"/>
        <v>8000</v>
      </c>
      <c r="E442" s="30">
        <f t="shared" si="49"/>
        <v>8000</v>
      </c>
      <c r="H442" s="41">
        <f t="shared" si="41"/>
        <v>8000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0" t="s">
        <v>357</v>
      </c>
      <c r="B444" s="171"/>
      <c r="C444" s="32">
        <f>C445+C454+C455+C459+C462+C463+C468+C474+C477+C480+C481+C450</f>
        <v>32800</v>
      </c>
      <c r="D444" s="32">
        <f>D445+D454+D455+D459+D462+D463+D468+D474+D477+D480+D481+D450</f>
        <v>32800</v>
      </c>
      <c r="E444" s="32">
        <f>E445+E454+E455+E459+E462+E463+E468+E474+E477+E480+E481+E450</f>
        <v>32800</v>
      </c>
      <c r="H444" s="41">
        <f t="shared" si="41"/>
        <v>32800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14400</v>
      </c>
      <c r="D445" s="5">
        <f>SUM(D446:D449)</f>
        <v>14400</v>
      </c>
      <c r="E445" s="5">
        <f>SUM(E446:E449)</f>
        <v>14400</v>
      </c>
      <c r="H445" s="41">
        <f t="shared" si="41"/>
        <v>14400</v>
      </c>
    </row>
    <row r="446" spans="1:8" ht="15" hidden="1" customHeight="1" outlineLevel="3">
      <c r="A446" s="28"/>
      <c r="B446" s="28" t="s">
        <v>359</v>
      </c>
      <c r="C446" s="30">
        <v>600</v>
      </c>
      <c r="D446" s="30">
        <f>C446</f>
        <v>600</v>
      </c>
      <c r="E446" s="30">
        <f>D446</f>
        <v>600</v>
      </c>
      <c r="H446" s="41">
        <f t="shared" si="41"/>
        <v>600</v>
      </c>
    </row>
    <row r="447" spans="1:8" ht="15" hidden="1" customHeight="1" outlineLevel="3">
      <c r="A447" s="28"/>
      <c r="B447" s="28" t="s">
        <v>360</v>
      </c>
      <c r="C447" s="30">
        <v>800</v>
      </c>
      <c r="D447" s="30">
        <f t="shared" ref="D447:E449" si="50">C447</f>
        <v>800</v>
      </c>
      <c r="E447" s="30">
        <f t="shared" si="50"/>
        <v>800</v>
      </c>
      <c r="H447" s="41">
        <f t="shared" si="41"/>
        <v>800</v>
      </c>
    </row>
    <row r="448" spans="1:8" ht="15" hidden="1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hidden="1" customHeight="1" outlineLevel="3">
      <c r="A449" s="28"/>
      <c r="B449" s="28" t="s">
        <v>362</v>
      </c>
      <c r="C449" s="30">
        <v>8000</v>
      </c>
      <c r="D449" s="30">
        <f t="shared" si="50"/>
        <v>8000</v>
      </c>
      <c r="E449" s="30">
        <f t="shared" si="50"/>
        <v>8000</v>
      </c>
      <c r="H449" s="41">
        <f t="shared" si="41"/>
        <v>8000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hidden="1" outlineLevel="2">
      <c r="A455" s="6">
        <v>2202</v>
      </c>
      <c r="B455" s="4" t="s">
        <v>120</v>
      </c>
      <c r="C455" s="5">
        <f>SUM(C456:C458)</f>
        <v>2500</v>
      </c>
      <c r="D455" s="5">
        <f>SUM(D456:D458)</f>
        <v>2500</v>
      </c>
      <c r="E455" s="5">
        <f>SUM(E456:E458)</f>
        <v>2500</v>
      </c>
      <c r="H455" s="41">
        <f t="shared" si="51"/>
        <v>2500</v>
      </c>
    </row>
    <row r="456" spans="1:8" ht="15" hidden="1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500</v>
      </c>
      <c r="D458" s="30">
        <f t="shared" si="53"/>
        <v>500</v>
      </c>
      <c r="E458" s="30">
        <f t="shared" si="53"/>
        <v>500</v>
      </c>
      <c r="H458" s="41">
        <f t="shared" si="51"/>
        <v>500</v>
      </c>
    </row>
    <row r="459" spans="1:8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300</v>
      </c>
      <c r="D462" s="5">
        <f t="shared" si="54"/>
        <v>300</v>
      </c>
      <c r="E462" s="5">
        <f t="shared" si="54"/>
        <v>300</v>
      </c>
      <c r="H462" s="41">
        <f t="shared" si="51"/>
        <v>300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</v>
      </c>
      <c r="D463" s="5">
        <f>SUM(D464:D467)</f>
        <v>100</v>
      </c>
      <c r="E463" s="5">
        <f>SUM(E464:E467)</f>
        <v>100</v>
      </c>
      <c r="H463" s="41">
        <f t="shared" si="51"/>
        <v>100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100</v>
      </c>
      <c r="D466" s="30">
        <f t="shared" si="55"/>
        <v>100</v>
      </c>
      <c r="E466" s="30">
        <f t="shared" si="55"/>
        <v>100</v>
      </c>
      <c r="H466" s="41">
        <f t="shared" si="51"/>
        <v>100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1"/>
        <v>3000</v>
      </c>
    </row>
    <row r="478" spans="1:8" ht="15" hidden="1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0" t="s">
        <v>388</v>
      </c>
      <c r="B482" s="17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6" t="s">
        <v>389</v>
      </c>
      <c r="B483" s="177"/>
      <c r="C483" s="35">
        <f>C484+C504+C509+C522+C528+C538</f>
        <v>32131</v>
      </c>
      <c r="D483" s="35">
        <f>D484+D504+D509+D522+D528+D538</f>
        <v>32131</v>
      </c>
      <c r="E483" s="35">
        <f>E484+E504+E509+E522+E528+E538</f>
        <v>32131</v>
      </c>
      <c r="G483" s="39" t="s">
        <v>592</v>
      </c>
      <c r="H483" s="41">
        <f t="shared" si="51"/>
        <v>32131</v>
      </c>
      <c r="I483" s="42"/>
      <c r="J483" s="40" t="b">
        <f>AND(H483=I483)</f>
        <v>0</v>
      </c>
    </row>
    <row r="484" spans="1:10" hidden="1" outlineLevel="1">
      <c r="A484" s="170" t="s">
        <v>390</v>
      </c>
      <c r="B484" s="171"/>
      <c r="C484" s="32">
        <f>C485+C486+C490+C491+C494+C497+C500+C501+C502+C503</f>
        <v>15431</v>
      </c>
      <c r="D484" s="32">
        <f>D485+D486+D490+D491+D494+D497+D500+D501+D502+D503</f>
        <v>15431</v>
      </c>
      <c r="E484" s="32">
        <f>E485+E486+E490+E491+E494+E497+E500+E501+E502+E503</f>
        <v>15431</v>
      </c>
      <c r="H484" s="41">
        <f t="shared" si="51"/>
        <v>15431</v>
      </c>
    </row>
    <row r="485" spans="1:10" hidden="1" outlineLevel="2">
      <c r="A485" s="6">
        <v>3302</v>
      </c>
      <c r="B485" s="4" t="s">
        <v>391</v>
      </c>
      <c r="C485" s="5">
        <v>3000</v>
      </c>
      <c r="D485" s="5">
        <f>C485</f>
        <v>3000</v>
      </c>
      <c r="E485" s="5">
        <f>D485</f>
        <v>3000</v>
      </c>
      <c r="H485" s="41">
        <f t="shared" si="51"/>
        <v>3000</v>
      </c>
    </row>
    <row r="486" spans="1:10" hidden="1" outlineLevel="2">
      <c r="A486" s="6">
        <v>3302</v>
      </c>
      <c r="B486" s="4" t="s">
        <v>392</v>
      </c>
      <c r="C486" s="5">
        <f>SUM(C487:C489)</f>
        <v>11131</v>
      </c>
      <c r="D486" s="5">
        <f>SUM(D487:D489)</f>
        <v>11131</v>
      </c>
      <c r="E486" s="5">
        <f>SUM(E487:E489)</f>
        <v>11131</v>
      </c>
      <c r="H486" s="41">
        <f t="shared" si="51"/>
        <v>11131</v>
      </c>
    </row>
    <row r="487" spans="1:10" ht="15" hidden="1" customHeight="1" outlineLevel="3">
      <c r="A487" s="28"/>
      <c r="B487" s="28" t="s">
        <v>393</v>
      </c>
      <c r="C487" s="30">
        <v>6423</v>
      </c>
      <c r="D487" s="30">
        <f>C487</f>
        <v>6423</v>
      </c>
      <c r="E487" s="30">
        <f>D487</f>
        <v>6423</v>
      </c>
      <c r="H487" s="41">
        <f t="shared" si="51"/>
        <v>6423</v>
      </c>
    </row>
    <row r="488" spans="1:10" ht="15" hidden="1" customHeight="1" outlineLevel="3">
      <c r="A488" s="28"/>
      <c r="B488" s="28" t="s">
        <v>394</v>
      </c>
      <c r="C488" s="30">
        <v>4708</v>
      </c>
      <c r="D488" s="30">
        <f t="shared" ref="D488:E489" si="58">C488</f>
        <v>4708</v>
      </c>
      <c r="E488" s="30">
        <f t="shared" si="58"/>
        <v>4708</v>
      </c>
      <c r="H488" s="41">
        <f t="shared" si="51"/>
        <v>4708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400</v>
      </c>
      <c r="D494" s="5">
        <f>SUM(D495:D496)</f>
        <v>400</v>
      </c>
      <c r="E494" s="5">
        <f>SUM(E495:E496)</f>
        <v>400</v>
      </c>
      <c r="H494" s="41">
        <f t="shared" si="51"/>
        <v>400</v>
      </c>
    </row>
    <row r="495" spans="1:10" ht="15" hidden="1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1"/>
        <v>300</v>
      </c>
    </row>
    <row r="496" spans="1:10" ht="15" hidden="1" customHeight="1" outlineLevel="3">
      <c r="A496" s="28"/>
      <c r="B496" s="28" t="s">
        <v>402</v>
      </c>
      <c r="C496" s="30">
        <v>100</v>
      </c>
      <c r="D496" s="30">
        <f>C496</f>
        <v>100</v>
      </c>
      <c r="E496" s="30">
        <f>D496</f>
        <v>100</v>
      </c>
      <c r="H496" s="41">
        <f t="shared" si="51"/>
        <v>100</v>
      </c>
    </row>
    <row r="497" spans="1:12" hidden="1" outlineLevel="2">
      <c r="A497" s="6">
        <v>3302</v>
      </c>
      <c r="B497" s="4" t="s">
        <v>403</v>
      </c>
      <c r="C497" s="5">
        <f>SUM(C498:C499)</f>
        <v>700</v>
      </c>
      <c r="D497" s="5">
        <f>SUM(D498:D499)</f>
        <v>700</v>
      </c>
      <c r="E497" s="5">
        <f>SUM(E498:E499)</f>
        <v>700</v>
      </c>
      <c r="H497" s="41">
        <f t="shared" si="51"/>
        <v>700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hidden="1" customHeight="1" outlineLevel="3">
      <c r="A499" s="28"/>
      <c r="B499" s="28" t="s">
        <v>405</v>
      </c>
      <c r="C499" s="30">
        <v>200</v>
      </c>
      <c r="D499" s="30">
        <f t="shared" si="59"/>
        <v>200</v>
      </c>
      <c r="E499" s="30">
        <f t="shared" si="59"/>
        <v>200</v>
      </c>
      <c r="H499" s="41">
        <f t="shared" si="51"/>
        <v>200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>
        <v>200</v>
      </c>
      <c r="D501" s="5">
        <f t="shared" si="59"/>
        <v>200</v>
      </c>
      <c r="E501" s="5">
        <f t="shared" si="59"/>
        <v>200</v>
      </c>
      <c r="H501" s="41">
        <f t="shared" si="51"/>
        <v>200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0" t="s">
        <v>410</v>
      </c>
      <c r="B504" s="171"/>
      <c r="C504" s="32">
        <f>SUM(C505:C508)</f>
        <v>2800</v>
      </c>
      <c r="D504" s="32">
        <f>SUM(D505:D508)</f>
        <v>2800</v>
      </c>
      <c r="E504" s="32">
        <f>SUM(E505:E508)</f>
        <v>2800</v>
      </c>
      <c r="H504" s="41">
        <f t="shared" si="51"/>
        <v>2800</v>
      </c>
    </row>
    <row r="505" spans="1:12" hidden="1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1"/>
        <v>1500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1300</v>
      </c>
      <c r="D507" s="5">
        <f t="shared" si="60"/>
        <v>1300</v>
      </c>
      <c r="E507" s="5">
        <f t="shared" si="60"/>
        <v>1300</v>
      </c>
      <c r="H507" s="41">
        <f t="shared" si="51"/>
        <v>1300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0" t="s">
        <v>414</v>
      </c>
      <c r="B509" s="171"/>
      <c r="C509" s="32">
        <f>C510+C511+C512+C513+C517+C518+C519+C520+C521</f>
        <v>13100</v>
      </c>
      <c r="D509" s="32">
        <f>D510+D511+D512+D513+D517+D518+D519+D520+D521</f>
        <v>13100</v>
      </c>
      <c r="E509" s="32">
        <f>E510+E511+E512+E513+E517+E518+E519+E520+E521</f>
        <v>13100</v>
      </c>
      <c r="F509" s="51"/>
      <c r="H509" s="41">
        <f t="shared" si="51"/>
        <v>13100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4800</v>
      </c>
      <c r="D517" s="5">
        <f t="shared" si="62"/>
        <v>4800</v>
      </c>
      <c r="E517" s="5">
        <f t="shared" si="62"/>
        <v>4800</v>
      </c>
      <c r="H517" s="41">
        <f t="shared" si="63"/>
        <v>4800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300</v>
      </c>
      <c r="D519" s="5">
        <f t="shared" si="62"/>
        <v>300</v>
      </c>
      <c r="E519" s="5">
        <f t="shared" si="62"/>
        <v>300</v>
      </c>
      <c r="H519" s="41">
        <f t="shared" si="63"/>
        <v>300</v>
      </c>
    </row>
    <row r="520" spans="1:8" hidden="1" outlineLevel="2">
      <c r="A520" s="6">
        <v>3305</v>
      </c>
      <c r="B520" s="4" t="s">
        <v>425</v>
      </c>
      <c r="C520" s="5">
        <v>8000</v>
      </c>
      <c r="D520" s="5">
        <f t="shared" si="62"/>
        <v>8000</v>
      </c>
      <c r="E520" s="5">
        <f t="shared" si="62"/>
        <v>8000</v>
      </c>
      <c r="H520" s="41">
        <f t="shared" si="63"/>
        <v>8000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0" t="s">
        <v>426</v>
      </c>
      <c r="B522" s="17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0" t="s">
        <v>432</v>
      </c>
      <c r="B528" s="17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0" t="s">
        <v>441</v>
      </c>
      <c r="B538" s="171"/>
      <c r="C538" s="32">
        <f>SUM(C539:C544)</f>
        <v>800</v>
      </c>
      <c r="D538" s="32">
        <f>SUM(D539:D544)</f>
        <v>800</v>
      </c>
      <c r="E538" s="32">
        <f>SUM(E539:E544)</f>
        <v>800</v>
      </c>
      <c r="H538" s="41">
        <f t="shared" si="63"/>
        <v>800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800</v>
      </c>
      <c r="D540" s="5">
        <f t="shared" ref="D540:E543" si="66">C540</f>
        <v>800</v>
      </c>
      <c r="E540" s="5">
        <f t="shared" si="66"/>
        <v>800</v>
      </c>
      <c r="H540" s="41">
        <f t="shared" si="63"/>
        <v>800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4" t="s">
        <v>449</v>
      </c>
      <c r="B547" s="17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0" t="s">
        <v>450</v>
      </c>
      <c r="B548" s="17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0" t="s">
        <v>451</v>
      </c>
      <c r="B549" s="17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8" t="s">
        <v>455</v>
      </c>
      <c r="B550" s="169"/>
      <c r="C550" s="36">
        <f>C551</f>
        <v>37005</v>
      </c>
      <c r="D550" s="36">
        <f>D551</f>
        <v>37005</v>
      </c>
      <c r="E550" s="36">
        <f>E551</f>
        <v>37005</v>
      </c>
      <c r="G550" s="39" t="s">
        <v>59</v>
      </c>
      <c r="H550" s="41">
        <f t="shared" si="63"/>
        <v>37005</v>
      </c>
      <c r="I550" s="42"/>
      <c r="J550" s="40" t="b">
        <f>AND(H550=I550)</f>
        <v>0</v>
      </c>
    </row>
    <row r="551" spans="1:10">
      <c r="A551" s="166" t="s">
        <v>456</v>
      </c>
      <c r="B551" s="167"/>
      <c r="C551" s="33">
        <f>C552+C556</f>
        <v>37005</v>
      </c>
      <c r="D551" s="33">
        <f>D552+D556</f>
        <v>37005</v>
      </c>
      <c r="E551" s="33">
        <f>E552+E556</f>
        <v>37005</v>
      </c>
      <c r="G551" s="39" t="s">
        <v>594</v>
      </c>
      <c r="H551" s="41">
        <f t="shared" si="63"/>
        <v>37005</v>
      </c>
      <c r="I551" s="42"/>
      <c r="J551" s="40" t="b">
        <f>AND(H551=I551)</f>
        <v>0</v>
      </c>
    </row>
    <row r="552" spans="1:10" hidden="1" outlineLevel="1">
      <c r="A552" s="170" t="s">
        <v>457</v>
      </c>
      <c r="B552" s="171"/>
      <c r="C552" s="32">
        <f>SUM(C553:C555)</f>
        <v>37005</v>
      </c>
      <c r="D552" s="32">
        <f>SUM(D553:D555)</f>
        <v>37005</v>
      </c>
      <c r="E552" s="32">
        <f>SUM(E553:E555)</f>
        <v>37005</v>
      </c>
      <c r="H552" s="41">
        <f t="shared" si="63"/>
        <v>37005</v>
      </c>
    </row>
    <row r="553" spans="1:10" hidden="1" outlineLevel="2" collapsed="1">
      <c r="A553" s="6">
        <v>5500</v>
      </c>
      <c r="B553" s="4" t="s">
        <v>458</v>
      </c>
      <c r="C553" s="5">
        <v>37005</v>
      </c>
      <c r="D553" s="5">
        <f t="shared" ref="D553:E555" si="67">C553</f>
        <v>37005</v>
      </c>
      <c r="E553" s="5">
        <f t="shared" si="67"/>
        <v>37005</v>
      </c>
      <c r="H553" s="41">
        <f t="shared" si="63"/>
        <v>37005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0" t="s">
        <v>461</v>
      </c>
      <c r="B556" s="17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2" t="s">
        <v>62</v>
      </c>
      <c r="B559" s="173"/>
      <c r="C559" s="37">
        <f>C560+C716+C725</f>
        <v>630021</v>
      </c>
      <c r="D559" s="37">
        <f>D560+D716+D725</f>
        <v>630021</v>
      </c>
      <c r="E559" s="37">
        <f>E560+E716+E725</f>
        <v>630021</v>
      </c>
      <c r="G559" s="39" t="s">
        <v>62</v>
      </c>
      <c r="H559" s="41">
        <f t="shared" si="63"/>
        <v>630021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597216</v>
      </c>
      <c r="D560" s="36">
        <f>D561+D638+D642+D645</f>
        <v>597216</v>
      </c>
      <c r="E560" s="36">
        <f>E561+E638+E642+E645</f>
        <v>597216</v>
      </c>
      <c r="G560" s="39" t="s">
        <v>61</v>
      </c>
      <c r="H560" s="41">
        <f t="shared" si="63"/>
        <v>597216</v>
      </c>
      <c r="I560" s="42"/>
      <c r="J560" s="40" t="b">
        <f>AND(H560=I560)</f>
        <v>0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597216</v>
      </c>
      <c r="D561" s="38">
        <f>D562+D567+D568+D569+D576+D577+D581+D584+D585+D586+D587+D592+D595+D599+D603+D610+D616+D628</f>
        <v>597216</v>
      </c>
      <c r="E561" s="38">
        <f>E562+E567+E568+E569+E576+E577+E581+E584+E585+E586+E587+E592+E595+E599+E603+E610+E616+E628</f>
        <v>597216</v>
      </c>
      <c r="G561" s="39" t="s">
        <v>595</v>
      </c>
      <c r="H561" s="41">
        <f t="shared" si="63"/>
        <v>597216</v>
      </c>
      <c r="I561" s="42"/>
      <c r="J561" s="40" t="b">
        <f>AND(H561=I561)</f>
        <v>0</v>
      </c>
    </row>
    <row r="562" spans="1:10" hidden="1" outlineLevel="1">
      <c r="A562" s="170" t="s">
        <v>466</v>
      </c>
      <c r="B562" s="171"/>
      <c r="C562" s="32">
        <f>SUM(C563:C566)</f>
        <v>6300</v>
      </c>
      <c r="D562" s="32">
        <f>SUM(D563:D566)</f>
        <v>6300</v>
      </c>
      <c r="E562" s="32">
        <f>SUM(E563:E566)</f>
        <v>6300</v>
      </c>
      <c r="H562" s="41">
        <f t="shared" si="63"/>
        <v>6300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6300</v>
      </c>
      <c r="D566" s="5">
        <f t="shared" si="68"/>
        <v>6300</v>
      </c>
      <c r="E566" s="5">
        <f t="shared" si="68"/>
        <v>6300</v>
      </c>
      <c r="H566" s="41">
        <f t="shared" si="63"/>
        <v>6300</v>
      </c>
    </row>
    <row r="567" spans="1:10" hidden="1" outlineLevel="1">
      <c r="A567" s="170" t="s">
        <v>467</v>
      </c>
      <c r="B567" s="17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0" t="s">
        <v>472</v>
      </c>
      <c r="B568" s="17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0" t="s">
        <v>473</v>
      </c>
      <c r="B569" s="171"/>
      <c r="C569" s="32">
        <f>SUM(C570:C575)</f>
        <v>40000</v>
      </c>
      <c r="D569" s="32">
        <f>SUM(D570:D575)</f>
        <v>40000</v>
      </c>
      <c r="E569" s="32">
        <f>SUM(E570:E575)</f>
        <v>40000</v>
      </c>
      <c r="H569" s="41">
        <f t="shared" si="63"/>
        <v>40000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40000</v>
      </c>
      <c r="D572" s="5">
        <f t="shared" si="69"/>
        <v>40000</v>
      </c>
      <c r="E572" s="5">
        <f t="shared" si="69"/>
        <v>40000</v>
      </c>
      <c r="H572" s="41">
        <f t="shared" si="63"/>
        <v>40000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0" t="s">
        <v>480</v>
      </c>
      <c r="B576" s="17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0" t="s">
        <v>481</v>
      </c>
      <c r="B577" s="171"/>
      <c r="C577" s="32">
        <f>SUM(C578:C580)</f>
        <v>10000</v>
      </c>
      <c r="D577" s="32">
        <f>SUM(D578:D580)</f>
        <v>10000</v>
      </c>
      <c r="E577" s="32">
        <f>SUM(E578:E580)</f>
        <v>10000</v>
      </c>
      <c r="H577" s="41">
        <f t="shared" si="63"/>
        <v>10000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10000</v>
      </c>
      <c r="D580" s="5">
        <f t="shared" si="70"/>
        <v>10000</v>
      </c>
      <c r="E580" s="5">
        <f t="shared" si="70"/>
        <v>10000</v>
      </c>
      <c r="H580" s="41">
        <f t="shared" si="71"/>
        <v>10000</v>
      </c>
    </row>
    <row r="581" spans="1:8" hidden="1" outlineLevel="1">
      <c r="A581" s="170" t="s">
        <v>485</v>
      </c>
      <c r="B581" s="171"/>
      <c r="C581" s="32">
        <f>SUM(C582:C583)</f>
        <v>100795</v>
      </c>
      <c r="D581" s="32">
        <f>SUM(D582:D583)</f>
        <v>100795</v>
      </c>
      <c r="E581" s="32">
        <f>SUM(E582:E583)</f>
        <v>100795</v>
      </c>
      <c r="H581" s="41">
        <f t="shared" si="71"/>
        <v>100795</v>
      </c>
    </row>
    <row r="582" spans="1:8" hidden="1" outlineLevel="2">
      <c r="A582" s="7">
        <v>6606</v>
      </c>
      <c r="B582" s="4" t="s">
        <v>486</v>
      </c>
      <c r="C582" s="5">
        <v>100000</v>
      </c>
      <c r="D582" s="5">
        <f t="shared" ref="D582:E586" si="72">C582</f>
        <v>100000</v>
      </c>
      <c r="E582" s="5">
        <f t="shared" si="72"/>
        <v>100000</v>
      </c>
      <c r="H582" s="41">
        <f t="shared" si="71"/>
        <v>100000</v>
      </c>
    </row>
    <row r="583" spans="1:8" hidden="1" outlineLevel="2">
      <c r="A583" s="7">
        <v>6606</v>
      </c>
      <c r="B583" s="4" t="s">
        <v>487</v>
      </c>
      <c r="C583" s="5">
        <v>795</v>
      </c>
      <c r="D583" s="5">
        <f t="shared" si="72"/>
        <v>795</v>
      </c>
      <c r="E583" s="5">
        <f t="shared" si="72"/>
        <v>795</v>
      </c>
      <c r="H583" s="41">
        <f t="shared" si="71"/>
        <v>795</v>
      </c>
    </row>
    <row r="584" spans="1:8" hidden="1" outlineLevel="1">
      <c r="A584" s="170" t="s">
        <v>488</v>
      </c>
      <c r="B584" s="17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0" t="s">
        <v>489</v>
      </c>
      <c r="B585" s="17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0" t="s">
        <v>490</v>
      </c>
      <c r="B586" s="17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0" t="s">
        <v>491</v>
      </c>
      <c r="B587" s="171"/>
      <c r="C587" s="32">
        <f>SUM(C588:C591)</f>
        <v>100000</v>
      </c>
      <c r="D587" s="32">
        <f>SUM(D588:D591)</f>
        <v>100000</v>
      </c>
      <c r="E587" s="32">
        <f>SUM(E588:E591)</f>
        <v>100000</v>
      </c>
      <c r="H587" s="41">
        <f t="shared" si="71"/>
        <v>100000</v>
      </c>
    </row>
    <row r="588" spans="1:8" hidden="1" outlineLevel="2">
      <c r="A588" s="7">
        <v>6610</v>
      </c>
      <c r="B588" s="4" t="s">
        <v>492</v>
      </c>
      <c r="C588" s="5">
        <v>100000</v>
      </c>
      <c r="D588" s="5">
        <f>C588</f>
        <v>100000</v>
      </c>
      <c r="E588" s="5">
        <f>D588</f>
        <v>100000</v>
      </c>
      <c r="H588" s="41">
        <f t="shared" si="71"/>
        <v>100000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0" t="s">
        <v>498</v>
      </c>
      <c r="B592" s="17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0" t="s">
        <v>502</v>
      </c>
      <c r="B595" s="17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0" t="s">
        <v>503</v>
      </c>
      <c r="B599" s="171"/>
      <c r="C599" s="32">
        <f>SUM(C600:C602)</f>
        <v>340121</v>
      </c>
      <c r="D599" s="32">
        <f>SUM(D600:D602)</f>
        <v>340121</v>
      </c>
      <c r="E599" s="32">
        <f>SUM(E600:E602)</f>
        <v>340121</v>
      </c>
      <c r="H599" s="41">
        <f t="shared" si="71"/>
        <v>340121</v>
      </c>
    </row>
    <row r="600" spans="1:8" hidden="1" outlineLevel="2">
      <c r="A600" s="7">
        <v>6613</v>
      </c>
      <c r="B600" s="4" t="s">
        <v>504</v>
      </c>
      <c r="C600" s="5">
        <v>340121</v>
      </c>
      <c r="D600" s="5">
        <f t="shared" ref="D600:E602" si="75">C600</f>
        <v>340121</v>
      </c>
      <c r="E600" s="5">
        <f t="shared" si="75"/>
        <v>340121</v>
      </c>
      <c r="H600" s="41">
        <f t="shared" si="71"/>
        <v>340121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0" t="s">
        <v>506</v>
      </c>
      <c r="B603" s="17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0" t="s">
        <v>513</v>
      </c>
      <c r="B610" s="17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0" t="s">
        <v>519</v>
      </c>
      <c r="B616" s="17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0" t="s">
        <v>531</v>
      </c>
      <c r="B628" s="17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0" t="s">
        <v>542</v>
      </c>
      <c r="B639" s="17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0" t="s">
        <v>543</v>
      </c>
      <c r="B640" s="17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0" t="s">
        <v>544</v>
      </c>
      <c r="B641" s="17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0" t="s">
        <v>546</v>
      </c>
      <c r="B643" s="17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0" t="s">
        <v>547</v>
      </c>
      <c r="B644" s="17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0" t="s">
        <v>549</v>
      </c>
      <c r="B646" s="17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0" t="s">
        <v>550</v>
      </c>
      <c r="B651" s="17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0" t="s">
        <v>551</v>
      </c>
      <c r="B652" s="17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0" t="s">
        <v>552</v>
      </c>
      <c r="B653" s="17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0" t="s">
        <v>553</v>
      </c>
      <c r="B660" s="17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0" t="s">
        <v>554</v>
      </c>
      <c r="B661" s="17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0" t="s">
        <v>555</v>
      </c>
      <c r="B665" s="17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0" t="s">
        <v>556</v>
      </c>
      <c r="B668" s="17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0" t="s">
        <v>557</v>
      </c>
      <c r="B669" s="17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0" t="s">
        <v>558</v>
      </c>
      <c r="B670" s="17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0" t="s">
        <v>559</v>
      </c>
      <c r="B671" s="17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0" t="s">
        <v>560</v>
      </c>
      <c r="B676" s="17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0" t="s">
        <v>561</v>
      </c>
      <c r="B679" s="17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0" t="s">
        <v>562</v>
      </c>
      <c r="B683" s="17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0" t="s">
        <v>563</v>
      </c>
      <c r="B687" s="17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0" t="s">
        <v>564</v>
      </c>
      <c r="B694" s="17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0" t="s">
        <v>565</v>
      </c>
      <c r="B700" s="17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0" t="s">
        <v>566</v>
      </c>
      <c r="B712" s="17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0" t="s">
        <v>567</v>
      </c>
      <c r="B713" s="17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0" t="s">
        <v>568</v>
      </c>
      <c r="B714" s="17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0" t="s">
        <v>569</v>
      </c>
      <c r="B715" s="17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8" t="s">
        <v>570</v>
      </c>
      <c r="B716" s="169"/>
      <c r="C716" s="36">
        <f>C717</f>
        <v>32805</v>
      </c>
      <c r="D716" s="36">
        <f>D717</f>
        <v>32805</v>
      </c>
      <c r="E716" s="36">
        <f>E717</f>
        <v>32805</v>
      </c>
      <c r="G716" s="39" t="s">
        <v>66</v>
      </c>
      <c r="H716" s="41">
        <f t="shared" si="92"/>
        <v>32805</v>
      </c>
      <c r="I716" s="42"/>
      <c r="J716" s="40" t="b">
        <f>AND(H716=I716)</f>
        <v>0</v>
      </c>
    </row>
    <row r="717" spans="1:10">
      <c r="A717" s="166" t="s">
        <v>571</v>
      </c>
      <c r="B717" s="167"/>
      <c r="C717" s="33">
        <f>C718+C722</f>
        <v>32805</v>
      </c>
      <c r="D717" s="33">
        <f>D718+D722</f>
        <v>32805</v>
      </c>
      <c r="E717" s="33">
        <f>E718+E722</f>
        <v>32805</v>
      </c>
      <c r="G717" s="39" t="s">
        <v>599</v>
      </c>
      <c r="H717" s="41">
        <f t="shared" si="92"/>
        <v>32805</v>
      </c>
      <c r="I717" s="42"/>
      <c r="J717" s="40" t="b">
        <f>AND(H717=I717)</f>
        <v>0</v>
      </c>
    </row>
    <row r="718" spans="1:10" hidden="1" outlineLevel="1" collapsed="1">
      <c r="A718" s="164" t="s">
        <v>851</v>
      </c>
      <c r="B718" s="165"/>
      <c r="C718" s="31">
        <f>SUM(C719:C721)</f>
        <v>32805</v>
      </c>
      <c r="D718" s="31">
        <f>SUM(D719:D721)</f>
        <v>32805</v>
      </c>
      <c r="E718" s="31">
        <f>SUM(E719:E721)</f>
        <v>32805</v>
      </c>
      <c r="H718" s="41">
        <f t="shared" si="92"/>
        <v>32805</v>
      </c>
    </row>
    <row r="719" spans="1:10" ht="15" hidden="1" customHeight="1" outlineLevel="2">
      <c r="A719" s="6">
        <v>10950</v>
      </c>
      <c r="B719" s="4" t="s">
        <v>572</v>
      </c>
      <c r="C719" s="5">
        <v>32805</v>
      </c>
      <c r="D719" s="5">
        <f>C719</f>
        <v>32805</v>
      </c>
      <c r="E719" s="5">
        <f>D719</f>
        <v>32805</v>
      </c>
      <c r="H719" s="41">
        <f t="shared" si="92"/>
        <v>32805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4" t="s">
        <v>850</v>
      </c>
      <c r="B722" s="16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4" t="s">
        <v>849</v>
      </c>
      <c r="B727" s="16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4" t="s">
        <v>848</v>
      </c>
      <c r="B730" s="16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4" t="s">
        <v>846</v>
      </c>
      <c r="B733" s="16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4" t="s">
        <v>843</v>
      </c>
      <c r="B739" s="16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4" t="s">
        <v>842</v>
      </c>
      <c r="B741" s="16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4" t="s">
        <v>841</v>
      </c>
      <c r="B743" s="16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4" t="s">
        <v>836</v>
      </c>
      <c r="B750" s="16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4" t="s">
        <v>834</v>
      </c>
      <c r="B755" s="16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4" t="s">
        <v>830</v>
      </c>
      <c r="B760" s="16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4" t="s">
        <v>828</v>
      </c>
      <c r="B765" s="16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4" t="s">
        <v>826</v>
      </c>
      <c r="B767" s="16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4" t="s">
        <v>823</v>
      </c>
      <c r="B771" s="16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4" t="s">
        <v>817</v>
      </c>
      <c r="B777" s="16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254" zoomScale="140" zoomScaleNormal="140" workbookViewId="0">
      <selection activeCell="F642" sqref="F642"/>
    </sheetView>
  </sheetViews>
  <sheetFormatPr defaultColWidth="9.140625" defaultRowHeight="15" outlineLevelRow="3"/>
  <cols>
    <col min="1" max="1" width="7" bestFit="1" customWidth="1"/>
    <col min="2" max="2" width="44" customWidth="1"/>
    <col min="3" max="3" width="35.42578125" customWidth="1"/>
    <col min="4" max="5" width="13.85546875" bestFit="1" customWidth="1"/>
    <col min="7" max="7" width="15.5703125" bestFit="1" customWidth="1"/>
    <col min="8" max="8" width="24.140625" customWidth="1"/>
    <col min="9" max="9" width="15.42578125" bestFit="1" customWidth="1"/>
    <col min="10" max="10" width="20.42578125" bestFit="1" customWidth="1"/>
  </cols>
  <sheetData>
    <row r="1" spans="1:14" ht="18.75">
      <c r="A1" s="180" t="s">
        <v>30</v>
      </c>
      <c r="B1" s="180"/>
      <c r="C1" s="180"/>
      <c r="D1" s="163" t="s">
        <v>853</v>
      </c>
      <c r="E1" s="163" t="s">
        <v>852</v>
      </c>
      <c r="G1" s="43" t="s">
        <v>31</v>
      </c>
      <c r="H1" s="44">
        <f>C2+C114</f>
        <v>1443860.297</v>
      </c>
      <c r="I1" s="45"/>
      <c r="J1" s="46" t="b">
        <f>AND(H1=I1)</f>
        <v>0</v>
      </c>
    </row>
    <row r="2" spans="1:14">
      <c r="A2" s="188" t="s">
        <v>60</v>
      </c>
      <c r="B2" s="188"/>
      <c r="C2" s="26">
        <f>C3+C67</f>
        <v>926600</v>
      </c>
      <c r="D2" s="26">
        <f>D3+D67</f>
        <v>926600</v>
      </c>
      <c r="E2" s="26">
        <f>E3+E67</f>
        <v>926600</v>
      </c>
      <c r="G2" s="39" t="s">
        <v>60</v>
      </c>
      <c r="H2" s="41">
        <f>C2</f>
        <v>926600</v>
      </c>
      <c r="I2" s="42"/>
      <c r="J2" s="40" t="b">
        <f>AND(H2=I2)</f>
        <v>0</v>
      </c>
    </row>
    <row r="3" spans="1:14">
      <c r="A3" s="185" t="s">
        <v>578</v>
      </c>
      <c r="B3" s="185"/>
      <c r="C3" s="23">
        <f>C4+C11+C38+C61</f>
        <v>382800</v>
      </c>
      <c r="D3" s="23">
        <f>D4+D11+D38+D61</f>
        <v>382800</v>
      </c>
      <c r="E3" s="23">
        <f>E4+E11+E38+E61</f>
        <v>382800</v>
      </c>
      <c r="G3" s="39" t="s">
        <v>57</v>
      </c>
      <c r="H3" s="41">
        <f t="shared" ref="H3:H66" si="0">C3</f>
        <v>382800</v>
      </c>
      <c r="I3" s="42"/>
      <c r="J3" s="40" t="b">
        <f>AND(H3=I3)</f>
        <v>0</v>
      </c>
    </row>
    <row r="4" spans="1:14" ht="15" customHeight="1">
      <c r="A4" s="181" t="s">
        <v>124</v>
      </c>
      <c r="B4" s="182"/>
      <c r="C4" s="21">
        <f>SUM(C5:C10)</f>
        <v>240300</v>
      </c>
      <c r="D4" s="21">
        <f>SUM(D5:D10)</f>
        <v>240300</v>
      </c>
      <c r="E4" s="21">
        <f>SUM(E5:E10)</f>
        <v>240300</v>
      </c>
      <c r="F4" s="17"/>
      <c r="G4" s="39" t="s">
        <v>53</v>
      </c>
      <c r="H4" s="41">
        <f t="shared" si="0"/>
        <v>240300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90000</v>
      </c>
      <c r="D5" s="2">
        <f>C5</f>
        <v>90000</v>
      </c>
      <c r="E5" s="2">
        <f>D5</f>
        <v>90000</v>
      </c>
      <c r="F5" s="17"/>
      <c r="G5" s="17"/>
      <c r="H5" s="41">
        <f t="shared" si="0"/>
        <v>90000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25000</v>
      </c>
      <c r="D6" s="2">
        <f t="shared" ref="D6:E10" si="1">C6</f>
        <v>25000</v>
      </c>
      <c r="E6" s="2">
        <f t="shared" si="1"/>
        <v>25000</v>
      </c>
      <c r="F6" s="17"/>
      <c r="G6" s="17"/>
      <c r="H6" s="41">
        <f t="shared" si="0"/>
        <v>25000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125000</v>
      </c>
      <c r="D7" s="2">
        <f t="shared" si="1"/>
        <v>125000</v>
      </c>
      <c r="E7" s="2">
        <f t="shared" si="1"/>
        <v>125000</v>
      </c>
      <c r="F7" s="17"/>
      <c r="G7" s="17"/>
      <c r="H7" s="41">
        <f t="shared" si="0"/>
        <v>125000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 collapsed="1">
      <c r="A11" s="181" t="s">
        <v>125</v>
      </c>
      <c r="B11" s="182"/>
      <c r="C11" s="21">
        <f>SUM(C12:C37)</f>
        <v>38000</v>
      </c>
      <c r="D11" s="21">
        <f>SUM(D12:D37)</f>
        <v>38000</v>
      </c>
      <c r="E11" s="21">
        <f>SUM(E12:E37)</f>
        <v>38000</v>
      </c>
      <c r="F11" s="17"/>
      <c r="G11" s="39" t="s">
        <v>54</v>
      </c>
      <c r="H11" s="41">
        <f t="shared" si="0"/>
        <v>38000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18300</v>
      </c>
      <c r="D12" s="2">
        <f>C12</f>
        <v>18300</v>
      </c>
      <c r="E12" s="2">
        <f>D12</f>
        <v>18300</v>
      </c>
      <c r="H12" s="41">
        <f t="shared" si="0"/>
        <v>18300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hidden="1" outlineLevel="1">
      <c r="A33" s="3">
        <v>2403</v>
      </c>
      <c r="B33" s="1" t="s">
        <v>144</v>
      </c>
      <c r="C33" s="2">
        <v>200</v>
      </c>
      <c r="D33" s="2">
        <f t="shared" si="3"/>
        <v>200</v>
      </c>
      <c r="E33" s="2">
        <f t="shared" si="3"/>
        <v>200</v>
      </c>
      <c r="H33" s="41">
        <f t="shared" si="0"/>
        <v>200</v>
      </c>
    </row>
    <row r="34" spans="1:10" hidden="1" outlineLevel="1">
      <c r="A34" s="3">
        <v>2404</v>
      </c>
      <c r="B34" s="1" t="s">
        <v>7</v>
      </c>
      <c r="C34" s="2">
        <v>11000</v>
      </c>
      <c r="D34" s="2">
        <f t="shared" si="3"/>
        <v>11000</v>
      </c>
      <c r="E34" s="2">
        <f t="shared" si="3"/>
        <v>11000</v>
      </c>
      <c r="H34" s="41">
        <f t="shared" si="0"/>
        <v>11000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hidden="1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 collapsed="1">
      <c r="A38" s="181" t="s">
        <v>145</v>
      </c>
      <c r="B38" s="182"/>
      <c r="C38" s="21">
        <f>SUM(C39:C60)</f>
        <v>103900</v>
      </c>
      <c r="D38" s="21">
        <f>SUM(D39:D60)</f>
        <v>103900</v>
      </c>
      <c r="E38" s="21">
        <f>SUM(E39:E60)</f>
        <v>103900</v>
      </c>
      <c r="G38" s="39" t="s">
        <v>55</v>
      </c>
      <c r="H38" s="41">
        <f t="shared" si="0"/>
        <v>103900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hidden="1" outlineLevel="1">
      <c r="A40" s="20">
        <v>3102</v>
      </c>
      <c r="B40" s="20" t="s">
        <v>12</v>
      </c>
      <c r="C40" s="2">
        <v>3500</v>
      </c>
      <c r="D40" s="2">
        <f t="shared" ref="D40:E55" si="4">C40</f>
        <v>3500</v>
      </c>
      <c r="E40" s="2">
        <f t="shared" si="4"/>
        <v>3500</v>
      </c>
      <c r="H40" s="41">
        <f t="shared" si="0"/>
        <v>3500</v>
      </c>
    </row>
    <row r="41" spans="1:10" hidden="1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</v>
      </c>
      <c r="D44" s="2">
        <f t="shared" si="4"/>
        <v>100</v>
      </c>
      <c r="E44" s="2">
        <f t="shared" si="4"/>
        <v>100</v>
      </c>
      <c r="H44" s="41">
        <f t="shared" si="0"/>
        <v>100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12000</v>
      </c>
      <c r="D48" s="2">
        <f t="shared" si="4"/>
        <v>12000</v>
      </c>
      <c r="E48" s="2">
        <f t="shared" si="4"/>
        <v>12000</v>
      </c>
      <c r="H48" s="41">
        <f t="shared" si="0"/>
        <v>12000</v>
      </c>
    </row>
    <row r="49" spans="1:10" hidden="1" outlineLevel="1">
      <c r="A49" s="20">
        <v>3207</v>
      </c>
      <c r="B49" s="20" t="s">
        <v>149</v>
      </c>
      <c r="C49" s="2">
        <v>200</v>
      </c>
      <c r="D49" s="2">
        <f t="shared" si="4"/>
        <v>200</v>
      </c>
      <c r="E49" s="2">
        <f t="shared" si="4"/>
        <v>200</v>
      </c>
      <c r="H49" s="41">
        <f t="shared" si="0"/>
        <v>200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1">
        <f t="shared" si="0"/>
        <v>500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hidden="1" outlineLevel="1">
      <c r="A55" s="20">
        <v>3303</v>
      </c>
      <c r="B55" s="20" t="s">
        <v>153</v>
      </c>
      <c r="C55" s="2">
        <v>70000</v>
      </c>
      <c r="D55" s="2">
        <f t="shared" si="4"/>
        <v>70000</v>
      </c>
      <c r="E55" s="2">
        <f t="shared" si="4"/>
        <v>70000</v>
      </c>
      <c r="H55" s="41">
        <f t="shared" si="0"/>
        <v>70000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100</v>
      </c>
      <c r="D59" s="2">
        <f t="shared" si="5"/>
        <v>100</v>
      </c>
      <c r="E59" s="2">
        <f t="shared" si="5"/>
        <v>100</v>
      </c>
      <c r="H59" s="41">
        <f t="shared" si="0"/>
        <v>100</v>
      </c>
    </row>
    <row r="60" spans="1:10" hidden="1" outlineLevel="1">
      <c r="A60" s="20">
        <v>3399</v>
      </c>
      <c r="B60" s="20" t="s">
        <v>104</v>
      </c>
      <c r="C60" s="2">
        <v>200</v>
      </c>
      <c r="D60" s="2">
        <f t="shared" si="5"/>
        <v>200</v>
      </c>
      <c r="E60" s="2">
        <f t="shared" si="5"/>
        <v>200</v>
      </c>
      <c r="H60" s="41">
        <f t="shared" si="0"/>
        <v>200</v>
      </c>
    </row>
    <row r="61" spans="1:10" collapsed="1">
      <c r="A61" s="181" t="s">
        <v>158</v>
      </c>
      <c r="B61" s="182"/>
      <c r="C61" s="22">
        <f>SUM(C62:C66)</f>
        <v>600</v>
      </c>
      <c r="D61" s="22">
        <f>SUM(D62:D66)</f>
        <v>600</v>
      </c>
      <c r="E61" s="22">
        <f>SUM(E62:E66)</f>
        <v>600</v>
      </c>
      <c r="G61" s="39" t="s">
        <v>105</v>
      </c>
      <c r="H61" s="41">
        <f t="shared" si="0"/>
        <v>600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200</v>
      </c>
      <c r="D65" s="2">
        <f t="shared" si="6"/>
        <v>200</v>
      </c>
      <c r="E65" s="2">
        <f t="shared" si="6"/>
        <v>200</v>
      </c>
      <c r="H65" s="41">
        <f t="shared" si="0"/>
        <v>200</v>
      </c>
    </row>
    <row r="66" spans="1:10" hidden="1" outlineLevel="1">
      <c r="A66" s="14">
        <v>4099</v>
      </c>
      <c r="B66" s="1" t="s">
        <v>162</v>
      </c>
      <c r="C66" s="2">
        <v>400</v>
      </c>
      <c r="D66" s="2">
        <f t="shared" si="6"/>
        <v>400</v>
      </c>
      <c r="E66" s="2">
        <f t="shared" si="6"/>
        <v>400</v>
      </c>
      <c r="H66" s="41">
        <f t="shared" si="0"/>
        <v>400</v>
      </c>
    </row>
    <row r="67" spans="1:10" collapsed="1">
      <c r="A67" s="185" t="s">
        <v>579</v>
      </c>
      <c r="B67" s="185"/>
      <c r="C67" s="25">
        <f>C97+C68</f>
        <v>543800</v>
      </c>
      <c r="D67" s="25">
        <f>D97+D68</f>
        <v>543800</v>
      </c>
      <c r="E67" s="25">
        <f>E97+E68</f>
        <v>543800</v>
      </c>
      <c r="G67" s="39" t="s">
        <v>59</v>
      </c>
      <c r="H67" s="41">
        <f t="shared" ref="H67:H130" si="7">C67</f>
        <v>543800</v>
      </c>
      <c r="I67" s="42"/>
      <c r="J67" s="40" t="b">
        <f>AND(H67=I67)</f>
        <v>0</v>
      </c>
    </row>
    <row r="68" spans="1:10">
      <c r="A68" s="181" t="s">
        <v>163</v>
      </c>
      <c r="B68" s="182"/>
      <c r="C68" s="21">
        <f>SUM(C69:C96)</f>
        <v>62500</v>
      </c>
      <c r="D68" s="21">
        <f>SUM(D69:D96)</f>
        <v>62500</v>
      </c>
      <c r="E68" s="21">
        <f>SUM(E69:E96)</f>
        <v>62500</v>
      </c>
      <c r="G68" s="39" t="s">
        <v>56</v>
      </c>
      <c r="H68" s="41">
        <f t="shared" si="7"/>
        <v>62500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500</v>
      </c>
      <c r="D76" s="2">
        <f t="shared" si="8"/>
        <v>500</v>
      </c>
      <c r="E76" s="2">
        <f t="shared" si="8"/>
        <v>500</v>
      </c>
      <c r="H76" s="41">
        <f t="shared" si="7"/>
        <v>500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50000</v>
      </c>
      <c r="D79" s="2">
        <f t="shared" si="8"/>
        <v>50000</v>
      </c>
      <c r="E79" s="2">
        <f t="shared" si="8"/>
        <v>50000</v>
      </c>
      <c r="H79" s="41">
        <f t="shared" si="7"/>
        <v>50000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6000</v>
      </c>
      <c r="D93" s="2">
        <f t="shared" si="9"/>
        <v>6000</v>
      </c>
      <c r="E93" s="2">
        <f t="shared" si="9"/>
        <v>6000</v>
      </c>
      <c r="H93" s="41">
        <f t="shared" si="7"/>
        <v>6000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481300</v>
      </c>
      <c r="D97" s="21">
        <f>SUM(D98:D113)</f>
        <v>481300</v>
      </c>
      <c r="E97" s="21">
        <f>SUM(E98:E113)</f>
        <v>481300</v>
      </c>
      <c r="G97" s="39" t="s">
        <v>58</v>
      </c>
      <c r="H97" s="41">
        <f t="shared" si="7"/>
        <v>481300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475000</v>
      </c>
      <c r="D98" s="2">
        <f>C98</f>
        <v>475000</v>
      </c>
      <c r="E98" s="2">
        <f>D98</f>
        <v>475000</v>
      </c>
      <c r="H98" s="41">
        <f t="shared" si="7"/>
        <v>475000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>
        <v>100</v>
      </c>
      <c r="D110" s="2">
        <f t="shared" si="10"/>
        <v>100</v>
      </c>
      <c r="E110" s="2">
        <f t="shared" si="10"/>
        <v>100</v>
      </c>
      <c r="H110" s="41">
        <f t="shared" si="7"/>
        <v>100</v>
      </c>
    </row>
    <row r="111" spans="1:10" hidden="1" outlineLevel="1">
      <c r="A111" s="3">
        <v>6099</v>
      </c>
      <c r="B111" s="1" t="s">
        <v>193</v>
      </c>
      <c r="C111" s="2">
        <v>200</v>
      </c>
      <c r="D111" s="2">
        <f t="shared" si="10"/>
        <v>200</v>
      </c>
      <c r="E111" s="2">
        <f t="shared" si="10"/>
        <v>200</v>
      </c>
      <c r="H111" s="41">
        <f t="shared" si="7"/>
        <v>200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 collapsed="1">
      <c r="A114" s="186" t="s">
        <v>62</v>
      </c>
      <c r="B114" s="187"/>
      <c r="C114" s="26">
        <f>C115+C152+C177</f>
        <v>517260.29700000002</v>
      </c>
      <c r="D114" s="26">
        <f>D115+D152+D177</f>
        <v>517260.29700000002</v>
      </c>
      <c r="E114" s="26">
        <f>E115+E152+E177</f>
        <v>517260.29700000002</v>
      </c>
      <c r="G114" s="39" t="s">
        <v>62</v>
      </c>
      <c r="H114" s="41">
        <f t="shared" si="7"/>
        <v>517260.29700000002</v>
      </c>
      <c r="I114" s="42"/>
      <c r="J114" s="40" t="b">
        <f>AND(H114=I114)</f>
        <v>0</v>
      </c>
    </row>
    <row r="115" spans="1:10">
      <c r="A115" s="183" t="s">
        <v>580</v>
      </c>
      <c r="B115" s="184"/>
      <c r="C115" s="23">
        <f>C116+C135</f>
        <v>451977.29700000002</v>
      </c>
      <c r="D115" s="23">
        <f>D116+D135</f>
        <v>451977.29700000002</v>
      </c>
      <c r="E115" s="23">
        <f>E116+E135</f>
        <v>451977.29700000002</v>
      </c>
      <c r="G115" s="39" t="s">
        <v>61</v>
      </c>
      <c r="H115" s="41">
        <f t="shared" si="7"/>
        <v>451977.29700000002</v>
      </c>
      <c r="I115" s="42"/>
      <c r="J115" s="40" t="b">
        <f>AND(H115=I115)</f>
        <v>0</v>
      </c>
    </row>
    <row r="116" spans="1:10" ht="15" customHeight="1">
      <c r="A116" s="181" t="s">
        <v>195</v>
      </c>
      <c r="B116" s="182"/>
      <c r="C116" s="21">
        <f>C117+C120+C123+C126+C129+C132</f>
        <v>226229</v>
      </c>
      <c r="D116" s="21">
        <f>D117+D120+D123+D126+D129+D132</f>
        <v>226229</v>
      </c>
      <c r="E116" s="21">
        <f>E117+E120+E123+E126+E129+E132</f>
        <v>226229</v>
      </c>
      <c r="G116" s="39" t="s">
        <v>583</v>
      </c>
      <c r="H116" s="41">
        <f t="shared" si="7"/>
        <v>226229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226229</v>
      </c>
      <c r="D117" s="2">
        <f>D118+D119</f>
        <v>226229</v>
      </c>
      <c r="E117" s="2">
        <f>E118+E119</f>
        <v>226229</v>
      </c>
      <c r="H117" s="41">
        <f t="shared" si="7"/>
        <v>226229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226229</v>
      </c>
      <c r="D119" s="129">
        <f>C119</f>
        <v>226229</v>
      </c>
      <c r="E119" s="129">
        <f>D119</f>
        <v>226229</v>
      </c>
      <c r="H119" s="41">
        <f t="shared" si="7"/>
        <v>226229</v>
      </c>
    </row>
    <row r="120" spans="1:10" ht="15" hidden="1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1" t="s">
        <v>202</v>
      </c>
      <c r="B135" s="182"/>
      <c r="C135" s="21">
        <f>C136+C140+C143+C146+C149</f>
        <v>225748.29700000002</v>
      </c>
      <c r="D135" s="21">
        <f>D136+D140+D143+D146+D149</f>
        <v>225748.29700000002</v>
      </c>
      <c r="E135" s="21">
        <f>E136+E140+E143+E146+E149</f>
        <v>225748.29700000002</v>
      </c>
      <c r="G135" s="39" t="s">
        <v>584</v>
      </c>
      <c r="H135" s="41">
        <f t="shared" si="11"/>
        <v>225748.29700000002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160379.603</v>
      </c>
      <c r="D136" s="2">
        <f>D137+D138+D139</f>
        <v>160379.603</v>
      </c>
      <c r="E136" s="2">
        <f>E137+E138+E139</f>
        <v>160379.603</v>
      </c>
      <c r="H136" s="41">
        <f t="shared" si="11"/>
        <v>160379.603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>
        <v>140387.12700000001</v>
      </c>
      <c r="D138" s="129">
        <f t="shared" ref="D138:E139" si="12">C138</f>
        <v>140387.12700000001</v>
      </c>
      <c r="E138" s="129">
        <f t="shared" si="12"/>
        <v>140387.12700000001</v>
      </c>
      <c r="H138" s="41">
        <f t="shared" si="11"/>
        <v>140387.12700000001</v>
      </c>
    </row>
    <row r="139" spans="1:10" ht="15" hidden="1" customHeight="1" outlineLevel="2">
      <c r="A139" s="131"/>
      <c r="B139" s="130" t="s">
        <v>861</v>
      </c>
      <c r="C139" s="129">
        <v>19992.475999999999</v>
      </c>
      <c r="D139" s="129">
        <f t="shared" si="12"/>
        <v>19992.475999999999</v>
      </c>
      <c r="E139" s="129">
        <f t="shared" si="12"/>
        <v>19992.475999999999</v>
      </c>
      <c r="H139" s="41">
        <f t="shared" si="11"/>
        <v>19992.475999999999</v>
      </c>
    </row>
    <row r="140" spans="1:10" ht="15" hidden="1" customHeight="1" outlineLevel="1" collapsed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 collapsed="1">
      <c r="A149" s="3">
        <v>8005</v>
      </c>
      <c r="B149" s="1" t="s">
        <v>207</v>
      </c>
      <c r="C149" s="2">
        <f>C150+C151</f>
        <v>65368.694000000003</v>
      </c>
      <c r="D149" s="2">
        <f>D150+D151</f>
        <v>65368.694000000003</v>
      </c>
      <c r="E149" s="2">
        <f>E150+E151</f>
        <v>65368.694000000003</v>
      </c>
      <c r="H149" s="41">
        <f t="shared" si="11"/>
        <v>65368.694000000003</v>
      </c>
    </row>
    <row r="150" spans="1:10" ht="15" hidden="1" customHeight="1" outlineLevel="2">
      <c r="A150" s="131"/>
      <c r="B150" s="130" t="s">
        <v>855</v>
      </c>
      <c r="C150" s="129">
        <v>65368.694000000003</v>
      </c>
      <c r="D150" s="129">
        <f>C150</f>
        <v>65368.694000000003</v>
      </c>
      <c r="E150" s="129">
        <f>D150</f>
        <v>65368.694000000003</v>
      </c>
      <c r="H150" s="41">
        <f t="shared" si="11"/>
        <v>65368.694000000003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3" t="s">
        <v>581</v>
      </c>
      <c r="B152" s="184"/>
      <c r="C152" s="23">
        <f>C153+C163+C170</f>
        <v>65283</v>
      </c>
      <c r="D152" s="23">
        <f>D153+D163+D170</f>
        <v>65283</v>
      </c>
      <c r="E152" s="23">
        <f>E153+E163+E170</f>
        <v>65283</v>
      </c>
      <c r="G152" s="39" t="s">
        <v>66</v>
      </c>
      <c r="H152" s="41">
        <f t="shared" si="11"/>
        <v>65283</v>
      </c>
      <c r="I152" s="42"/>
      <c r="J152" s="40" t="b">
        <f>AND(H152=I152)</f>
        <v>0</v>
      </c>
    </row>
    <row r="153" spans="1:10">
      <c r="A153" s="181" t="s">
        <v>208</v>
      </c>
      <c r="B153" s="182"/>
      <c r="C153" s="21">
        <f>C154+C157+C160</f>
        <v>65283</v>
      </c>
      <c r="D153" s="21">
        <f>D154+D157+D160</f>
        <v>65283</v>
      </c>
      <c r="E153" s="21">
        <f>E154+E157+E160</f>
        <v>65283</v>
      </c>
      <c r="G153" s="39" t="s">
        <v>585</v>
      </c>
      <c r="H153" s="41">
        <f t="shared" si="11"/>
        <v>65283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65283</v>
      </c>
      <c r="D154" s="2">
        <f>D155+D156</f>
        <v>65283</v>
      </c>
      <c r="E154" s="2">
        <f>E155+E156</f>
        <v>65283</v>
      </c>
      <c r="H154" s="41">
        <f t="shared" si="11"/>
        <v>65283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65283</v>
      </c>
      <c r="D156" s="129">
        <f>C156</f>
        <v>65283</v>
      </c>
      <c r="E156" s="129">
        <f>D156</f>
        <v>65283</v>
      </c>
      <c r="H156" s="41">
        <f t="shared" si="11"/>
        <v>65283</v>
      </c>
    </row>
    <row r="157" spans="1:10" ht="15" hidden="1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 collapsed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 collapsed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 collapsed="1">
      <c r="A197" s="178" t="s">
        <v>843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 collapsed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 collapsed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 collapsed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 collapsed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 collapsed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 collapsed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 collapsed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 collapsed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 collapsed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80" t="s">
        <v>67</v>
      </c>
      <c r="B256" s="180"/>
      <c r="C256" s="180"/>
      <c r="D256" s="163" t="s">
        <v>853</v>
      </c>
      <c r="E256" s="163" t="s">
        <v>852</v>
      </c>
      <c r="G256" s="47" t="s">
        <v>589</v>
      </c>
      <c r="H256" s="48">
        <f>C257+C559</f>
        <v>1443860.297</v>
      </c>
      <c r="I256" s="49"/>
      <c r="J256" s="50" t="b">
        <f>AND(H256=I256)</f>
        <v>0</v>
      </c>
    </row>
    <row r="257" spans="1:10">
      <c r="A257" s="172" t="s">
        <v>60</v>
      </c>
      <c r="B257" s="173"/>
      <c r="C257" s="37">
        <f>C258+C550</f>
        <v>793498</v>
      </c>
      <c r="D257" s="37">
        <f>D258+D550</f>
        <v>554701.16</v>
      </c>
      <c r="E257" s="37">
        <f>E258+E550</f>
        <v>554701.16</v>
      </c>
      <c r="G257" s="39" t="s">
        <v>60</v>
      </c>
      <c r="H257" s="41">
        <f>C257</f>
        <v>793498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756414</v>
      </c>
      <c r="D258" s="36">
        <f>D259+D339+D483+D547</f>
        <v>517617.16000000003</v>
      </c>
      <c r="E258" s="36">
        <f>E259+E339+E483+E547</f>
        <v>517617.16000000003</v>
      </c>
      <c r="G258" s="39" t="s">
        <v>57</v>
      </c>
      <c r="H258" s="41">
        <f t="shared" ref="H258:H321" si="21">C258</f>
        <v>756414</v>
      </c>
      <c r="I258" s="42"/>
      <c r="J258" s="40" t="b">
        <f>AND(H258=I258)</f>
        <v>0</v>
      </c>
    </row>
    <row r="259" spans="1:10">
      <c r="A259" s="166" t="s">
        <v>267</v>
      </c>
      <c r="B259" s="167"/>
      <c r="C259" s="33">
        <f>C260+C263+C314</f>
        <v>361629.99999999994</v>
      </c>
      <c r="D259" s="33">
        <f>D260+D263+D314</f>
        <v>122833.16</v>
      </c>
      <c r="E259" s="33">
        <f>E260+E263+E314</f>
        <v>122833.16</v>
      </c>
      <c r="G259" s="39" t="s">
        <v>590</v>
      </c>
      <c r="H259" s="41">
        <f t="shared" si="21"/>
        <v>361629.99999999994</v>
      </c>
      <c r="I259" s="42"/>
      <c r="J259" s="40" t="b">
        <f>AND(H259=I259)</f>
        <v>0</v>
      </c>
    </row>
    <row r="260" spans="1:10" hidden="1" outlineLevel="1">
      <c r="A260" s="170" t="s">
        <v>268</v>
      </c>
      <c r="B260" s="171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 collapsed="1">
      <c r="A263" s="170" t="s">
        <v>269</v>
      </c>
      <c r="B263" s="171"/>
      <c r="C263" s="32">
        <f>C264+C265+C289+C296+C298+C302+C305+C308+C313</f>
        <v>354469.99999999994</v>
      </c>
      <c r="D263" s="32">
        <f>D264+D265+D289+D296+D298+D302+D305+D308+D313</f>
        <v>121873.16</v>
      </c>
      <c r="E263" s="32">
        <f>E264+E265+E289+E296+E298+E302+E305+E308+E313</f>
        <v>121873.16</v>
      </c>
      <c r="H263" s="41">
        <f t="shared" si="21"/>
        <v>354469.99999999994</v>
      </c>
    </row>
    <row r="264" spans="1:10" hidden="1" outlineLevel="2">
      <c r="A264" s="6">
        <v>1101</v>
      </c>
      <c r="B264" s="4" t="s">
        <v>34</v>
      </c>
      <c r="C264" s="5">
        <v>121864</v>
      </c>
      <c r="D264" s="5">
        <f>C264</f>
        <v>121864</v>
      </c>
      <c r="E264" s="5">
        <f>D264</f>
        <v>121864</v>
      </c>
      <c r="H264" s="41">
        <f t="shared" si="21"/>
        <v>121864</v>
      </c>
    </row>
    <row r="265" spans="1:10" hidden="1" outlineLevel="2">
      <c r="A265" s="6">
        <v>1101</v>
      </c>
      <c r="B265" s="4" t="s">
        <v>35</v>
      </c>
      <c r="C265" s="5">
        <v>159580</v>
      </c>
      <c r="D265" s="5">
        <f>SUM(D266:D288)</f>
        <v>0</v>
      </c>
      <c r="E265" s="5">
        <f>SUM(E266:E288)</f>
        <v>0</v>
      </c>
      <c r="H265" s="41">
        <f t="shared" si="21"/>
        <v>159580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4276</v>
      </c>
      <c r="D289" s="5">
        <f>SUM(D290:D295)</f>
        <v>0</v>
      </c>
      <c r="E289" s="5">
        <f>SUM(E290:E295)</f>
        <v>0</v>
      </c>
      <c r="H289" s="41">
        <f t="shared" si="21"/>
        <v>4276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9500</v>
      </c>
      <c r="D298" s="5">
        <f>SUM(D299:D301)</f>
        <v>0</v>
      </c>
      <c r="E298" s="5">
        <f>SUM(E299:E301)</f>
        <v>0</v>
      </c>
      <c r="H298" s="41">
        <f t="shared" si="21"/>
        <v>9500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2000</v>
      </c>
      <c r="D302" s="5">
        <f>SUM(D303:D304)</f>
        <v>0</v>
      </c>
      <c r="E302" s="5">
        <f>SUM(E303:E304)</f>
        <v>0</v>
      </c>
      <c r="H302" s="41">
        <f t="shared" si="21"/>
        <v>2000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4513.4799999999996</v>
      </c>
      <c r="D305" s="5">
        <f>SUM(D306:D307)</f>
        <v>0</v>
      </c>
      <c r="E305" s="5">
        <f>SUM(E306:E307)</f>
        <v>0</v>
      </c>
      <c r="H305" s="41">
        <f t="shared" si="21"/>
        <v>4513.4799999999996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52127.360000000001</v>
      </c>
      <c r="D308" s="5">
        <f>SUM(D309:D312)</f>
        <v>0</v>
      </c>
      <c r="E308" s="5">
        <f>SUM(E309:E312)</f>
        <v>0</v>
      </c>
      <c r="H308" s="41">
        <f t="shared" si="21"/>
        <v>52127.360000000001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9.16</v>
      </c>
      <c r="D313" s="5">
        <f>C313</f>
        <v>9.16</v>
      </c>
      <c r="E313" s="5">
        <f>D313</f>
        <v>9.16</v>
      </c>
      <c r="H313" s="41">
        <f t="shared" si="21"/>
        <v>9.16</v>
      </c>
    </row>
    <row r="314" spans="1:8" hidden="1" outlineLevel="1" collapsed="1">
      <c r="A314" s="170" t="s">
        <v>601</v>
      </c>
      <c r="B314" s="171"/>
      <c r="C314" s="32">
        <f>C315+C325+C331+C336+C337+C338+C328</f>
        <v>6200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6200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6200</v>
      </c>
      <c r="D325" s="5">
        <f>SUM(D326:D327)</f>
        <v>0</v>
      </c>
      <c r="E325" s="5">
        <f>SUM(E326:E327)</f>
        <v>0</v>
      </c>
      <c r="H325" s="41">
        <f t="shared" si="28"/>
        <v>6200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6" t="s">
        <v>270</v>
      </c>
      <c r="B339" s="167"/>
      <c r="C339" s="33">
        <f>C340+C444+C482</f>
        <v>373434</v>
      </c>
      <c r="D339" s="33">
        <f>D340+D444+D482</f>
        <v>373434</v>
      </c>
      <c r="E339" s="33">
        <f>E340+E444+E482</f>
        <v>373434</v>
      </c>
      <c r="G339" s="39" t="s">
        <v>591</v>
      </c>
      <c r="H339" s="41">
        <f t="shared" si="28"/>
        <v>373434</v>
      </c>
      <c r="I339" s="42"/>
      <c r="J339" s="40" t="b">
        <f>AND(H339=I339)</f>
        <v>0</v>
      </c>
    </row>
    <row r="340" spans="1:10" hidden="1" outlineLevel="1">
      <c r="A340" s="170" t="s">
        <v>271</v>
      </c>
      <c r="B340" s="171"/>
      <c r="C340" s="32">
        <f>C341+C342+C343+C344+C347+C348+C353+C356+C357+C362+C367+C368+C371+C372+C373+C376+C377+C378+C382+C388+C391+C392+C395+C398+C399+C404+C407+C408+C409+C412+C415+C416+C419+C420+C421+C422+C429+C443</f>
        <v>332434</v>
      </c>
      <c r="D340" s="32">
        <f>D341+D342+D343+D344+D347+D348+D353+D356+D357+D362+D367+BH290668+D371+D372+D373+D376+D377+D378+D382+D388+D391+D392+D395+D398+D399+D404+D407+D408+D409+D412+D415+D416+D419+D420+D421+D422+D429+D443</f>
        <v>332434</v>
      </c>
      <c r="E340" s="32">
        <f>E341+E342+E343+E344+E347+E348+E353+E356+E357+E362+E367+BI290668+E371+E372+E373+E376+E377+E378+E382+E388+E391+E392+E395+E398+E399+E404+E407+E408+E409+E412+E415+E416+E419+E420+E421+E422+E429+E443</f>
        <v>332434</v>
      </c>
      <c r="H340" s="41">
        <f t="shared" si="28"/>
        <v>332434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hidden="1" outlineLevel="2">
      <c r="A343" s="6">
        <v>2201</v>
      </c>
      <c r="B343" s="4" t="s">
        <v>41</v>
      </c>
      <c r="C343" s="5">
        <v>160000</v>
      </c>
      <c r="D343" s="5">
        <f t="shared" si="31"/>
        <v>160000</v>
      </c>
      <c r="E343" s="5">
        <f t="shared" si="31"/>
        <v>160000</v>
      </c>
      <c r="H343" s="41">
        <f t="shared" si="28"/>
        <v>160000</v>
      </c>
    </row>
    <row r="344" spans="1:10" hidden="1" outlineLevel="2">
      <c r="A344" s="6">
        <v>2201</v>
      </c>
      <c r="B344" s="4" t="s">
        <v>273</v>
      </c>
      <c r="C344" s="5">
        <f>SUM(C345:C346)</f>
        <v>3700</v>
      </c>
      <c r="D344" s="5">
        <f>SUM(D345:D346)</f>
        <v>3700</v>
      </c>
      <c r="E344" s="5">
        <f>SUM(E345:E346)</f>
        <v>3700</v>
      </c>
      <c r="H344" s="41">
        <f t="shared" si="28"/>
        <v>3700</v>
      </c>
    </row>
    <row r="345" spans="1:10" hidden="1" outlineLevel="3">
      <c r="A345" s="29"/>
      <c r="B345" s="28" t="s">
        <v>274</v>
      </c>
      <c r="C345" s="30">
        <v>2200</v>
      </c>
      <c r="D345" s="30">
        <f t="shared" ref="D345:E347" si="32">C345</f>
        <v>2200</v>
      </c>
      <c r="E345" s="30">
        <f t="shared" si="32"/>
        <v>2200</v>
      </c>
      <c r="H345" s="41">
        <f t="shared" si="28"/>
        <v>2200</v>
      </c>
    </row>
    <row r="346" spans="1:10" hidden="1" outlineLevel="3">
      <c r="A346" s="29"/>
      <c r="B346" s="28" t="s">
        <v>275</v>
      </c>
      <c r="C346" s="30">
        <v>1500</v>
      </c>
      <c r="D346" s="30">
        <f t="shared" si="32"/>
        <v>1500</v>
      </c>
      <c r="E346" s="30">
        <f t="shared" si="32"/>
        <v>1500</v>
      </c>
      <c r="H346" s="41">
        <f t="shared" si="28"/>
        <v>1500</v>
      </c>
    </row>
    <row r="347" spans="1:10" hidden="1" outlineLevel="2">
      <c r="A347" s="6">
        <v>2201</v>
      </c>
      <c r="B347" s="4" t="s">
        <v>276</v>
      </c>
      <c r="C347" s="5">
        <v>250</v>
      </c>
      <c r="D347" s="5">
        <f t="shared" si="32"/>
        <v>250</v>
      </c>
      <c r="E347" s="5">
        <f t="shared" si="32"/>
        <v>250</v>
      </c>
      <c r="H347" s="41">
        <f t="shared" si="28"/>
        <v>250</v>
      </c>
    </row>
    <row r="348" spans="1:10" hidden="1" outlineLevel="2">
      <c r="A348" s="6">
        <v>2201</v>
      </c>
      <c r="B348" s="4" t="s">
        <v>277</v>
      </c>
      <c r="C348" s="5">
        <f>SUM(C349:C352)</f>
        <v>45000</v>
      </c>
      <c r="D348" s="5">
        <f>SUM(D349:D352)</f>
        <v>45000</v>
      </c>
      <c r="E348" s="5">
        <f>SUM(E349:E352)</f>
        <v>45000</v>
      </c>
      <c r="H348" s="41">
        <f t="shared" si="28"/>
        <v>45000</v>
      </c>
    </row>
    <row r="349" spans="1:10" hidden="1" outlineLevel="3">
      <c r="A349" s="29"/>
      <c r="B349" s="28" t="s">
        <v>278</v>
      </c>
      <c r="C349" s="30">
        <v>45000</v>
      </c>
      <c r="D349" s="30">
        <f>C349</f>
        <v>45000</v>
      </c>
      <c r="E349" s="30">
        <f>D349</f>
        <v>45000</v>
      </c>
      <c r="H349" s="41">
        <f t="shared" si="28"/>
        <v>45000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hidden="1" outlineLevel="3">
      <c r="A354" s="29"/>
      <c r="B354" s="28" t="s">
        <v>42</v>
      </c>
      <c r="C354" s="30">
        <v>150</v>
      </c>
      <c r="D354" s="30">
        <f t="shared" ref="D354:E356" si="34">C354</f>
        <v>150</v>
      </c>
      <c r="E354" s="30">
        <f t="shared" si="34"/>
        <v>150</v>
      </c>
      <c r="H354" s="41">
        <f t="shared" si="28"/>
        <v>150</v>
      </c>
    </row>
    <row r="355" spans="1:8" hidden="1" outlineLevel="3">
      <c r="A355" s="29"/>
      <c r="B355" s="28" t="s">
        <v>283</v>
      </c>
      <c r="C355" s="30">
        <v>150</v>
      </c>
      <c r="D355" s="30">
        <f t="shared" si="34"/>
        <v>150</v>
      </c>
      <c r="E355" s="30">
        <f t="shared" si="34"/>
        <v>150</v>
      </c>
      <c r="H355" s="41">
        <f t="shared" si="28"/>
        <v>150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7450</v>
      </c>
      <c r="D357" s="5">
        <f>SUM(D358:D361)</f>
        <v>7450</v>
      </c>
      <c r="E357" s="5">
        <f>SUM(E358:E361)</f>
        <v>7450</v>
      </c>
      <c r="H357" s="41">
        <f t="shared" si="28"/>
        <v>7450</v>
      </c>
    </row>
    <row r="358" spans="1:8" hidden="1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  <c r="H358" s="41">
        <f t="shared" si="28"/>
        <v>7000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450</v>
      </c>
      <c r="D360" s="30">
        <f t="shared" si="35"/>
        <v>450</v>
      </c>
      <c r="E360" s="30">
        <f t="shared" si="35"/>
        <v>450</v>
      </c>
      <c r="H360" s="41">
        <f t="shared" si="28"/>
        <v>450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21500</v>
      </c>
      <c r="D362" s="5">
        <f>SUM(D363:D366)</f>
        <v>21500</v>
      </c>
      <c r="E362" s="5">
        <f>SUM(E363:E366)</f>
        <v>21500</v>
      </c>
      <c r="H362" s="41">
        <f t="shared" si="28"/>
        <v>21500</v>
      </c>
    </row>
    <row r="363" spans="1:8" hidden="1" outlineLevel="3">
      <c r="A363" s="29"/>
      <c r="B363" s="28" t="s">
        <v>291</v>
      </c>
      <c r="C363" s="30">
        <v>3500</v>
      </c>
      <c r="D363" s="30">
        <f>C363</f>
        <v>3500</v>
      </c>
      <c r="E363" s="30">
        <f>D363</f>
        <v>3500</v>
      </c>
      <c r="H363" s="41">
        <f t="shared" si="28"/>
        <v>3500</v>
      </c>
    </row>
    <row r="364" spans="1:8" hidden="1" outlineLevel="3">
      <c r="A364" s="29"/>
      <c r="B364" s="28" t="s">
        <v>292</v>
      </c>
      <c r="C364" s="30">
        <v>18000</v>
      </c>
      <c r="D364" s="30">
        <f t="shared" ref="D364:E366" si="36">C364</f>
        <v>18000</v>
      </c>
      <c r="E364" s="30">
        <f t="shared" si="36"/>
        <v>18000</v>
      </c>
      <c r="H364" s="41">
        <f t="shared" si="28"/>
        <v>18000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800</v>
      </c>
      <c r="D371" s="5">
        <f t="shared" si="37"/>
        <v>800</v>
      </c>
      <c r="E371" s="5">
        <f t="shared" si="37"/>
        <v>800</v>
      </c>
      <c r="H371" s="41">
        <f t="shared" si="28"/>
        <v>800</v>
      </c>
    </row>
    <row r="372" spans="1:8" hidden="1" outlineLevel="2">
      <c r="A372" s="6">
        <v>2201</v>
      </c>
      <c r="B372" s="4" t="s">
        <v>45</v>
      </c>
      <c r="C372" s="5">
        <v>3300</v>
      </c>
      <c r="D372" s="5">
        <f t="shared" si="37"/>
        <v>3300</v>
      </c>
      <c r="E372" s="5">
        <f t="shared" si="37"/>
        <v>3300</v>
      </c>
      <c r="H372" s="41">
        <f t="shared" si="28"/>
        <v>3300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300</v>
      </c>
      <c r="D373" s="5">
        <f>SUM(D374:D375)</f>
        <v>300</v>
      </c>
      <c r="E373" s="5">
        <f>SUM(E374:E375)</f>
        <v>300</v>
      </c>
      <c r="H373" s="41">
        <f t="shared" si="28"/>
        <v>300</v>
      </c>
    </row>
    <row r="374" spans="1:8" hidden="1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600</v>
      </c>
      <c r="D377" s="5">
        <f t="shared" si="38"/>
        <v>600</v>
      </c>
      <c r="E377" s="5">
        <f t="shared" si="38"/>
        <v>600</v>
      </c>
      <c r="H377" s="41">
        <f t="shared" si="28"/>
        <v>600</v>
      </c>
    </row>
    <row r="378" spans="1:8" hidden="1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  <c r="H378" s="41">
        <f t="shared" si="28"/>
        <v>2000</v>
      </c>
    </row>
    <row r="379" spans="1:8" hidden="1" outlineLevel="3">
      <c r="A379" s="29"/>
      <c r="B379" s="28" t="s">
        <v>46</v>
      </c>
      <c r="C379" s="30">
        <v>1200</v>
      </c>
      <c r="D379" s="30">
        <f>C379</f>
        <v>1200</v>
      </c>
      <c r="E379" s="30">
        <f>D379</f>
        <v>1200</v>
      </c>
      <c r="H379" s="41">
        <f t="shared" si="28"/>
        <v>1200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800</v>
      </c>
      <c r="D381" s="30">
        <f t="shared" si="39"/>
        <v>800</v>
      </c>
      <c r="E381" s="30">
        <f t="shared" si="39"/>
        <v>800</v>
      </c>
      <c r="H381" s="41">
        <f t="shared" si="28"/>
        <v>800</v>
      </c>
    </row>
    <row r="382" spans="1:8" hidden="1" outlineLevel="2">
      <c r="A382" s="6">
        <v>2201</v>
      </c>
      <c r="B382" s="4" t="s">
        <v>114</v>
      </c>
      <c r="C382" s="5">
        <f>SUM(C383:C387)</f>
        <v>2900</v>
      </c>
      <c r="D382" s="5">
        <f>SUM(D383:D387)</f>
        <v>2900</v>
      </c>
      <c r="E382" s="5">
        <f>SUM(E383:E387)</f>
        <v>2900</v>
      </c>
      <c r="H382" s="41">
        <f t="shared" si="28"/>
        <v>2900</v>
      </c>
    </row>
    <row r="383" spans="1:8" hidden="1" outlineLevel="3">
      <c r="A383" s="29"/>
      <c r="B383" s="28" t="s">
        <v>304</v>
      </c>
      <c r="C383" s="30">
        <v>700</v>
      </c>
      <c r="D383" s="30">
        <f>C383</f>
        <v>700</v>
      </c>
      <c r="E383" s="30">
        <f>D383</f>
        <v>700</v>
      </c>
      <c r="H383" s="41">
        <f t="shared" si="28"/>
        <v>700</v>
      </c>
    </row>
    <row r="384" spans="1:8" hidden="1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150</v>
      </c>
      <c r="D388" s="5">
        <f>SUM(D389:D390)</f>
        <v>150</v>
      </c>
      <c r="E388" s="5">
        <f>SUM(E389:E390)</f>
        <v>150</v>
      </c>
      <c r="H388" s="41">
        <f t="shared" si="41"/>
        <v>150</v>
      </c>
    </row>
    <row r="389" spans="1:8" hidden="1" outlineLevel="3">
      <c r="A389" s="29"/>
      <c r="B389" s="28" t="s">
        <v>48</v>
      </c>
      <c r="C389" s="30">
        <v>150</v>
      </c>
      <c r="D389" s="30">
        <f t="shared" ref="D389:E391" si="42">C389</f>
        <v>150</v>
      </c>
      <c r="E389" s="30">
        <f t="shared" si="42"/>
        <v>150</v>
      </c>
      <c r="H389" s="41">
        <f t="shared" si="41"/>
        <v>150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3400</v>
      </c>
      <c r="D392" s="5">
        <f>SUM(D393:D394)</f>
        <v>3400</v>
      </c>
      <c r="E392" s="5">
        <f>SUM(E393:E394)</f>
        <v>3400</v>
      </c>
      <c r="H392" s="41">
        <f t="shared" si="41"/>
        <v>3400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3400</v>
      </c>
      <c r="D394" s="30">
        <f>C394</f>
        <v>3400</v>
      </c>
      <c r="E394" s="30">
        <f>D394</f>
        <v>3400</v>
      </c>
      <c r="H394" s="41">
        <f t="shared" si="41"/>
        <v>3400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2012</v>
      </c>
      <c r="D404" s="5">
        <f>SUM(D405:D406)</f>
        <v>2012</v>
      </c>
      <c r="E404" s="5">
        <f>SUM(E405:E406)</f>
        <v>2012</v>
      </c>
      <c r="H404" s="41">
        <f t="shared" si="41"/>
        <v>2012</v>
      </c>
    </row>
    <row r="405" spans="1:8" hidden="1" outlineLevel="3">
      <c r="A405" s="29"/>
      <c r="B405" s="28" t="s">
        <v>323</v>
      </c>
      <c r="C405" s="30">
        <v>2012</v>
      </c>
      <c r="D405" s="30">
        <f t="shared" ref="D405:E408" si="45">C405</f>
        <v>2012</v>
      </c>
      <c r="E405" s="30">
        <f t="shared" si="45"/>
        <v>2012</v>
      </c>
      <c r="H405" s="41">
        <f t="shared" si="41"/>
        <v>2012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3500</v>
      </c>
      <c r="D409" s="5">
        <f>SUM(D410:D411)</f>
        <v>3500</v>
      </c>
      <c r="E409" s="5">
        <f>SUM(E410:E411)</f>
        <v>3500</v>
      </c>
      <c r="H409" s="41">
        <f t="shared" si="41"/>
        <v>3500</v>
      </c>
    </row>
    <row r="410" spans="1:8" hidden="1" outlineLevel="3" collapsed="1">
      <c r="A410" s="29"/>
      <c r="B410" s="28" t="s">
        <v>49</v>
      </c>
      <c r="C410" s="30">
        <v>3500</v>
      </c>
      <c r="D410" s="30">
        <f>C410</f>
        <v>3500</v>
      </c>
      <c r="E410" s="30">
        <f>D410</f>
        <v>3500</v>
      </c>
      <c r="H410" s="41">
        <f t="shared" si="41"/>
        <v>3500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4450</v>
      </c>
      <c r="D419" s="5">
        <f t="shared" si="47"/>
        <v>4450</v>
      </c>
      <c r="E419" s="5">
        <f t="shared" si="47"/>
        <v>4450</v>
      </c>
      <c r="H419" s="41">
        <f t="shared" si="41"/>
        <v>4450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100</v>
      </c>
      <c r="D421" s="5">
        <f t="shared" si="47"/>
        <v>100</v>
      </c>
      <c r="E421" s="5">
        <f t="shared" si="47"/>
        <v>100</v>
      </c>
      <c r="H421" s="41">
        <f t="shared" si="41"/>
        <v>100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200</v>
      </c>
      <c r="D422" s="5">
        <f>SUM(D423:D428)</f>
        <v>200</v>
      </c>
      <c r="E422" s="5">
        <f>SUM(E423:E428)</f>
        <v>200</v>
      </c>
      <c r="H422" s="41">
        <f t="shared" si="41"/>
        <v>200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200</v>
      </c>
      <c r="D425" s="30">
        <f t="shared" si="48"/>
        <v>200</v>
      </c>
      <c r="E425" s="30">
        <f t="shared" si="48"/>
        <v>200</v>
      </c>
      <c r="H425" s="41">
        <f t="shared" si="41"/>
        <v>200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65222</v>
      </c>
      <c r="D429" s="5">
        <f>SUM(D430:D442)</f>
        <v>65222</v>
      </c>
      <c r="E429" s="5">
        <f>SUM(E430:E442)</f>
        <v>65222</v>
      </c>
      <c r="H429" s="41">
        <f t="shared" si="41"/>
        <v>65222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42022</v>
      </c>
      <c r="D431" s="30">
        <f t="shared" ref="D431:E442" si="49">C431</f>
        <v>42022</v>
      </c>
      <c r="E431" s="30">
        <f t="shared" si="49"/>
        <v>42022</v>
      </c>
      <c r="H431" s="41">
        <f t="shared" si="41"/>
        <v>42022</v>
      </c>
    </row>
    <row r="432" spans="1:8" hidden="1" outlineLevel="3">
      <c r="A432" s="29"/>
      <c r="B432" s="28" t="s">
        <v>345</v>
      </c>
      <c r="C432" s="30">
        <v>4700</v>
      </c>
      <c r="D432" s="30">
        <f t="shared" si="49"/>
        <v>4700</v>
      </c>
      <c r="E432" s="30">
        <f t="shared" si="49"/>
        <v>4700</v>
      </c>
      <c r="H432" s="41">
        <f t="shared" si="41"/>
        <v>4700</v>
      </c>
    </row>
    <row r="433" spans="1:8" hidden="1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2500</v>
      </c>
      <c r="D439" s="30">
        <f t="shared" si="49"/>
        <v>2500</v>
      </c>
      <c r="E439" s="30">
        <f t="shared" si="49"/>
        <v>2500</v>
      </c>
      <c r="H439" s="41">
        <f t="shared" si="41"/>
        <v>2500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3000</v>
      </c>
      <c r="D441" s="30">
        <f t="shared" si="49"/>
        <v>3000</v>
      </c>
      <c r="E441" s="30">
        <f t="shared" si="49"/>
        <v>3000</v>
      </c>
      <c r="H441" s="41">
        <f t="shared" si="41"/>
        <v>3000</v>
      </c>
    </row>
    <row r="442" spans="1:8" hidden="1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 collapsed="1">
      <c r="A444" s="170" t="s">
        <v>357</v>
      </c>
      <c r="B444" s="171"/>
      <c r="C444" s="32">
        <f>C445+C454+C455+C459+C462+C463+C468+C474+C477+C480+C481+C450</f>
        <v>41000</v>
      </c>
      <c r="D444" s="32">
        <f>D445+D454+D455+D459+D462+D463+D468+D474+D477+D480+D481+D450</f>
        <v>41000</v>
      </c>
      <c r="E444" s="32">
        <f>E445+E454+E455+E459+E462+E463+E468+E474+E477+E480+E481+E450</f>
        <v>41000</v>
      </c>
      <c r="H444" s="41">
        <f t="shared" si="41"/>
        <v>41000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14200</v>
      </c>
      <c r="D445" s="5">
        <f>SUM(D446:D449)</f>
        <v>14200</v>
      </c>
      <c r="E445" s="5">
        <f>SUM(E446:E449)</f>
        <v>14200</v>
      </c>
      <c r="H445" s="41">
        <f t="shared" si="41"/>
        <v>14200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600</v>
      </c>
      <c r="D447" s="30">
        <f t="shared" ref="D447:E449" si="50">C447</f>
        <v>600</v>
      </c>
      <c r="E447" s="30">
        <f t="shared" si="50"/>
        <v>600</v>
      </c>
      <c r="H447" s="41">
        <f t="shared" si="41"/>
        <v>600</v>
      </c>
    </row>
    <row r="448" spans="1:8" ht="15" hidden="1" customHeight="1" outlineLevel="3">
      <c r="A448" s="28"/>
      <c r="B448" s="28" t="s">
        <v>361</v>
      </c>
      <c r="C448" s="30">
        <v>7600</v>
      </c>
      <c r="D448" s="30">
        <f t="shared" si="50"/>
        <v>7600</v>
      </c>
      <c r="E448" s="30">
        <f t="shared" si="50"/>
        <v>7600</v>
      </c>
      <c r="H448" s="41">
        <f t="shared" si="41"/>
        <v>7600</v>
      </c>
    </row>
    <row r="449" spans="1:8" ht="15" hidden="1" customHeight="1" outlineLevel="3">
      <c r="A449" s="28"/>
      <c r="B449" s="28" t="s">
        <v>362</v>
      </c>
      <c r="C449" s="30">
        <v>6000</v>
      </c>
      <c r="D449" s="30">
        <f t="shared" si="50"/>
        <v>6000</v>
      </c>
      <c r="E449" s="30">
        <f t="shared" si="50"/>
        <v>6000</v>
      </c>
      <c r="H449" s="41">
        <f t="shared" si="41"/>
        <v>6000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hidden="1" outlineLevel="2">
      <c r="A455" s="6">
        <v>2202</v>
      </c>
      <c r="B455" s="4" t="s">
        <v>120</v>
      </c>
      <c r="C455" s="5">
        <f>SUM(C456:C458)</f>
        <v>7000</v>
      </c>
      <c r="D455" s="5">
        <f>SUM(D456:D458)</f>
        <v>7000</v>
      </c>
      <c r="E455" s="5">
        <f>SUM(E456:E458)</f>
        <v>7000</v>
      </c>
      <c r="H455" s="41">
        <f t="shared" si="51"/>
        <v>7000</v>
      </c>
    </row>
    <row r="456" spans="1:8" ht="15" hidden="1" customHeight="1" outlineLevel="3">
      <c r="A456" s="28"/>
      <c r="B456" s="28" t="s">
        <v>367</v>
      </c>
      <c r="C456" s="30">
        <v>7000</v>
      </c>
      <c r="D456" s="30">
        <f>C456</f>
        <v>7000</v>
      </c>
      <c r="E456" s="30">
        <f>D456</f>
        <v>7000</v>
      </c>
      <c r="H456" s="41">
        <f t="shared" si="51"/>
        <v>7000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</v>
      </c>
      <c r="D463" s="5">
        <f>SUM(D464:D467)</f>
        <v>100</v>
      </c>
      <c r="E463" s="5">
        <f>SUM(E464:E467)</f>
        <v>100</v>
      </c>
      <c r="H463" s="41">
        <f t="shared" si="51"/>
        <v>100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100</v>
      </c>
      <c r="D466" s="30">
        <f t="shared" si="55"/>
        <v>100</v>
      </c>
      <c r="E466" s="30">
        <f t="shared" si="55"/>
        <v>100</v>
      </c>
      <c r="H466" s="41">
        <f t="shared" si="51"/>
        <v>100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1"/>
        <v>2000</v>
      </c>
    </row>
    <row r="478" spans="1:8" ht="15" hidden="1" customHeight="1" outlineLevel="3">
      <c r="A478" s="28"/>
      <c r="B478" s="28" t="s">
        <v>383</v>
      </c>
      <c r="C478" s="30">
        <v>2000</v>
      </c>
      <c r="D478" s="30">
        <f t="shared" ref="D478:E481" si="57">C478</f>
        <v>2000</v>
      </c>
      <c r="E478" s="30">
        <f t="shared" si="57"/>
        <v>2000</v>
      </c>
      <c r="H478" s="41">
        <f t="shared" si="51"/>
        <v>2000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2700</v>
      </c>
      <c r="D480" s="5">
        <f t="shared" si="57"/>
        <v>2700</v>
      </c>
      <c r="E480" s="5">
        <f t="shared" si="57"/>
        <v>2700</v>
      </c>
      <c r="H480" s="41">
        <f t="shared" si="51"/>
        <v>2700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 collapsed="1">
      <c r="A482" s="170" t="s">
        <v>388</v>
      </c>
      <c r="B482" s="17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6" t="s">
        <v>389</v>
      </c>
      <c r="B483" s="177"/>
      <c r="C483" s="35">
        <f>C484+C504+C509+C522+C528+C538</f>
        <v>21350</v>
      </c>
      <c r="D483" s="35">
        <f>D484+D504+D509+D522+D528+D538</f>
        <v>21350</v>
      </c>
      <c r="E483" s="35">
        <f>E484+E504+E509+E522+E528+E538</f>
        <v>21350</v>
      </c>
      <c r="G483" s="39" t="s">
        <v>592</v>
      </c>
      <c r="H483" s="41">
        <f t="shared" si="51"/>
        <v>21350</v>
      </c>
      <c r="I483" s="42"/>
      <c r="J483" s="40" t="b">
        <f>AND(H483=I483)</f>
        <v>0</v>
      </c>
    </row>
    <row r="484" spans="1:10" hidden="1" outlineLevel="1">
      <c r="A484" s="170" t="s">
        <v>390</v>
      </c>
      <c r="B484" s="171"/>
      <c r="C484" s="32">
        <f>C485+C486+C490+C491+C494+C497+C500+C501+C502+C503</f>
        <v>5650</v>
      </c>
      <c r="D484" s="32">
        <f>D485+D486+D490+D491+D494+D497+D500+D501+D502+D503</f>
        <v>5650</v>
      </c>
      <c r="E484" s="32">
        <f>E485+E486+E490+E491+E494+E497+E500+E501+E502+E503</f>
        <v>5650</v>
      </c>
      <c r="H484" s="41">
        <f t="shared" si="51"/>
        <v>5650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2750</v>
      </c>
      <c r="D486" s="5">
        <f>SUM(D487:D489)</f>
        <v>2750</v>
      </c>
      <c r="E486" s="5">
        <f>SUM(E487:E489)</f>
        <v>2750</v>
      </c>
      <c r="H486" s="41">
        <f t="shared" si="51"/>
        <v>2750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2750</v>
      </c>
      <c r="D488" s="30">
        <f t="shared" ref="D488:E489" si="58">C488</f>
        <v>2750</v>
      </c>
      <c r="E488" s="30">
        <f t="shared" si="58"/>
        <v>2750</v>
      </c>
      <c r="H488" s="41">
        <f t="shared" si="51"/>
        <v>2750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600</v>
      </c>
      <c r="D494" s="5">
        <f>SUM(D495:D496)</f>
        <v>600</v>
      </c>
      <c r="E494" s="5">
        <f>SUM(E495:E496)</f>
        <v>600</v>
      </c>
      <c r="H494" s="41">
        <f t="shared" si="51"/>
        <v>600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100</v>
      </c>
      <c r="D496" s="30">
        <f>C496</f>
        <v>100</v>
      </c>
      <c r="E496" s="30">
        <f>D496</f>
        <v>100</v>
      </c>
      <c r="H496" s="41">
        <f t="shared" si="51"/>
        <v>100</v>
      </c>
    </row>
    <row r="497" spans="1:12" hidden="1" outlineLevel="2">
      <c r="A497" s="6">
        <v>3302</v>
      </c>
      <c r="B497" s="4" t="s">
        <v>403</v>
      </c>
      <c r="C497" s="5">
        <f>SUM(C498:C499)</f>
        <v>300</v>
      </c>
      <c r="D497" s="5">
        <f>SUM(D498:D499)</f>
        <v>300</v>
      </c>
      <c r="E497" s="5">
        <f>SUM(E498:E499)</f>
        <v>300</v>
      </c>
      <c r="H497" s="41">
        <f t="shared" si="51"/>
        <v>300</v>
      </c>
    </row>
    <row r="498" spans="1:12" ht="15" hidden="1" customHeight="1" outlineLevel="3">
      <c r="A498" s="28"/>
      <c r="B498" s="28" t="s">
        <v>404</v>
      </c>
      <c r="C498" s="30">
        <v>300</v>
      </c>
      <c r="D498" s="30">
        <f t="shared" ref="D498:E503" si="59">C498</f>
        <v>300</v>
      </c>
      <c r="E498" s="30">
        <f t="shared" si="59"/>
        <v>300</v>
      </c>
      <c r="H498" s="41">
        <f t="shared" si="51"/>
        <v>300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2000</v>
      </c>
      <c r="D500" s="5">
        <f t="shared" si="59"/>
        <v>2000</v>
      </c>
      <c r="E500" s="5">
        <f t="shared" si="59"/>
        <v>2000</v>
      </c>
      <c r="H500" s="41">
        <f t="shared" si="51"/>
        <v>2000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 collapsed="1">
      <c r="A504" s="170" t="s">
        <v>410</v>
      </c>
      <c r="B504" s="171"/>
      <c r="C504" s="32">
        <f>SUM(C505:C508)</f>
        <v>3000</v>
      </c>
      <c r="D504" s="32">
        <f>SUM(D505:D508)</f>
        <v>3000</v>
      </c>
      <c r="E504" s="32">
        <f>SUM(E505:E508)</f>
        <v>3000</v>
      </c>
      <c r="H504" s="41">
        <f t="shared" si="51"/>
        <v>3000</v>
      </c>
    </row>
    <row r="505" spans="1:12" hidden="1" outlineLevel="2" collapsed="1">
      <c r="A505" s="6">
        <v>3303</v>
      </c>
      <c r="B505" s="4" t="s">
        <v>411</v>
      </c>
      <c r="C505" s="5">
        <v>1700</v>
      </c>
      <c r="D505" s="5">
        <f>C505</f>
        <v>1700</v>
      </c>
      <c r="E505" s="5">
        <f>D505</f>
        <v>1700</v>
      </c>
      <c r="H505" s="41">
        <f t="shared" si="51"/>
        <v>1700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1300</v>
      </c>
      <c r="D507" s="5">
        <f t="shared" si="60"/>
        <v>1300</v>
      </c>
      <c r="E507" s="5">
        <f t="shared" si="60"/>
        <v>1300</v>
      </c>
      <c r="H507" s="41">
        <f t="shared" si="51"/>
        <v>1300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 collapsed="1">
      <c r="A509" s="170" t="s">
        <v>414</v>
      </c>
      <c r="B509" s="171"/>
      <c r="C509" s="32">
        <f>C510+C511+C512+C513+C517+C518+C519+C520+C521</f>
        <v>11800</v>
      </c>
      <c r="D509" s="32">
        <f>D510+D511+D512+D513+D517+D518+D519+D520+D521</f>
        <v>11800</v>
      </c>
      <c r="E509" s="32">
        <f>E510+E511+E512+E513+E517+E518+E519+E520+E521</f>
        <v>11800</v>
      </c>
      <c r="F509" s="51"/>
      <c r="H509" s="41">
        <f t="shared" si="51"/>
        <v>11800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1500</v>
      </c>
      <c r="D517" s="5">
        <f t="shared" si="62"/>
        <v>1500</v>
      </c>
      <c r="E517" s="5">
        <f t="shared" si="62"/>
        <v>1500</v>
      </c>
      <c r="H517" s="41">
        <f t="shared" si="63"/>
        <v>1500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300</v>
      </c>
      <c r="D519" s="5">
        <f t="shared" si="62"/>
        <v>300</v>
      </c>
      <c r="E519" s="5">
        <f t="shared" si="62"/>
        <v>300</v>
      </c>
      <c r="H519" s="41">
        <f t="shared" si="63"/>
        <v>300</v>
      </c>
    </row>
    <row r="520" spans="1:8" hidden="1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 collapsed="1">
      <c r="A522" s="170" t="s">
        <v>426</v>
      </c>
      <c r="B522" s="17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 collapsed="1">
      <c r="A528" s="170" t="s">
        <v>432</v>
      </c>
      <c r="B528" s="17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 collapsed="1">
      <c r="A538" s="170" t="s">
        <v>441</v>
      </c>
      <c r="B538" s="171"/>
      <c r="C538" s="32">
        <f>SUM(C539:C544)</f>
        <v>900</v>
      </c>
      <c r="D538" s="32">
        <f>SUM(D539:D544)</f>
        <v>900</v>
      </c>
      <c r="E538" s="32">
        <f>SUM(E539:E544)</f>
        <v>900</v>
      </c>
      <c r="H538" s="41">
        <f t="shared" si="63"/>
        <v>900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900</v>
      </c>
      <c r="D540" s="5">
        <f t="shared" ref="D540:E543" si="66">C540</f>
        <v>900</v>
      </c>
      <c r="E540" s="5">
        <f t="shared" si="66"/>
        <v>900</v>
      </c>
      <c r="H540" s="41">
        <f t="shared" si="63"/>
        <v>900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4" t="s">
        <v>449</v>
      </c>
      <c r="B547" s="17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0" t="s">
        <v>450</v>
      </c>
      <c r="B548" s="17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0" t="s">
        <v>451</v>
      </c>
      <c r="B549" s="17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8" t="s">
        <v>455</v>
      </c>
      <c r="B550" s="169"/>
      <c r="C550" s="36">
        <f>C551</f>
        <v>37084</v>
      </c>
      <c r="D550" s="36">
        <f>D551</f>
        <v>37084</v>
      </c>
      <c r="E550" s="36">
        <f>E551</f>
        <v>37084</v>
      </c>
      <c r="G550" s="39" t="s">
        <v>59</v>
      </c>
      <c r="H550" s="41">
        <f t="shared" si="63"/>
        <v>37084</v>
      </c>
      <c r="I550" s="42"/>
      <c r="J550" s="40" t="b">
        <f>AND(H550=I550)</f>
        <v>0</v>
      </c>
    </row>
    <row r="551" spans="1:10">
      <c r="A551" s="166" t="s">
        <v>456</v>
      </c>
      <c r="B551" s="167"/>
      <c r="C551" s="33">
        <f>C552+C556</f>
        <v>37084</v>
      </c>
      <c r="D551" s="33">
        <f>D552+D556</f>
        <v>37084</v>
      </c>
      <c r="E551" s="33">
        <f>E552+E556</f>
        <v>37084</v>
      </c>
      <c r="G551" s="39" t="s">
        <v>594</v>
      </c>
      <c r="H551" s="41">
        <f t="shared" si="63"/>
        <v>37084</v>
      </c>
      <c r="I551" s="42"/>
      <c r="J551" s="40" t="b">
        <f>AND(H551=I551)</f>
        <v>0</v>
      </c>
    </row>
    <row r="552" spans="1:10" hidden="1" outlineLevel="1">
      <c r="A552" s="170" t="s">
        <v>457</v>
      </c>
      <c r="B552" s="171"/>
      <c r="C552" s="32">
        <f>SUM(C553:C555)</f>
        <v>37084</v>
      </c>
      <c r="D552" s="32">
        <f>SUM(D553:D555)</f>
        <v>37084</v>
      </c>
      <c r="E552" s="32">
        <f>SUM(E553:E555)</f>
        <v>37084</v>
      </c>
      <c r="H552" s="41">
        <f t="shared" si="63"/>
        <v>37084</v>
      </c>
    </row>
    <row r="553" spans="1:10" hidden="1" outlineLevel="2" collapsed="1">
      <c r="A553" s="6">
        <v>5500</v>
      </c>
      <c r="B553" s="4" t="s">
        <v>458</v>
      </c>
      <c r="C553" s="5">
        <v>37084</v>
      </c>
      <c r="D553" s="5">
        <f t="shared" ref="D553:E555" si="67">C553</f>
        <v>37084</v>
      </c>
      <c r="E553" s="5">
        <f t="shared" si="67"/>
        <v>37084</v>
      </c>
      <c r="H553" s="41">
        <f t="shared" si="63"/>
        <v>37084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 collapsed="1">
      <c r="A556" s="170" t="s">
        <v>461</v>
      </c>
      <c r="B556" s="17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2" t="s">
        <v>62</v>
      </c>
      <c r="B559" s="173"/>
      <c r="C559" s="37">
        <f>C560+C716+C725</f>
        <v>650362.29700000002</v>
      </c>
      <c r="D559" s="37">
        <f>D560+D716+D725</f>
        <v>650362.29700000002</v>
      </c>
      <c r="E559" s="37">
        <f>E560+E716+E725</f>
        <v>650362.29700000002</v>
      </c>
      <c r="G559" s="39" t="s">
        <v>62</v>
      </c>
      <c r="H559" s="41">
        <f t="shared" si="63"/>
        <v>650362.29700000002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581795.29700000002</v>
      </c>
      <c r="D560" s="36">
        <f>D561+D638+D642+D645</f>
        <v>581795.29700000002</v>
      </c>
      <c r="E560" s="36">
        <f>E561+E638+E642+E645</f>
        <v>581795.29700000002</v>
      </c>
      <c r="G560" s="39" t="s">
        <v>61</v>
      </c>
      <c r="H560" s="41">
        <f t="shared" si="63"/>
        <v>581795.29700000002</v>
      </c>
      <c r="I560" s="42"/>
      <c r="J560" s="40" t="b">
        <f>AND(H560=I560)</f>
        <v>0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581795.29700000002</v>
      </c>
      <c r="D561" s="38">
        <f>D562+D567+D568+D569+D576+D577+D581+D584+D585+D586+D587+D592+D595+D599+D603+D610+D616+D628</f>
        <v>581795.29700000002</v>
      </c>
      <c r="E561" s="38">
        <f>E562+E567+E568+E569+E576+E577+E581+E584+E585+E586+E587+E592+E595+E599+E603+E610+E616+E628</f>
        <v>581795.29700000002</v>
      </c>
      <c r="G561" s="39" t="s">
        <v>595</v>
      </c>
      <c r="H561" s="41">
        <f t="shared" si="63"/>
        <v>581795.29700000002</v>
      </c>
      <c r="I561" s="42"/>
      <c r="J561" s="40" t="b">
        <f>AND(H561=I561)</f>
        <v>0</v>
      </c>
    </row>
    <row r="562" spans="1:10" hidden="1" outlineLevel="1">
      <c r="A562" s="170" t="s">
        <v>466</v>
      </c>
      <c r="B562" s="17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 collapsed="1">
      <c r="A567" s="170" t="s">
        <v>467</v>
      </c>
      <c r="B567" s="17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0" t="s">
        <v>472</v>
      </c>
      <c r="B568" s="17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0" t="s">
        <v>473</v>
      </c>
      <c r="B569" s="171"/>
      <c r="C569" s="32">
        <f>SUM(C570:C575)</f>
        <v>41565</v>
      </c>
      <c r="D569" s="32">
        <f>SUM(D570:D575)</f>
        <v>41565</v>
      </c>
      <c r="E569" s="32">
        <f>SUM(E570:E575)</f>
        <v>41565</v>
      </c>
      <c r="H569" s="41">
        <f t="shared" si="63"/>
        <v>41565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26565</v>
      </c>
      <c r="D572" s="5">
        <f t="shared" si="69"/>
        <v>26565</v>
      </c>
      <c r="E572" s="5">
        <f t="shared" si="69"/>
        <v>26565</v>
      </c>
      <c r="H572" s="41">
        <f t="shared" si="63"/>
        <v>26565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15000</v>
      </c>
      <c r="D575" s="5">
        <f t="shared" si="69"/>
        <v>15000</v>
      </c>
      <c r="E575" s="5">
        <f t="shared" si="69"/>
        <v>15000</v>
      </c>
      <c r="H575" s="41">
        <f t="shared" si="63"/>
        <v>15000</v>
      </c>
    </row>
    <row r="576" spans="1:10" hidden="1" outlineLevel="1" collapsed="1">
      <c r="A576" s="170" t="s">
        <v>480</v>
      </c>
      <c r="B576" s="17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0" t="s">
        <v>481</v>
      </c>
      <c r="B577" s="171"/>
      <c r="C577" s="32">
        <f>SUM(C578:C580)</f>
        <v>10618</v>
      </c>
      <c r="D577" s="32">
        <f>SUM(D578:D580)</f>
        <v>10618</v>
      </c>
      <c r="E577" s="32">
        <f>SUM(E578:E580)</f>
        <v>10618</v>
      </c>
      <c r="H577" s="41">
        <f t="shared" si="63"/>
        <v>10618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10618</v>
      </c>
      <c r="D580" s="5">
        <f t="shared" si="70"/>
        <v>10618</v>
      </c>
      <c r="E580" s="5">
        <f t="shared" si="70"/>
        <v>10618</v>
      </c>
      <c r="H580" s="41">
        <f t="shared" si="71"/>
        <v>10618</v>
      </c>
    </row>
    <row r="581" spans="1:8" hidden="1" outlineLevel="1" collapsed="1">
      <c r="A581" s="170" t="s">
        <v>485</v>
      </c>
      <c r="B581" s="171"/>
      <c r="C581" s="32">
        <f>SUM(C582:C583)</f>
        <v>84470</v>
      </c>
      <c r="D581" s="32">
        <f>SUM(D582:D583)</f>
        <v>84470</v>
      </c>
      <c r="E581" s="32">
        <f>SUM(E582:E583)</f>
        <v>84470</v>
      </c>
      <c r="H581" s="41">
        <f t="shared" si="71"/>
        <v>84470</v>
      </c>
    </row>
    <row r="582" spans="1:8" hidden="1" outlineLevel="2">
      <c r="A582" s="7">
        <v>6606</v>
      </c>
      <c r="B582" s="4" t="s">
        <v>486</v>
      </c>
      <c r="C582" s="5">
        <v>81000</v>
      </c>
      <c r="D582" s="5">
        <f t="shared" ref="D582:E586" si="72">C582</f>
        <v>81000</v>
      </c>
      <c r="E582" s="5">
        <f t="shared" si="72"/>
        <v>81000</v>
      </c>
      <c r="H582" s="41">
        <f t="shared" si="71"/>
        <v>81000</v>
      </c>
    </row>
    <row r="583" spans="1:8" hidden="1" outlineLevel="2">
      <c r="A583" s="7">
        <v>6606</v>
      </c>
      <c r="B583" s="4" t="s">
        <v>487</v>
      </c>
      <c r="C583" s="5">
        <v>3470</v>
      </c>
      <c r="D583" s="5">
        <f t="shared" si="72"/>
        <v>3470</v>
      </c>
      <c r="E583" s="5">
        <f t="shared" si="72"/>
        <v>3470</v>
      </c>
      <c r="H583" s="41">
        <f t="shared" si="71"/>
        <v>3470</v>
      </c>
    </row>
    <row r="584" spans="1:8" hidden="1" outlineLevel="1" collapsed="1">
      <c r="A584" s="170" t="s">
        <v>488</v>
      </c>
      <c r="B584" s="17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0" t="s">
        <v>489</v>
      </c>
      <c r="B585" s="17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0" t="s">
        <v>490</v>
      </c>
      <c r="B586" s="17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0" t="s">
        <v>491</v>
      </c>
      <c r="B587" s="171"/>
      <c r="C587" s="32">
        <f>SUM(C588:C591)</f>
        <v>12000</v>
      </c>
      <c r="D587" s="32">
        <f>SUM(D588:D591)</f>
        <v>12000</v>
      </c>
      <c r="E587" s="32">
        <f>SUM(E588:E591)</f>
        <v>12000</v>
      </c>
      <c r="H587" s="41">
        <f t="shared" si="71"/>
        <v>12000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12000</v>
      </c>
      <c r="D591" s="5">
        <f t="shared" si="73"/>
        <v>12000</v>
      </c>
      <c r="E591" s="5">
        <f t="shared" si="73"/>
        <v>12000</v>
      </c>
      <c r="H591" s="41">
        <f t="shared" si="71"/>
        <v>12000</v>
      </c>
    </row>
    <row r="592" spans="1:8" hidden="1" outlineLevel="1" collapsed="1">
      <c r="A592" s="170" t="s">
        <v>498</v>
      </c>
      <c r="B592" s="17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 collapsed="1">
      <c r="A595" s="170" t="s">
        <v>502</v>
      </c>
      <c r="B595" s="17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 collapsed="1">
      <c r="A599" s="170" t="s">
        <v>503</v>
      </c>
      <c r="B599" s="171"/>
      <c r="C599" s="32">
        <f>SUM(C600:C602)</f>
        <v>433142.29700000002</v>
      </c>
      <c r="D599" s="32">
        <f>SUM(D600:D602)</f>
        <v>433142.29700000002</v>
      </c>
      <c r="E599" s="32">
        <f>SUM(E600:E602)</f>
        <v>433142.29700000002</v>
      </c>
      <c r="H599" s="41">
        <f t="shared" si="71"/>
        <v>433142.29700000002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403142.29700000002</v>
      </c>
      <c r="D601" s="5">
        <f t="shared" si="75"/>
        <v>403142.29700000002</v>
      </c>
      <c r="E601" s="5">
        <f t="shared" si="75"/>
        <v>403142.29700000002</v>
      </c>
      <c r="H601" s="41">
        <f t="shared" si="71"/>
        <v>403142.29700000002</v>
      </c>
    </row>
    <row r="602" spans="1:8" hidden="1" outlineLevel="2">
      <c r="A602" s="7">
        <v>6613</v>
      </c>
      <c r="B602" s="4" t="s">
        <v>501</v>
      </c>
      <c r="C602" s="5">
        <v>30000</v>
      </c>
      <c r="D602" s="5">
        <f t="shared" si="75"/>
        <v>30000</v>
      </c>
      <c r="E602" s="5">
        <f t="shared" si="75"/>
        <v>30000</v>
      </c>
      <c r="H602" s="41">
        <f t="shared" si="71"/>
        <v>30000</v>
      </c>
    </row>
    <row r="603" spans="1:8" hidden="1" outlineLevel="1" collapsed="1">
      <c r="A603" s="170" t="s">
        <v>506</v>
      </c>
      <c r="B603" s="17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 collapsed="1">
      <c r="A610" s="170" t="s">
        <v>513</v>
      </c>
      <c r="B610" s="17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 collapsed="1">
      <c r="A616" s="170" t="s">
        <v>519</v>
      </c>
      <c r="B616" s="17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 collapsed="1">
      <c r="A628" s="170" t="s">
        <v>531</v>
      </c>
      <c r="B628" s="17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0" t="s">
        <v>542</v>
      </c>
      <c r="B639" s="17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0" t="s">
        <v>543</v>
      </c>
      <c r="B640" s="17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0" t="s">
        <v>544</v>
      </c>
      <c r="B641" s="17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0" t="s">
        <v>546</v>
      </c>
      <c r="B643" s="17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0" t="s">
        <v>547</v>
      </c>
      <c r="B644" s="17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0" t="s">
        <v>549</v>
      </c>
      <c r="B646" s="17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 collapsed="1">
      <c r="A651" s="170" t="s">
        <v>550</v>
      </c>
      <c r="B651" s="17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0" t="s">
        <v>551</v>
      </c>
      <c r="B652" s="17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0" t="s">
        <v>552</v>
      </c>
      <c r="B653" s="17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 collapsed="1">
      <c r="A660" s="170" t="s">
        <v>553</v>
      </c>
      <c r="B660" s="17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0" t="s">
        <v>554</v>
      </c>
      <c r="B661" s="17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 collapsed="1">
      <c r="A665" s="170" t="s">
        <v>555</v>
      </c>
      <c r="B665" s="17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 collapsed="1">
      <c r="A668" s="170" t="s">
        <v>556</v>
      </c>
      <c r="B668" s="17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0" t="s">
        <v>557</v>
      </c>
      <c r="B669" s="17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0" t="s">
        <v>558</v>
      </c>
      <c r="B670" s="17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0" t="s">
        <v>559</v>
      </c>
      <c r="B671" s="17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 collapsed="1">
      <c r="A676" s="170" t="s">
        <v>560</v>
      </c>
      <c r="B676" s="17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 collapsed="1">
      <c r="A679" s="170" t="s">
        <v>561</v>
      </c>
      <c r="B679" s="17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 collapsed="1">
      <c r="A683" s="170" t="s">
        <v>562</v>
      </c>
      <c r="B683" s="17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 collapsed="1">
      <c r="A687" s="170" t="s">
        <v>563</v>
      </c>
      <c r="B687" s="17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 collapsed="1">
      <c r="A694" s="170" t="s">
        <v>564</v>
      </c>
      <c r="B694" s="17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 collapsed="1">
      <c r="A700" s="170" t="s">
        <v>565</v>
      </c>
      <c r="B700" s="17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 collapsed="1">
      <c r="A712" s="170" t="s">
        <v>566</v>
      </c>
      <c r="B712" s="17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0" t="s">
        <v>567</v>
      </c>
      <c r="B713" s="17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0" t="s">
        <v>568</v>
      </c>
      <c r="B714" s="17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0" t="s">
        <v>569</v>
      </c>
      <c r="B715" s="17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8" t="s">
        <v>570</v>
      </c>
      <c r="B716" s="169"/>
      <c r="C716" s="36">
        <f>C717</f>
        <v>68567</v>
      </c>
      <c r="D716" s="36">
        <f>D717</f>
        <v>68567</v>
      </c>
      <c r="E716" s="36">
        <f>E717</f>
        <v>68567</v>
      </c>
      <c r="G716" s="39" t="s">
        <v>66</v>
      </c>
      <c r="H716" s="41">
        <f t="shared" si="92"/>
        <v>68567</v>
      </c>
      <c r="I716" s="42"/>
      <c r="J716" s="40" t="b">
        <f>AND(H716=I716)</f>
        <v>0</v>
      </c>
    </row>
    <row r="717" spans="1:10">
      <c r="A717" s="166" t="s">
        <v>571</v>
      </c>
      <c r="B717" s="167"/>
      <c r="C717" s="33">
        <f>C718+C722</f>
        <v>68567</v>
      </c>
      <c r="D717" s="33">
        <f>D718+D722</f>
        <v>68567</v>
      </c>
      <c r="E717" s="33">
        <f>E718+E722</f>
        <v>68567</v>
      </c>
      <c r="G717" s="39" t="s">
        <v>599</v>
      </c>
      <c r="H717" s="41">
        <f t="shared" si="92"/>
        <v>68567</v>
      </c>
      <c r="I717" s="42"/>
      <c r="J717" s="40" t="b">
        <f>AND(H717=I717)</f>
        <v>0</v>
      </c>
    </row>
    <row r="718" spans="1:10" hidden="1" outlineLevel="1" collapsed="1">
      <c r="A718" s="164" t="s">
        <v>851</v>
      </c>
      <c r="B718" s="165"/>
      <c r="C718" s="31">
        <f>SUM(C719:C721)</f>
        <v>68567</v>
      </c>
      <c r="D718" s="31">
        <f>SUM(D719:D721)</f>
        <v>68567</v>
      </c>
      <c r="E718" s="31">
        <f>SUM(E719:E721)</f>
        <v>68567</v>
      </c>
      <c r="H718" s="41">
        <f t="shared" si="92"/>
        <v>68567</v>
      </c>
    </row>
    <row r="719" spans="1:10" ht="15" hidden="1" customHeight="1" outlineLevel="2">
      <c r="A719" s="6">
        <v>10950</v>
      </c>
      <c r="B719" s="4" t="s">
        <v>572</v>
      </c>
      <c r="C719" s="5">
        <v>68567</v>
      </c>
      <c r="D719" s="5">
        <f>C719</f>
        <v>68567</v>
      </c>
      <c r="E719" s="5">
        <f>D719</f>
        <v>68567</v>
      </c>
      <c r="H719" s="41">
        <f t="shared" si="92"/>
        <v>68567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 collapsed="1">
      <c r="A722" s="164" t="s">
        <v>850</v>
      </c>
      <c r="B722" s="16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4" t="s">
        <v>849</v>
      </c>
      <c r="B727" s="16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 collapsed="1">
      <c r="A730" s="164" t="s">
        <v>848</v>
      </c>
      <c r="B730" s="16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 collapsed="1">
      <c r="A733" s="164" t="s">
        <v>846</v>
      </c>
      <c r="B733" s="16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 collapsed="1">
      <c r="A739" s="164" t="s">
        <v>843</v>
      </c>
      <c r="B739" s="16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 collapsed="1">
      <c r="A741" s="164" t="s">
        <v>842</v>
      </c>
      <c r="B741" s="16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 collapsed="1">
      <c r="A743" s="164" t="s">
        <v>841</v>
      </c>
      <c r="B743" s="16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 collapsed="1">
      <c r="A750" s="164" t="s">
        <v>836</v>
      </c>
      <c r="B750" s="16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 collapsed="1">
      <c r="A755" s="164" t="s">
        <v>834</v>
      </c>
      <c r="B755" s="16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 collapsed="1">
      <c r="A760" s="164" t="s">
        <v>830</v>
      </c>
      <c r="B760" s="16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 collapsed="1">
      <c r="A765" s="164" t="s">
        <v>828</v>
      </c>
      <c r="B765" s="16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 collapsed="1">
      <c r="A767" s="164" t="s">
        <v>826</v>
      </c>
      <c r="B767" s="16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 collapsed="1">
      <c r="A771" s="164" t="s">
        <v>823</v>
      </c>
      <c r="B771" s="16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 collapsed="1">
      <c r="A777" s="164" t="s">
        <v>817</v>
      </c>
      <c r="B777" s="16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63" zoomScale="115" zoomScaleNormal="115" workbookViewId="0">
      <selection activeCell="A551" sqref="A551:B551"/>
    </sheetView>
  </sheetViews>
  <sheetFormatPr defaultColWidth="9.140625" defaultRowHeight="15" outlineLevelRow="3"/>
  <cols>
    <col min="1" max="1" width="7" bestFit="1" customWidth="1"/>
    <col min="2" max="2" width="46.85546875" customWidth="1"/>
    <col min="3" max="3" width="20.42578125" customWidth="1"/>
    <col min="4" max="4" width="18" customWidth="1"/>
    <col min="5" max="5" width="19.42578125" customWidth="1"/>
    <col min="7" max="7" width="15.5703125" bestFit="1" customWidth="1"/>
    <col min="8" max="8" width="18.7109375" customWidth="1"/>
    <col min="9" max="9" width="15.42578125" bestFit="1" customWidth="1"/>
    <col min="10" max="10" width="20.42578125" bestFit="1" customWidth="1"/>
  </cols>
  <sheetData>
    <row r="1" spans="1:14" ht="18.75">
      <c r="A1" s="180" t="s">
        <v>30</v>
      </c>
      <c r="B1" s="180"/>
      <c r="C1" s="180"/>
      <c r="D1" s="162" t="s">
        <v>853</v>
      </c>
      <c r="E1" s="162" t="s">
        <v>852</v>
      </c>
      <c r="G1" s="43" t="s">
        <v>31</v>
      </c>
      <c r="H1" s="44">
        <f>C2+C114</f>
        <v>1057000</v>
      </c>
      <c r="I1" s="45"/>
      <c r="J1" s="46" t="b">
        <f>AND(H1=I1)</f>
        <v>0</v>
      </c>
    </row>
    <row r="2" spans="1:14">
      <c r="A2" s="188" t="s">
        <v>60</v>
      </c>
      <c r="B2" s="188"/>
      <c r="C2" s="26">
        <f>C3+C67</f>
        <v>1057000</v>
      </c>
      <c r="D2" s="26">
        <f>D3+D67</f>
        <v>1057000</v>
      </c>
      <c r="E2" s="26">
        <f>E3+E67</f>
        <v>1057000</v>
      </c>
      <c r="G2" s="39" t="s">
        <v>60</v>
      </c>
      <c r="H2" s="41">
        <f>C2</f>
        <v>1057000</v>
      </c>
      <c r="I2" s="42"/>
      <c r="J2" s="40" t="b">
        <f>AND(H2=I2)</f>
        <v>0</v>
      </c>
    </row>
    <row r="3" spans="1:14">
      <c r="A3" s="185" t="s">
        <v>578</v>
      </c>
      <c r="B3" s="185"/>
      <c r="C3" s="23">
        <f>C4+C11+C38+C61</f>
        <v>468700</v>
      </c>
      <c r="D3" s="23">
        <f>D4+D11+D38+D61</f>
        <v>468700</v>
      </c>
      <c r="E3" s="23">
        <f>E4+E11+E38+E61</f>
        <v>468700</v>
      </c>
      <c r="G3" s="39" t="s">
        <v>57</v>
      </c>
      <c r="H3" s="41">
        <f t="shared" ref="H3:H66" si="0">C3</f>
        <v>468700</v>
      </c>
      <c r="I3" s="42"/>
      <c r="J3" s="40" t="b">
        <f>AND(H3=I3)</f>
        <v>0</v>
      </c>
    </row>
    <row r="4" spans="1:14" ht="15" customHeight="1">
      <c r="A4" s="181" t="s">
        <v>124</v>
      </c>
      <c r="B4" s="182"/>
      <c r="C4" s="21">
        <f>SUM(C5:C10)</f>
        <v>280300</v>
      </c>
      <c r="D4" s="21">
        <f>SUM(D5:D10)</f>
        <v>280300</v>
      </c>
      <c r="E4" s="21">
        <f>SUM(E5:E10)</f>
        <v>280300</v>
      </c>
      <c r="F4" s="17"/>
      <c r="G4" s="39" t="s">
        <v>53</v>
      </c>
      <c r="H4" s="41">
        <f t="shared" si="0"/>
        <v>280300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41">
        <f t="shared" si="0"/>
        <v>100000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25000</v>
      </c>
      <c r="D6" s="2">
        <f t="shared" ref="D6:E10" si="1">C6</f>
        <v>25000</v>
      </c>
      <c r="E6" s="2">
        <f t="shared" si="1"/>
        <v>25000</v>
      </c>
      <c r="F6" s="17"/>
      <c r="G6" s="17"/>
      <c r="H6" s="41">
        <f t="shared" si="0"/>
        <v>25000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130000</v>
      </c>
      <c r="D7" s="2">
        <f t="shared" si="1"/>
        <v>130000</v>
      </c>
      <c r="E7" s="2">
        <f t="shared" si="1"/>
        <v>130000</v>
      </c>
      <c r="F7" s="17"/>
      <c r="G7" s="17"/>
      <c r="H7" s="41">
        <f t="shared" si="0"/>
        <v>130000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25000</v>
      </c>
      <c r="D8" s="2">
        <f t="shared" si="1"/>
        <v>25000</v>
      </c>
      <c r="E8" s="2">
        <f t="shared" si="1"/>
        <v>25000</v>
      </c>
      <c r="F8" s="17"/>
      <c r="G8" s="17"/>
      <c r="H8" s="41">
        <f t="shared" si="0"/>
        <v>25000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 collapsed="1">
      <c r="A11" s="181" t="s">
        <v>125</v>
      </c>
      <c r="B11" s="182"/>
      <c r="C11" s="21">
        <f>SUM(C12:C37)</f>
        <v>60100</v>
      </c>
      <c r="D11" s="21">
        <f>SUM(D12:D37)</f>
        <v>60100</v>
      </c>
      <c r="E11" s="21">
        <f>SUM(E12:E37)</f>
        <v>60100</v>
      </c>
      <c r="F11" s="17"/>
      <c r="G11" s="39" t="s">
        <v>54</v>
      </c>
      <c r="H11" s="41">
        <f t="shared" si="0"/>
        <v>60100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39900</v>
      </c>
      <c r="D12" s="2">
        <f>C12</f>
        <v>39900</v>
      </c>
      <c r="E12" s="2">
        <f>D12</f>
        <v>39900</v>
      </c>
      <c r="H12" s="41">
        <f t="shared" si="0"/>
        <v>39900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hidden="1" outlineLevel="1">
      <c r="A33" s="3">
        <v>2403</v>
      </c>
      <c r="B33" s="1" t="s">
        <v>144</v>
      </c>
      <c r="C33" s="2">
        <v>200</v>
      </c>
      <c r="D33" s="2">
        <f t="shared" si="3"/>
        <v>200</v>
      </c>
      <c r="E33" s="2">
        <f t="shared" si="3"/>
        <v>200</v>
      </c>
      <c r="H33" s="41">
        <f t="shared" si="0"/>
        <v>200</v>
      </c>
    </row>
    <row r="34" spans="1:10" hidden="1" outlineLevel="1">
      <c r="A34" s="3">
        <v>2404</v>
      </c>
      <c r="B34" s="1" t="s">
        <v>7</v>
      </c>
      <c r="C34" s="2">
        <v>12000</v>
      </c>
      <c r="D34" s="2">
        <f t="shared" si="3"/>
        <v>12000</v>
      </c>
      <c r="E34" s="2">
        <f t="shared" si="3"/>
        <v>12000</v>
      </c>
      <c r="H34" s="41">
        <f t="shared" si="0"/>
        <v>12000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hidden="1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 collapsed="1">
      <c r="A38" s="181" t="s">
        <v>145</v>
      </c>
      <c r="B38" s="182"/>
      <c r="C38" s="21">
        <f>SUM(C39:C60)</f>
        <v>128100</v>
      </c>
      <c r="D38" s="21">
        <f>SUM(D39:D60)</f>
        <v>128100</v>
      </c>
      <c r="E38" s="21">
        <f>SUM(E39:E60)</f>
        <v>128100</v>
      </c>
      <c r="G38" s="39" t="s">
        <v>55</v>
      </c>
      <c r="H38" s="41">
        <f t="shared" si="0"/>
        <v>128100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hidden="1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hidden="1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</v>
      </c>
      <c r="D44" s="2">
        <f t="shared" si="4"/>
        <v>100</v>
      </c>
      <c r="E44" s="2">
        <f t="shared" si="4"/>
        <v>100</v>
      </c>
      <c r="H44" s="41">
        <f t="shared" si="0"/>
        <v>100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12000</v>
      </c>
      <c r="D48" s="2">
        <f t="shared" si="4"/>
        <v>12000</v>
      </c>
      <c r="E48" s="2">
        <f t="shared" si="4"/>
        <v>12000</v>
      </c>
      <c r="H48" s="41">
        <f t="shared" si="0"/>
        <v>12000</v>
      </c>
    </row>
    <row r="49" spans="1:10" hidden="1" outlineLevel="1">
      <c r="A49" s="20">
        <v>3207</v>
      </c>
      <c r="B49" s="20" t="s">
        <v>149</v>
      </c>
      <c r="C49" s="2">
        <v>200</v>
      </c>
      <c r="D49" s="2">
        <f t="shared" si="4"/>
        <v>200</v>
      </c>
      <c r="E49" s="2">
        <f t="shared" si="4"/>
        <v>200</v>
      </c>
      <c r="H49" s="41">
        <f t="shared" si="0"/>
        <v>200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300</v>
      </c>
      <c r="D53" s="2">
        <f t="shared" si="4"/>
        <v>300</v>
      </c>
      <c r="E53" s="2">
        <f t="shared" si="4"/>
        <v>300</v>
      </c>
      <c r="H53" s="41">
        <f t="shared" si="0"/>
        <v>300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hidden="1" outlineLevel="1">
      <c r="A55" s="20">
        <v>3303</v>
      </c>
      <c r="B55" s="20" t="s">
        <v>153</v>
      </c>
      <c r="C55" s="2">
        <v>50000</v>
      </c>
      <c r="D55" s="2">
        <f t="shared" si="4"/>
        <v>50000</v>
      </c>
      <c r="E55" s="2">
        <f t="shared" si="4"/>
        <v>50000</v>
      </c>
      <c r="H55" s="41">
        <f t="shared" si="0"/>
        <v>50000</v>
      </c>
    </row>
    <row r="56" spans="1:10" hidden="1" outlineLevel="1">
      <c r="A56" s="20">
        <v>3303</v>
      </c>
      <c r="B56" s="20" t="s">
        <v>154</v>
      </c>
      <c r="C56" s="2">
        <v>45000</v>
      </c>
      <c r="D56" s="2">
        <f t="shared" ref="D56:E60" si="5">C56</f>
        <v>45000</v>
      </c>
      <c r="E56" s="2">
        <f t="shared" si="5"/>
        <v>45000</v>
      </c>
      <c r="H56" s="41">
        <f t="shared" si="0"/>
        <v>45000</v>
      </c>
    </row>
    <row r="57" spans="1:10" hidden="1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100</v>
      </c>
      <c r="D59" s="2">
        <f t="shared" si="5"/>
        <v>100</v>
      </c>
      <c r="E59" s="2">
        <f t="shared" si="5"/>
        <v>100</v>
      </c>
      <c r="H59" s="41">
        <f t="shared" si="0"/>
        <v>100</v>
      </c>
    </row>
    <row r="60" spans="1:10" hidden="1" outlineLevel="1">
      <c r="A60" s="20">
        <v>3399</v>
      </c>
      <c r="B60" s="20" t="s">
        <v>104</v>
      </c>
      <c r="C60" s="2">
        <v>100</v>
      </c>
      <c r="D60" s="2">
        <f t="shared" si="5"/>
        <v>100</v>
      </c>
      <c r="E60" s="2">
        <f t="shared" si="5"/>
        <v>100</v>
      </c>
      <c r="H60" s="41">
        <f t="shared" si="0"/>
        <v>100</v>
      </c>
    </row>
    <row r="61" spans="1:10" collapsed="1">
      <c r="A61" s="181" t="s">
        <v>158</v>
      </c>
      <c r="B61" s="182"/>
      <c r="C61" s="22">
        <f>SUM(C62:C66)</f>
        <v>200</v>
      </c>
      <c r="D61" s="22">
        <f>SUM(D62:D66)</f>
        <v>200</v>
      </c>
      <c r="E61" s="22">
        <f>SUM(E62:E66)</f>
        <v>200</v>
      </c>
      <c r="G61" s="39" t="s">
        <v>105</v>
      </c>
      <c r="H61" s="41">
        <f t="shared" si="0"/>
        <v>200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100</v>
      </c>
      <c r="D65" s="2">
        <f t="shared" si="6"/>
        <v>100</v>
      </c>
      <c r="E65" s="2">
        <f t="shared" si="6"/>
        <v>100</v>
      </c>
      <c r="H65" s="41">
        <f t="shared" si="0"/>
        <v>100</v>
      </c>
    </row>
    <row r="66" spans="1:10" hidden="1" outlineLevel="1">
      <c r="A66" s="14">
        <v>4099</v>
      </c>
      <c r="B66" s="1" t="s">
        <v>162</v>
      </c>
      <c r="C66" s="2">
        <v>100</v>
      </c>
      <c r="D66" s="2">
        <f t="shared" si="6"/>
        <v>100</v>
      </c>
      <c r="E66" s="2">
        <f t="shared" si="6"/>
        <v>100</v>
      </c>
      <c r="H66" s="41">
        <f t="shared" si="0"/>
        <v>100</v>
      </c>
    </row>
    <row r="67" spans="1:10" collapsed="1">
      <c r="A67" s="185" t="s">
        <v>579</v>
      </c>
      <c r="B67" s="185"/>
      <c r="C67" s="25">
        <f>C97+C68</f>
        <v>588300</v>
      </c>
      <c r="D67" s="25">
        <f>D97+D68</f>
        <v>588300</v>
      </c>
      <c r="E67" s="25">
        <f>E97+E68</f>
        <v>588300</v>
      </c>
      <c r="G67" s="39" t="s">
        <v>59</v>
      </c>
      <c r="H67" s="41">
        <f t="shared" ref="H67:H130" si="7">C67</f>
        <v>588300</v>
      </c>
      <c r="I67" s="42"/>
      <c r="J67" s="40" t="b">
        <f>AND(H67=I67)</f>
        <v>0</v>
      </c>
    </row>
    <row r="68" spans="1:10">
      <c r="A68" s="181" t="s">
        <v>163</v>
      </c>
      <c r="B68" s="182"/>
      <c r="C68" s="21">
        <f>SUM(C69:C96)</f>
        <v>53500</v>
      </c>
      <c r="D68" s="21">
        <f>SUM(D69:D96)</f>
        <v>53500</v>
      </c>
      <c r="E68" s="21">
        <f>SUM(E69:E96)</f>
        <v>53500</v>
      </c>
      <c r="G68" s="39" t="s">
        <v>56</v>
      </c>
      <c r="H68" s="41">
        <f t="shared" si="7"/>
        <v>53500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500</v>
      </c>
      <c r="D76" s="2">
        <f t="shared" si="8"/>
        <v>500</v>
      </c>
      <c r="E76" s="2">
        <f t="shared" si="8"/>
        <v>500</v>
      </c>
      <c r="H76" s="41">
        <f t="shared" si="7"/>
        <v>500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40000</v>
      </c>
      <c r="D79" s="2">
        <f t="shared" si="8"/>
        <v>40000</v>
      </c>
      <c r="E79" s="2">
        <f t="shared" si="8"/>
        <v>40000</v>
      </c>
      <c r="H79" s="41">
        <f t="shared" si="7"/>
        <v>40000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7000</v>
      </c>
      <c r="D93" s="2">
        <f t="shared" si="9"/>
        <v>7000</v>
      </c>
      <c r="E93" s="2">
        <f t="shared" si="9"/>
        <v>7000</v>
      </c>
      <c r="H93" s="41">
        <f t="shared" si="7"/>
        <v>7000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534800</v>
      </c>
      <c r="D97" s="21">
        <f>SUM(D98:D113)</f>
        <v>534800</v>
      </c>
      <c r="E97" s="21">
        <f>SUM(E98:E113)</f>
        <v>534800</v>
      </c>
      <c r="G97" s="39" t="s">
        <v>58</v>
      </c>
      <c r="H97" s="41">
        <f t="shared" si="7"/>
        <v>534800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530000</v>
      </c>
      <c r="D98" s="2">
        <f>C98</f>
        <v>530000</v>
      </c>
      <c r="E98" s="2">
        <f>D98</f>
        <v>530000</v>
      </c>
      <c r="H98" s="41">
        <f t="shared" si="7"/>
        <v>530000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hidden="1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hidden="1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>
        <v>100</v>
      </c>
      <c r="D110" s="2">
        <f t="shared" si="10"/>
        <v>100</v>
      </c>
      <c r="E110" s="2">
        <f t="shared" si="10"/>
        <v>100</v>
      </c>
      <c r="H110" s="41">
        <f t="shared" si="7"/>
        <v>100</v>
      </c>
    </row>
    <row r="111" spans="1:10" hidden="1" outlineLevel="1">
      <c r="A111" s="3">
        <v>6099</v>
      </c>
      <c r="B111" s="1" t="s">
        <v>193</v>
      </c>
      <c r="C111" s="2">
        <v>200</v>
      </c>
      <c r="D111" s="2">
        <f t="shared" si="10"/>
        <v>200</v>
      </c>
      <c r="E111" s="2">
        <f t="shared" si="10"/>
        <v>200</v>
      </c>
      <c r="H111" s="41">
        <f t="shared" si="7"/>
        <v>200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 collapsed="1">
      <c r="A114" s="186" t="s">
        <v>62</v>
      </c>
      <c r="B114" s="18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3" t="s">
        <v>580</v>
      </c>
      <c r="B115" s="18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1" t="s">
        <v>195</v>
      </c>
      <c r="B116" s="18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1" t="s">
        <v>202</v>
      </c>
      <c r="B135" s="18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3" t="s">
        <v>581</v>
      </c>
      <c r="B152" s="18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1" t="s">
        <v>208</v>
      </c>
      <c r="B153" s="18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8" t="s">
        <v>843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80" t="s">
        <v>67</v>
      </c>
      <c r="B256" s="180"/>
      <c r="C256" s="180"/>
      <c r="D256" s="162" t="s">
        <v>853</v>
      </c>
      <c r="E256" s="162" t="s">
        <v>852</v>
      </c>
      <c r="G256" s="47" t="s">
        <v>589</v>
      </c>
      <c r="H256" s="48">
        <f>C257+C559</f>
        <v>1057000</v>
      </c>
      <c r="I256" s="49"/>
      <c r="J256" s="50" t="b">
        <f>AND(H256=I256)</f>
        <v>0</v>
      </c>
    </row>
    <row r="257" spans="1:10">
      <c r="A257" s="172" t="s">
        <v>60</v>
      </c>
      <c r="B257" s="173"/>
      <c r="C257" s="37">
        <f>C258+C550</f>
        <v>942576</v>
      </c>
      <c r="D257" s="37">
        <f>D258+D550</f>
        <v>942576</v>
      </c>
      <c r="E257" s="37">
        <f>E258+E550</f>
        <v>942576</v>
      </c>
      <c r="G257" s="39" t="s">
        <v>60</v>
      </c>
      <c r="H257" s="41">
        <f>C257</f>
        <v>942576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900340</v>
      </c>
      <c r="D258" s="36">
        <f>D259+D339+D483+D547</f>
        <v>900340</v>
      </c>
      <c r="E258" s="36">
        <f>E259+E339+E483+E547</f>
        <v>900340</v>
      </c>
      <c r="G258" s="39" t="s">
        <v>57</v>
      </c>
      <c r="H258" s="41">
        <f t="shared" ref="H258:H321" si="21">C258</f>
        <v>900340</v>
      </c>
      <c r="I258" s="42"/>
      <c r="J258" s="40" t="b">
        <f>AND(H258=I258)</f>
        <v>0</v>
      </c>
    </row>
    <row r="259" spans="1:10">
      <c r="A259" s="166" t="s">
        <v>267</v>
      </c>
      <c r="B259" s="167"/>
      <c r="C259" s="33">
        <f>C260+C263+C314</f>
        <v>446032</v>
      </c>
      <c r="D259" s="33">
        <f>D260+D263+D314</f>
        <v>446032</v>
      </c>
      <c r="E259" s="33">
        <f>E260+E263+E314</f>
        <v>446032</v>
      </c>
      <c r="G259" s="39" t="s">
        <v>590</v>
      </c>
      <c r="H259" s="41">
        <f t="shared" si="21"/>
        <v>446032</v>
      </c>
      <c r="I259" s="42"/>
      <c r="J259" s="40" t="b">
        <f>AND(H259=I259)</f>
        <v>0</v>
      </c>
    </row>
    <row r="260" spans="1:10" hidden="1" outlineLevel="1">
      <c r="A260" s="170" t="s">
        <v>268</v>
      </c>
      <c r="B260" s="171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hidden="1" outlineLevel="1">
      <c r="A263" s="170" t="s">
        <v>269</v>
      </c>
      <c r="B263" s="171"/>
      <c r="C263" s="32">
        <f>C264+C265+C289+C296+C298+C302+C305+C308+C313</f>
        <v>435000</v>
      </c>
      <c r="D263" s="32">
        <f>D264+D265+D289+D296+D298+D302+D305+D308+D313</f>
        <v>435000</v>
      </c>
      <c r="E263" s="32">
        <f>E264+E265+E289+E296+E298+E302+E305+E308+E313</f>
        <v>435000</v>
      </c>
      <c r="H263" s="41">
        <f t="shared" si="21"/>
        <v>435000</v>
      </c>
    </row>
    <row r="264" spans="1:10" hidden="1" outlineLevel="2">
      <c r="A264" s="6">
        <v>1101</v>
      </c>
      <c r="B264" s="4" t="s">
        <v>34</v>
      </c>
      <c r="C264" s="5">
        <v>143312</v>
      </c>
      <c r="D264" s="5">
        <f>C264</f>
        <v>143312</v>
      </c>
      <c r="E264" s="5">
        <f>D264</f>
        <v>143312</v>
      </c>
      <c r="H264" s="41">
        <f t="shared" si="21"/>
        <v>143312</v>
      </c>
    </row>
    <row r="265" spans="1:10" hidden="1" outlineLevel="2">
      <c r="A265" s="6">
        <v>1101</v>
      </c>
      <c r="B265" s="4" t="s">
        <v>35</v>
      </c>
      <c r="C265" s="5">
        <f>SUM(C266:C288)</f>
        <v>197672</v>
      </c>
      <c r="D265" s="5">
        <f>SUM(D266:D288)</f>
        <v>197672</v>
      </c>
      <c r="E265" s="5">
        <f>SUM(E266:E288)</f>
        <v>197672</v>
      </c>
      <c r="H265" s="41">
        <f t="shared" si="21"/>
        <v>197672</v>
      </c>
    </row>
    <row r="266" spans="1:10" hidden="1" outlineLevel="3">
      <c r="A266" s="29"/>
      <c r="B266" s="28" t="s">
        <v>218</v>
      </c>
      <c r="C266" s="30">
        <v>7716</v>
      </c>
      <c r="D266" s="30">
        <f>C266</f>
        <v>7716</v>
      </c>
      <c r="E266" s="30">
        <f>D266</f>
        <v>7716</v>
      </c>
      <c r="H266" s="41">
        <f t="shared" si="21"/>
        <v>7716</v>
      </c>
    </row>
    <row r="267" spans="1:10" hidden="1" outlineLevel="3">
      <c r="A267" s="29"/>
      <c r="B267" s="28" t="s">
        <v>219</v>
      </c>
      <c r="C267" s="30">
        <v>63720</v>
      </c>
      <c r="D267" s="30">
        <f t="shared" ref="D267:E282" si="22">C267</f>
        <v>63720</v>
      </c>
      <c r="E267" s="30">
        <f t="shared" si="22"/>
        <v>63720</v>
      </c>
      <c r="H267" s="41">
        <f t="shared" si="21"/>
        <v>63720</v>
      </c>
    </row>
    <row r="268" spans="1:10" hidden="1" outlineLevel="3">
      <c r="A268" s="29"/>
      <c r="B268" s="28" t="s">
        <v>220</v>
      </c>
      <c r="C268" s="30">
        <v>2720</v>
      </c>
      <c r="D268" s="30">
        <f t="shared" si="22"/>
        <v>2720</v>
      </c>
      <c r="E268" s="30">
        <f t="shared" si="22"/>
        <v>2720</v>
      </c>
      <c r="H268" s="41">
        <f t="shared" si="21"/>
        <v>2720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5856</v>
      </c>
      <c r="D271" s="30">
        <f t="shared" si="22"/>
        <v>5856</v>
      </c>
      <c r="E271" s="30">
        <f t="shared" si="22"/>
        <v>5856</v>
      </c>
      <c r="H271" s="41">
        <f t="shared" si="21"/>
        <v>5856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>
        <v>5544</v>
      </c>
      <c r="D276" s="30">
        <f t="shared" si="22"/>
        <v>5544</v>
      </c>
      <c r="E276" s="30">
        <f t="shared" si="22"/>
        <v>5544</v>
      </c>
      <c r="H276" s="41">
        <f t="shared" si="21"/>
        <v>5544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104556</v>
      </c>
      <c r="D286" s="30">
        <f t="shared" si="23"/>
        <v>104556</v>
      </c>
      <c r="E286" s="30">
        <f t="shared" si="23"/>
        <v>104556</v>
      </c>
      <c r="H286" s="41">
        <f t="shared" si="21"/>
        <v>104556</v>
      </c>
    </row>
    <row r="287" spans="1:8" hidden="1" outlineLevel="3">
      <c r="A287" s="29"/>
      <c r="B287" s="28" t="s">
        <v>239</v>
      </c>
      <c r="C287" s="30">
        <v>7560</v>
      </c>
      <c r="D287" s="30">
        <f t="shared" si="23"/>
        <v>7560</v>
      </c>
      <c r="E287" s="30">
        <f t="shared" si="23"/>
        <v>7560</v>
      </c>
      <c r="H287" s="41">
        <f t="shared" si="21"/>
        <v>7560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4336</v>
      </c>
      <c r="D289" s="5">
        <f>SUM(D290:D295)</f>
        <v>4336</v>
      </c>
      <c r="E289" s="5">
        <f>SUM(E290:E295)</f>
        <v>4336</v>
      </c>
      <c r="H289" s="41">
        <f t="shared" si="21"/>
        <v>4336</v>
      </c>
    </row>
    <row r="290" spans="1:8" hidden="1" outlineLevel="3">
      <c r="A290" s="29"/>
      <c r="B290" s="28" t="s">
        <v>241</v>
      </c>
      <c r="C290" s="30">
        <v>2400</v>
      </c>
      <c r="D290" s="30">
        <f>C290</f>
        <v>2400</v>
      </c>
      <c r="E290" s="30">
        <f>D290</f>
        <v>2400</v>
      </c>
      <c r="H290" s="41">
        <f t="shared" si="21"/>
        <v>2400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700</v>
      </c>
      <c r="D292" s="30">
        <f t="shared" si="24"/>
        <v>700</v>
      </c>
      <c r="E292" s="30">
        <f t="shared" si="24"/>
        <v>700</v>
      </c>
      <c r="H292" s="41">
        <f t="shared" si="21"/>
        <v>700</v>
      </c>
    </row>
    <row r="293" spans="1:8" hidden="1" outlineLevel="3">
      <c r="A293" s="29"/>
      <c r="B293" s="28" t="s">
        <v>244</v>
      </c>
      <c r="C293" s="30">
        <v>516</v>
      </c>
      <c r="D293" s="30">
        <f t="shared" si="24"/>
        <v>516</v>
      </c>
      <c r="E293" s="30">
        <f t="shared" si="24"/>
        <v>516</v>
      </c>
      <c r="H293" s="41">
        <f t="shared" si="21"/>
        <v>516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720</v>
      </c>
      <c r="D295" s="30">
        <f t="shared" si="24"/>
        <v>720</v>
      </c>
      <c r="E295" s="30">
        <f t="shared" si="24"/>
        <v>720</v>
      </c>
      <c r="H295" s="41">
        <f t="shared" si="21"/>
        <v>720</v>
      </c>
    </row>
    <row r="296" spans="1:8" hidden="1" outlineLevel="2">
      <c r="A296" s="6">
        <v>1101</v>
      </c>
      <c r="B296" s="4" t="s">
        <v>247</v>
      </c>
      <c r="C296" s="5">
        <f>SUM(C297)</f>
        <v>600</v>
      </c>
      <c r="D296" s="5">
        <f>SUM(D297)</f>
        <v>600</v>
      </c>
      <c r="E296" s="5">
        <f>SUM(E297)</f>
        <v>600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>
        <v>600</v>
      </c>
      <c r="D297" s="30">
        <f>C297</f>
        <v>600</v>
      </c>
      <c r="E297" s="30">
        <f>D297</f>
        <v>600</v>
      </c>
      <c r="H297" s="41">
        <f t="shared" si="21"/>
        <v>600</v>
      </c>
    </row>
    <row r="298" spans="1:8" hidden="1" outlineLevel="2">
      <c r="A298" s="6">
        <v>1101</v>
      </c>
      <c r="B298" s="4" t="s">
        <v>37</v>
      </c>
      <c r="C298" s="5">
        <f>SUM(C299:C301)</f>
        <v>10620</v>
      </c>
      <c r="D298" s="5">
        <f>SUM(D299:D301)</f>
        <v>10620</v>
      </c>
      <c r="E298" s="5">
        <f>SUM(E299:E301)</f>
        <v>10620</v>
      </c>
      <c r="H298" s="41">
        <f t="shared" si="21"/>
        <v>10620</v>
      </c>
    </row>
    <row r="299" spans="1:8" hidden="1" outlineLevel="3">
      <c r="A299" s="29"/>
      <c r="B299" s="28" t="s">
        <v>248</v>
      </c>
      <c r="C299" s="30">
        <v>3778</v>
      </c>
      <c r="D299" s="30">
        <f>C299</f>
        <v>3778</v>
      </c>
      <c r="E299" s="30">
        <f>D299</f>
        <v>3778</v>
      </c>
      <c r="H299" s="41">
        <f t="shared" si="21"/>
        <v>3778</v>
      </c>
    </row>
    <row r="300" spans="1:8" hidden="1" outlineLevel="3">
      <c r="A300" s="29"/>
      <c r="B300" s="28" t="s">
        <v>249</v>
      </c>
      <c r="C300" s="30">
        <v>6842</v>
      </c>
      <c r="D300" s="30">
        <f t="shared" ref="D300:E301" si="25">C300</f>
        <v>6842</v>
      </c>
      <c r="E300" s="30">
        <f t="shared" si="25"/>
        <v>6842</v>
      </c>
      <c r="H300" s="41">
        <f t="shared" si="21"/>
        <v>6842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2796.2619999999997</v>
      </c>
      <c r="D302" s="5">
        <f>SUM(D303:D304)</f>
        <v>2796.2619999999997</v>
      </c>
      <c r="E302" s="5">
        <f>SUM(E303:E304)</f>
        <v>2796.2619999999997</v>
      </c>
      <c r="H302" s="41">
        <f t="shared" si="21"/>
        <v>2796.2619999999997</v>
      </c>
    </row>
    <row r="303" spans="1:8" hidden="1" outlineLevel="3">
      <c r="A303" s="29"/>
      <c r="B303" s="28" t="s">
        <v>252</v>
      </c>
      <c r="C303" s="30">
        <v>1500</v>
      </c>
      <c r="D303" s="30">
        <f>C303</f>
        <v>1500</v>
      </c>
      <c r="E303" s="30">
        <f>D303</f>
        <v>1500</v>
      </c>
      <c r="H303" s="41">
        <f t="shared" si="21"/>
        <v>1500</v>
      </c>
    </row>
    <row r="304" spans="1:8" hidden="1" outlineLevel="3">
      <c r="A304" s="29"/>
      <c r="B304" s="28" t="s">
        <v>253</v>
      </c>
      <c r="C304" s="30">
        <v>1296.2619999999999</v>
      </c>
      <c r="D304" s="30">
        <f>C304</f>
        <v>1296.2619999999999</v>
      </c>
      <c r="E304" s="30">
        <f>D304</f>
        <v>1296.2619999999999</v>
      </c>
      <c r="H304" s="41">
        <f t="shared" si="21"/>
        <v>1296.2619999999999</v>
      </c>
    </row>
    <row r="305" spans="1:8" hidden="1" outlineLevel="2">
      <c r="A305" s="6">
        <v>1101</v>
      </c>
      <c r="B305" s="4" t="s">
        <v>38</v>
      </c>
      <c r="C305" s="5">
        <f>SUM(C306:C307)</f>
        <v>7435.52</v>
      </c>
      <c r="D305" s="5">
        <f>SUM(D306:D307)</f>
        <v>7435.52</v>
      </c>
      <c r="E305" s="5">
        <f>SUM(E306:E307)</f>
        <v>7435.52</v>
      </c>
      <c r="H305" s="41">
        <f t="shared" si="21"/>
        <v>7435.52</v>
      </c>
    </row>
    <row r="306" spans="1:8" hidden="1" outlineLevel="3">
      <c r="A306" s="29"/>
      <c r="B306" s="28" t="s">
        <v>254</v>
      </c>
      <c r="C306" s="30">
        <v>5445.02</v>
      </c>
      <c r="D306" s="30">
        <f>C306</f>
        <v>5445.02</v>
      </c>
      <c r="E306" s="30">
        <f>D306</f>
        <v>5445.02</v>
      </c>
      <c r="H306" s="41">
        <f t="shared" si="21"/>
        <v>5445.02</v>
      </c>
    </row>
    <row r="307" spans="1:8" hidden="1" outlineLevel="3">
      <c r="A307" s="29"/>
      <c r="B307" s="28" t="s">
        <v>255</v>
      </c>
      <c r="C307" s="30">
        <v>1990.5</v>
      </c>
      <c r="D307" s="30">
        <f>C307</f>
        <v>1990.5</v>
      </c>
      <c r="E307" s="30">
        <f>D307</f>
        <v>1990.5</v>
      </c>
      <c r="H307" s="41">
        <f t="shared" si="21"/>
        <v>1990.5</v>
      </c>
    </row>
    <row r="308" spans="1:8" hidden="1" outlineLevel="2">
      <c r="A308" s="6">
        <v>1101</v>
      </c>
      <c r="B308" s="4" t="s">
        <v>39</v>
      </c>
      <c r="C308" s="5">
        <f>SUM(C309:C312)</f>
        <v>68228.217999999993</v>
      </c>
      <c r="D308" s="5">
        <f>SUM(D309:D312)</f>
        <v>68228.217999999993</v>
      </c>
      <c r="E308" s="5">
        <f>SUM(E309:E312)</f>
        <v>68228.217999999993</v>
      </c>
      <c r="H308" s="41">
        <f t="shared" si="21"/>
        <v>68228.217999999993</v>
      </c>
    </row>
    <row r="309" spans="1:8" hidden="1" outlineLevel="3">
      <c r="A309" s="29"/>
      <c r="B309" s="28" t="s">
        <v>256</v>
      </c>
      <c r="C309" s="30">
        <v>49234.440999999999</v>
      </c>
      <c r="D309" s="30">
        <f>C309</f>
        <v>49234.440999999999</v>
      </c>
      <c r="E309" s="30">
        <f>D309</f>
        <v>49234.440999999999</v>
      </c>
      <c r="H309" s="41">
        <f t="shared" si="21"/>
        <v>49234.440999999999</v>
      </c>
    </row>
    <row r="310" spans="1:8" hidden="1" outlineLevel="3">
      <c r="A310" s="29"/>
      <c r="B310" s="28" t="s">
        <v>257</v>
      </c>
      <c r="C310" s="30">
        <v>15195.021000000001</v>
      </c>
      <c r="D310" s="30">
        <f t="shared" ref="D310:E312" si="26">C310</f>
        <v>15195.021000000001</v>
      </c>
      <c r="E310" s="30">
        <f t="shared" si="26"/>
        <v>15195.021000000001</v>
      </c>
      <c r="H310" s="41">
        <f t="shared" si="21"/>
        <v>15195.021000000001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3798.7559999999999</v>
      </c>
      <c r="D312" s="30">
        <f t="shared" si="26"/>
        <v>3798.7559999999999</v>
      </c>
      <c r="E312" s="30">
        <f t="shared" si="26"/>
        <v>3798.7559999999999</v>
      </c>
      <c r="H312" s="41">
        <f t="shared" si="21"/>
        <v>3798.7559999999999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0" t="s">
        <v>601</v>
      </c>
      <c r="B314" s="171"/>
      <c r="C314" s="32">
        <f>C315+C325+C331+C336+C337+C338+C328</f>
        <v>7000</v>
      </c>
      <c r="D314" s="32">
        <f>D315+D325+D331+D336+D337+D338+D328</f>
        <v>7000</v>
      </c>
      <c r="E314" s="32">
        <f>E315+E325+E331+E336+E337+E338+E328</f>
        <v>7000</v>
      </c>
      <c r="H314" s="41">
        <f t="shared" si="21"/>
        <v>7000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7000</v>
      </c>
      <c r="D325" s="5">
        <f>SUM(D326:D327)</f>
        <v>7000</v>
      </c>
      <c r="E325" s="5">
        <f>SUM(E326:E327)</f>
        <v>7000</v>
      </c>
      <c r="H325" s="41">
        <f t="shared" si="28"/>
        <v>7000</v>
      </c>
    </row>
    <row r="326" spans="1:8" hidden="1" outlineLevel="3">
      <c r="A326" s="29"/>
      <c r="B326" s="28" t="s">
        <v>264</v>
      </c>
      <c r="C326" s="30">
        <v>7000</v>
      </c>
      <c r="D326" s="30">
        <f>C326</f>
        <v>7000</v>
      </c>
      <c r="E326" s="30">
        <f>D326</f>
        <v>7000</v>
      </c>
      <c r="H326" s="41">
        <f t="shared" si="28"/>
        <v>7000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6" t="s">
        <v>270</v>
      </c>
      <c r="B339" s="167"/>
      <c r="C339" s="33">
        <f>C340+C444+C482</f>
        <v>423258</v>
      </c>
      <c r="D339" s="33">
        <f>D340+D444+D482</f>
        <v>423258</v>
      </c>
      <c r="E339" s="33">
        <f>E340+E444+E482</f>
        <v>423258</v>
      </c>
      <c r="G339" s="39" t="s">
        <v>591</v>
      </c>
      <c r="H339" s="41">
        <f t="shared" si="28"/>
        <v>423258</v>
      </c>
      <c r="I339" s="42"/>
      <c r="J339" s="40" t="b">
        <f>AND(H339=I339)</f>
        <v>0</v>
      </c>
    </row>
    <row r="340" spans="1:10" hidden="1" outlineLevel="1">
      <c r="A340" s="170" t="s">
        <v>271</v>
      </c>
      <c r="B340" s="171"/>
      <c r="C340" s="32">
        <f>C341+C342+C343+C344+C347+C348+C353+C356+C357+C362+C367+C368+C371+C372+C373+C376+C377+C378+C382+C388+C391+C392+C395+C398+C399+C404+C407+C408+C409+C412+C415+C416+C419+C420+C421+C422+C429+C443</f>
        <v>375158</v>
      </c>
      <c r="D340" s="32">
        <f>D341+D342+D343+D344+D347+D348+D353+D356+D357+D362+D367+BH290668+D371+D372+D373+D376+D377+D378+D382+D388+D391+D392+D395+D398+D399+D404+D407+D408+D409+D412+D415+D416+D419+D420+D421+D422+D429+D443</f>
        <v>375158</v>
      </c>
      <c r="E340" s="32">
        <f>E341+E342+E343+E344+E347+E348+E353+E356+E357+E362+E367+BI290668+E371+E372+E373+E376+E377+E378+E382+E388+E391+E392+E395+E398+E399+E404+E407+E408+E409+E412+E415+E416+E419+E420+E421+E422+E429+E443</f>
        <v>375158</v>
      </c>
      <c r="H340" s="41">
        <f t="shared" si="28"/>
        <v>375158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2500</v>
      </c>
      <c r="D342" s="5">
        <f t="shared" ref="D342:E343" si="31">C342</f>
        <v>2500</v>
      </c>
      <c r="E342" s="5">
        <f t="shared" si="31"/>
        <v>2500</v>
      </c>
      <c r="H342" s="41">
        <f t="shared" si="28"/>
        <v>2500</v>
      </c>
    </row>
    <row r="343" spans="1:10" hidden="1" outlineLevel="2">
      <c r="A343" s="6">
        <v>2201</v>
      </c>
      <c r="B343" s="4" t="s">
        <v>41</v>
      </c>
      <c r="C343" s="5">
        <v>200000</v>
      </c>
      <c r="D343" s="5">
        <f t="shared" si="31"/>
        <v>200000</v>
      </c>
      <c r="E343" s="5">
        <f t="shared" si="31"/>
        <v>200000</v>
      </c>
      <c r="H343" s="41">
        <f t="shared" si="28"/>
        <v>200000</v>
      </c>
    </row>
    <row r="344" spans="1:10" hidden="1" outlineLevel="2">
      <c r="A344" s="6">
        <v>2201</v>
      </c>
      <c r="B344" s="4" t="s">
        <v>273</v>
      </c>
      <c r="C344" s="5">
        <f>SUM(C345:C346)</f>
        <v>4200</v>
      </c>
      <c r="D344" s="5">
        <f>SUM(D345:D346)</f>
        <v>4200</v>
      </c>
      <c r="E344" s="5">
        <f>SUM(E345:E346)</f>
        <v>4200</v>
      </c>
      <c r="H344" s="41">
        <f t="shared" si="28"/>
        <v>4200</v>
      </c>
    </row>
    <row r="345" spans="1:10" hidden="1" outlineLevel="3">
      <c r="A345" s="29"/>
      <c r="B345" s="28" t="s">
        <v>274</v>
      </c>
      <c r="C345" s="30">
        <v>2200</v>
      </c>
      <c r="D345" s="30">
        <f t="shared" ref="D345:E347" si="32">C345</f>
        <v>2200</v>
      </c>
      <c r="E345" s="30">
        <f t="shared" si="32"/>
        <v>2200</v>
      </c>
      <c r="H345" s="41">
        <f t="shared" si="28"/>
        <v>2200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hidden="1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hidden="1" outlineLevel="2">
      <c r="A348" s="6">
        <v>2201</v>
      </c>
      <c r="B348" s="4" t="s">
        <v>277</v>
      </c>
      <c r="C348" s="5">
        <f>SUM(C349:C352)</f>
        <v>50000</v>
      </c>
      <c r="D348" s="5">
        <f>SUM(D349:D352)</f>
        <v>50000</v>
      </c>
      <c r="E348" s="5">
        <f>SUM(E349:E352)</f>
        <v>50000</v>
      </c>
      <c r="H348" s="41">
        <f t="shared" si="28"/>
        <v>50000</v>
      </c>
    </row>
    <row r="349" spans="1:10" hidden="1" outlineLevel="3">
      <c r="A349" s="29"/>
      <c r="B349" s="28" t="s">
        <v>278</v>
      </c>
      <c r="C349" s="30">
        <v>50000</v>
      </c>
      <c r="D349" s="30">
        <f>C349</f>
        <v>50000</v>
      </c>
      <c r="E349" s="30">
        <f>D349</f>
        <v>50000</v>
      </c>
      <c r="H349" s="41">
        <f t="shared" si="28"/>
        <v>50000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hidden="1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hidden="1" outlineLevel="2">
      <c r="A357" s="6">
        <v>2201</v>
      </c>
      <c r="B357" s="4" t="s">
        <v>285</v>
      </c>
      <c r="C357" s="5">
        <f>SUM(C358:C361)</f>
        <v>8700</v>
      </c>
      <c r="D357" s="5">
        <f>SUM(D358:D361)</f>
        <v>8700</v>
      </c>
      <c r="E357" s="5">
        <f>SUM(E358:E361)</f>
        <v>8700</v>
      </c>
      <c r="H357" s="41">
        <f t="shared" si="28"/>
        <v>8700</v>
      </c>
    </row>
    <row r="358" spans="1:8" hidden="1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  <c r="H358" s="41">
        <f t="shared" si="28"/>
        <v>8000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700</v>
      </c>
      <c r="D360" s="30">
        <f t="shared" si="35"/>
        <v>700</v>
      </c>
      <c r="E360" s="30">
        <f t="shared" si="35"/>
        <v>700</v>
      </c>
      <c r="H360" s="41">
        <f t="shared" si="28"/>
        <v>700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31200</v>
      </c>
      <c r="D362" s="5">
        <f>SUM(D363:D366)</f>
        <v>31200</v>
      </c>
      <c r="E362" s="5">
        <f>SUM(E363:E366)</f>
        <v>31200</v>
      </c>
      <c r="H362" s="41">
        <f t="shared" si="28"/>
        <v>31200</v>
      </c>
    </row>
    <row r="363" spans="1:8" hidden="1" outlineLevel="3">
      <c r="A363" s="29"/>
      <c r="B363" s="28" t="s">
        <v>291</v>
      </c>
      <c r="C363" s="30">
        <v>8000</v>
      </c>
      <c r="D363" s="30">
        <f>C363</f>
        <v>8000</v>
      </c>
      <c r="E363" s="30">
        <f>D363</f>
        <v>8000</v>
      </c>
      <c r="H363" s="41">
        <f t="shared" si="28"/>
        <v>8000</v>
      </c>
    </row>
    <row r="364" spans="1:8" hidden="1" outlineLevel="3">
      <c r="A364" s="29"/>
      <c r="B364" s="28" t="s">
        <v>292</v>
      </c>
      <c r="C364" s="30">
        <v>22000</v>
      </c>
      <c r="D364" s="30">
        <f t="shared" ref="D364:E366" si="36">C364</f>
        <v>22000</v>
      </c>
      <c r="E364" s="30">
        <f t="shared" si="36"/>
        <v>22000</v>
      </c>
      <c r="H364" s="41">
        <f t="shared" si="28"/>
        <v>22000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>
        <v>200</v>
      </c>
      <c r="D366" s="30">
        <f t="shared" si="36"/>
        <v>200</v>
      </c>
      <c r="E366" s="30">
        <f t="shared" si="36"/>
        <v>200</v>
      </c>
      <c r="H366" s="41">
        <f t="shared" si="28"/>
        <v>200</v>
      </c>
    </row>
    <row r="367" spans="1:8" hidden="1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2300</v>
      </c>
      <c r="D372" s="5">
        <f t="shared" si="37"/>
        <v>2300</v>
      </c>
      <c r="E372" s="5">
        <f t="shared" si="37"/>
        <v>2300</v>
      </c>
      <c r="H372" s="41">
        <f t="shared" si="28"/>
        <v>2300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400</v>
      </c>
      <c r="D373" s="5">
        <f>SUM(D374:D375)</f>
        <v>400</v>
      </c>
      <c r="E373" s="5">
        <f>SUM(E374:E375)</f>
        <v>400</v>
      </c>
      <c r="H373" s="41">
        <f t="shared" si="28"/>
        <v>400</v>
      </c>
    </row>
    <row r="374" spans="1:8" hidden="1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hidden="1" outlineLevel="3">
      <c r="A375" s="29"/>
      <c r="B375" s="28" t="s">
        <v>300</v>
      </c>
      <c r="C375" s="30">
        <v>100</v>
      </c>
      <c r="D375" s="30">
        <f t="shared" si="38"/>
        <v>100</v>
      </c>
      <c r="E375" s="30">
        <f t="shared" si="38"/>
        <v>100</v>
      </c>
      <c r="H375" s="41">
        <f t="shared" si="28"/>
        <v>100</v>
      </c>
    </row>
    <row r="376" spans="1:8" hidden="1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hidden="1" outlineLevel="2" collapsed="1">
      <c r="A377" s="6">
        <v>2201</v>
      </c>
      <c r="B377" s="4" t="s">
        <v>302</v>
      </c>
      <c r="C377" s="5">
        <v>600</v>
      </c>
      <c r="D377" s="5">
        <f t="shared" si="38"/>
        <v>600</v>
      </c>
      <c r="E377" s="5">
        <f t="shared" si="38"/>
        <v>600</v>
      </c>
      <c r="H377" s="41">
        <f t="shared" si="28"/>
        <v>600</v>
      </c>
    </row>
    <row r="378" spans="1:8" hidden="1" outlineLevel="2">
      <c r="A378" s="6">
        <v>2201</v>
      </c>
      <c r="B378" s="4" t="s">
        <v>303</v>
      </c>
      <c r="C378" s="5">
        <f>SUM(C379:C381)</f>
        <v>2408</v>
      </c>
      <c r="D378" s="5">
        <f>SUM(D379:D381)</f>
        <v>2408</v>
      </c>
      <c r="E378" s="5">
        <f>SUM(E379:E381)</f>
        <v>2408</v>
      </c>
      <c r="H378" s="41">
        <f t="shared" si="28"/>
        <v>2408</v>
      </c>
    </row>
    <row r="379" spans="1:8" hidden="1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  <c r="H379" s="41">
        <f t="shared" si="28"/>
        <v>1500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908</v>
      </c>
      <c r="D381" s="30">
        <f t="shared" si="39"/>
        <v>908</v>
      </c>
      <c r="E381" s="30">
        <f t="shared" si="39"/>
        <v>908</v>
      </c>
      <c r="H381" s="41">
        <f t="shared" si="28"/>
        <v>908</v>
      </c>
    </row>
    <row r="382" spans="1:8" hidden="1" outlineLevel="2">
      <c r="A382" s="6">
        <v>2201</v>
      </c>
      <c r="B382" s="4" t="s">
        <v>114</v>
      </c>
      <c r="C382" s="5">
        <f>SUM(C383:C387)</f>
        <v>2900</v>
      </c>
      <c r="D382" s="5">
        <f>SUM(D383:D387)</f>
        <v>2900</v>
      </c>
      <c r="E382" s="5">
        <f>SUM(E383:E387)</f>
        <v>2900</v>
      </c>
      <c r="H382" s="41">
        <f t="shared" si="28"/>
        <v>2900</v>
      </c>
    </row>
    <row r="383" spans="1:8" hidden="1" outlineLevel="3">
      <c r="A383" s="29"/>
      <c r="B383" s="28" t="s">
        <v>304</v>
      </c>
      <c r="C383" s="30">
        <v>700</v>
      </c>
      <c r="D383" s="30">
        <f>C383</f>
        <v>700</v>
      </c>
      <c r="E383" s="30">
        <f>D383</f>
        <v>700</v>
      </c>
      <c r="H383" s="41">
        <f t="shared" si="28"/>
        <v>700</v>
      </c>
    </row>
    <row r="384" spans="1:8" hidden="1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150</v>
      </c>
      <c r="D388" s="5">
        <f>SUM(D389:D390)</f>
        <v>150</v>
      </c>
      <c r="E388" s="5">
        <f>SUM(E389:E390)</f>
        <v>150</v>
      </c>
      <c r="H388" s="41">
        <f t="shared" si="41"/>
        <v>150</v>
      </c>
    </row>
    <row r="389" spans="1:8" hidden="1" outlineLevel="3">
      <c r="A389" s="29"/>
      <c r="B389" s="28" t="s">
        <v>48</v>
      </c>
      <c r="C389" s="30">
        <v>150</v>
      </c>
      <c r="D389" s="30">
        <f t="shared" ref="D389:E391" si="42">C389</f>
        <v>150</v>
      </c>
      <c r="E389" s="30">
        <f t="shared" si="42"/>
        <v>150</v>
      </c>
      <c r="H389" s="41">
        <f t="shared" si="41"/>
        <v>150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4500</v>
      </c>
      <c r="D392" s="5">
        <f>SUM(D393:D394)</f>
        <v>4500</v>
      </c>
      <c r="E392" s="5">
        <f>SUM(E393:E394)</f>
        <v>4500</v>
      </c>
      <c r="H392" s="41">
        <f t="shared" si="41"/>
        <v>4500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4500</v>
      </c>
      <c r="D394" s="30">
        <f>C394</f>
        <v>4500</v>
      </c>
      <c r="E394" s="30">
        <f>D394</f>
        <v>4500</v>
      </c>
      <c r="H394" s="41">
        <f t="shared" si="41"/>
        <v>4500</v>
      </c>
    </row>
    <row r="395" spans="1:8" hidden="1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hidden="1" outlineLevel="3">
      <c r="A396" s="29"/>
      <c r="B396" s="28" t="s">
        <v>315</v>
      </c>
      <c r="C396" s="30">
        <v>100</v>
      </c>
      <c r="D396" s="30">
        <f t="shared" ref="D396:E398" si="43">C396</f>
        <v>100</v>
      </c>
      <c r="E396" s="30">
        <f t="shared" si="43"/>
        <v>100</v>
      </c>
      <c r="H396" s="41">
        <f t="shared" si="41"/>
        <v>100</v>
      </c>
    </row>
    <row r="397" spans="1:8" hidden="1" outlineLevel="3">
      <c r="A397" s="29"/>
      <c r="B397" s="28" t="s">
        <v>316</v>
      </c>
      <c r="C397" s="30">
        <v>100</v>
      </c>
      <c r="D397" s="30">
        <f t="shared" si="43"/>
        <v>100</v>
      </c>
      <c r="E397" s="30">
        <f t="shared" si="43"/>
        <v>100</v>
      </c>
      <c r="H397" s="41">
        <f t="shared" si="41"/>
        <v>100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300</v>
      </c>
      <c r="D399" s="5">
        <f>SUM(D400:D403)</f>
        <v>300</v>
      </c>
      <c r="E399" s="5">
        <f>SUM(E400:E403)</f>
        <v>300</v>
      </c>
      <c r="H399" s="41">
        <f t="shared" si="41"/>
        <v>300</v>
      </c>
    </row>
    <row r="400" spans="1:8" hidden="1" outlineLevel="3">
      <c r="A400" s="29"/>
      <c r="B400" s="28" t="s">
        <v>318</v>
      </c>
      <c r="C400" s="30">
        <v>100</v>
      </c>
      <c r="D400" s="30">
        <f>C400</f>
        <v>100</v>
      </c>
      <c r="E400" s="30">
        <f>D400</f>
        <v>100</v>
      </c>
      <c r="H400" s="41">
        <f t="shared" si="41"/>
        <v>100</v>
      </c>
    </row>
    <row r="401" spans="1:8" hidden="1" outlineLevel="3">
      <c r="A401" s="29"/>
      <c r="B401" s="28" t="s">
        <v>319</v>
      </c>
      <c r="C401" s="30">
        <v>100</v>
      </c>
      <c r="D401" s="30">
        <f t="shared" ref="D401:E403" si="44">C401</f>
        <v>100</v>
      </c>
      <c r="E401" s="30">
        <f t="shared" si="44"/>
        <v>100</v>
      </c>
      <c r="H401" s="41">
        <f t="shared" si="41"/>
        <v>100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100</v>
      </c>
      <c r="D403" s="30">
        <f t="shared" si="44"/>
        <v>100</v>
      </c>
      <c r="E403" s="30">
        <f t="shared" si="44"/>
        <v>100</v>
      </c>
      <c r="H403" s="41">
        <f t="shared" si="41"/>
        <v>100</v>
      </c>
    </row>
    <row r="404" spans="1:8" hidden="1" outlineLevel="2">
      <c r="A404" s="6">
        <v>2201</v>
      </c>
      <c r="B404" s="4" t="s">
        <v>322</v>
      </c>
      <c r="C404" s="5">
        <f>SUM(C405:C406)</f>
        <v>2200</v>
      </c>
      <c r="D404" s="5">
        <f>SUM(D405:D406)</f>
        <v>2200</v>
      </c>
      <c r="E404" s="5">
        <f>SUM(E405:E406)</f>
        <v>2200</v>
      </c>
      <c r="H404" s="41">
        <f t="shared" si="41"/>
        <v>2200</v>
      </c>
    </row>
    <row r="405" spans="1:8" hidden="1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hidden="1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hidden="1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  <c r="H412" s="41">
        <f t="shared" si="41"/>
        <v>2500</v>
      </c>
    </row>
    <row r="413" spans="1:8" hidden="1" outlineLevel="3" collapsed="1">
      <c r="A413" s="29"/>
      <c r="B413" s="28" t="s">
        <v>328</v>
      </c>
      <c r="C413" s="30">
        <v>2500</v>
      </c>
      <c r="D413" s="30">
        <f t="shared" ref="D413:E415" si="46">C413</f>
        <v>2500</v>
      </c>
      <c r="E413" s="30">
        <f t="shared" si="46"/>
        <v>2500</v>
      </c>
      <c r="H413" s="41">
        <f t="shared" si="41"/>
        <v>2500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200</v>
      </c>
      <c r="D416" s="5">
        <f>SUM(D417:D418)</f>
        <v>200</v>
      </c>
      <c r="E416" s="5">
        <f>SUM(E417:E418)</f>
        <v>200</v>
      </c>
      <c r="H416" s="41">
        <f t="shared" si="41"/>
        <v>200</v>
      </c>
    </row>
    <row r="417" spans="1:8" hidden="1" outlineLevel="3" collapsed="1">
      <c r="A417" s="29"/>
      <c r="B417" s="28" t="s">
        <v>330</v>
      </c>
      <c r="C417" s="30">
        <v>200</v>
      </c>
      <c r="D417" s="30">
        <f t="shared" ref="D417:E421" si="47">C417</f>
        <v>200</v>
      </c>
      <c r="E417" s="30">
        <f t="shared" si="47"/>
        <v>200</v>
      </c>
      <c r="H417" s="41">
        <f t="shared" si="41"/>
        <v>200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100</v>
      </c>
      <c r="D419" s="5">
        <f t="shared" si="47"/>
        <v>100</v>
      </c>
      <c r="E419" s="5">
        <f t="shared" si="47"/>
        <v>100</v>
      </c>
      <c r="H419" s="41">
        <f t="shared" si="41"/>
        <v>100</v>
      </c>
    </row>
    <row r="420" spans="1:8" hidden="1" outlineLevel="2">
      <c r="A420" s="6">
        <v>2201</v>
      </c>
      <c r="B420" s="4" t="s">
        <v>334</v>
      </c>
      <c r="C420" s="5">
        <v>200</v>
      </c>
      <c r="D420" s="5">
        <f t="shared" si="47"/>
        <v>200</v>
      </c>
      <c r="E420" s="5">
        <f t="shared" si="47"/>
        <v>200</v>
      </c>
      <c r="H420" s="41">
        <f t="shared" si="41"/>
        <v>200</v>
      </c>
    </row>
    <row r="421" spans="1:8" hidden="1" outlineLevel="2" collapsed="1">
      <c r="A421" s="6">
        <v>2201</v>
      </c>
      <c r="B421" s="4" t="s">
        <v>335</v>
      </c>
      <c r="C421" s="5">
        <v>100</v>
      </c>
      <c r="D421" s="5">
        <f t="shared" si="47"/>
        <v>100</v>
      </c>
      <c r="E421" s="5">
        <f t="shared" si="47"/>
        <v>100</v>
      </c>
      <c r="H421" s="41">
        <f t="shared" si="41"/>
        <v>100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1"/>
        <v>500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500</v>
      </c>
      <c r="D425" s="30">
        <f t="shared" si="48"/>
        <v>500</v>
      </c>
      <c r="E425" s="30">
        <f t="shared" si="48"/>
        <v>500</v>
      </c>
      <c r="H425" s="41">
        <f t="shared" si="41"/>
        <v>500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49000</v>
      </c>
      <c r="D429" s="5">
        <f>SUM(D430:D442)</f>
        <v>49000</v>
      </c>
      <c r="E429" s="5">
        <f>SUM(E430:E442)</f>
        <v>49000</v>
      </c>
      <c r="H429" s="41">
        <f t="shared" si="41"/>
        <v>49000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30000</v>
      </c>
      <c r="D431" s="30">
        <f t="shared" ref="D431:E442" si="49">C431</f>
        <v>30000</v>
      </c>
      <c r="E431" s="30">
        <f t="shared" si="49"/>
        <v>30000</v>
      </c>
      <c r="H431" s="41">
        <f t="shared" si="41"/>
        <v>30000</v>
      </c>
    </row>
    <row r="432" spans="1:8" hidden="1" outlineLevel="3">
      <c r="A432" s="29"/>
      <c r="B432" s="28" t="s">
        <v>345</v>
      </c>
      <c r="C432" s="30">
        <v>3000</v>
      </c>
      <c r="D432" s="30">
        <f t="shared" si="49"/>
        <v>3000</v>
      </c>
      <c r="E432" s="30">
        <f t="shared" si="49"/>
        <v>3000</v>
      </c>
      <c r="H432" s="41">
        <f t="shared" si="41"/>
        <v>3000</v>
      </c>
    </row>
    <row r="433" spans="1:8" hidden="1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2000</v>
      </c>
      <c r="D439" s="30">
        <f t="shared" si="49"/>
        <v>2000</v>
      </c>
      <c r="E439" s="30">
        <f t="shared" si="49"/>
        <v>2000</v>
      </c>
      <c r="H439" s="41">
        <f t="shared" si="41"/>
        <v>2000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1000</v>
      </c>
      <c r="D441" s="30">
        <f t="shared" si="49"/>
        <v>1000</v>
      </c>
      <c r="E441" s="30">
        <f t="shared" si="49"/>
        <v>1000</v>
      </c>
      <c r="H441" s="41">
        <f t="shared" si="41"/>
        <v>1000</v>
      </c>
    </row>
    <row r="442" spans="1:8" hidden="1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0" t="s">
        <v>357</v>
      </c>
      <c r="B444" s="171"/>
      <c r="C444" s="32">
        <f>C445+C454+C455+C459+C462+C463+C468+C474+C477+C480+C481+C450</f>
        <v>48100</v>
      </c>
      <c r="D444" s="32">
        <f>D445+D454+D455+D459+D462+D463+D468+D474+D477+D480+D481+D450</f>
        <v>48100</v>
      </c>
      <c r="E444" s="32">
        <f>E445+E454+E455+E459+E462+E463+E468+E474+E477+E480+E481+E450</f>
        <v>48100</v>
      </c>
      <c r="H444" s="41">
        <f t="shared" si="41"/>
        <v>48100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18600</v>
      </c>
      <c r="D445" s="5">
        <f>SUM(D446:D449)</f>
        <v>18600</v>
      </c>
      <c r="E445" s="5">
        <f>SUM(E446:E449)</f>
        <v>18600</v>
      </c>
      <c r="H445" s="41">
        <f t="shared" si="41"/>
        <v>18600</v>
      </c>
    </row>
    <row r="446" spans="1:8" ht="15" hidden="1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  <c r="H446" s="41">
        <f t="shared" si="41"/>
        <v>1500</v>
      </c>
    </row>
    <row r="447" spans="1:8" ht="15" hidden="1" customHeight="1" outlineLevel="3">
      <c r="A447" s="28"/>
      <c r="B447" s="28" t="s">
        <v>360</v>
      </c>
      <c r="C447" s="30">
        <v>600</v>
      </c>
      <c r="D447" s="30">
        <f t="shared" ref="D447:E449" si="50">C447</f>
        <v>600</v>
      </c>
      <c r="E447" s="30">
        <f t="shared" si="50"/>
        <v>600</v>
      </c>
      <c r="H447" s="41">
        <f t="shared" si="41"/>
        <v>600</v>
      </c>
    </row>
    <row r="448" spans="1:8" ht="15" hidden="1" customHeight="1" outlineLevel="3">
      <c r="A448" s="28"/>
      <c r="B448" s="28" t="s">
        <v>361</v>
      </c>
      <c r="C448" s="30">
        <v>8000</v>
      </c>
      <c r="D448" s="30">
        <f t="shared" si="50"/>
        <v>8000</v>
      </c>
      <c r="E448" s="30">
        <f t="shared" si="50"/>
        <v>8000</v>
      </c>
      <c r="H448" s="41">
        <f t="shared" si="41"/>
        <v>8000</v>
      </c>
    </row>
    <row r="449" spans="1:8" ht="15" hidden="1" customHeight="1" outlineLevel="3">
      <c r="A449" s="28"/>
      <c r="B449" s="28" t="s">
        <v>362</v>
      </c>
      <c r="C449" s="30">
        <v>8500</v>
      </c>
      <c r="D449" s="30">
        <f t="shared" si="50"/>
        <v>8500</v>
      </c>
      <c r="E449" s="30">
        <f t="shared" si="50"/>
        <v>8500</v>
      </c>
      <c r="H449" s="41">
        <f t="shared" si="41"/>
        <v>8500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17000</v>
      </c>
      <c r="D454" s="5">
        <f>C454</f>
        <v>17000</v>
      </c>
      <c r="E454" s="5">
        <f>D454</f>
        <v>17000</v>
      </c>
      <c r="H454" s="41">
        <f t="shared" si="51"/>
        <v>17000</v>
      </c>
    </row>
    <row r="455" spans="1:8" hidden="1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hidden="1" customHeight="1" outlineLevel="3">
      <c r="A456" s="28"/>
      <c r="B456" s="28" t="s">
        <v>367</v>
      </c>
      <c r="C456" s="30">
        <v>3500</v>
      </c>
      <c r="D456" s="30">
        <f>C456</f>
        <v>3500</v>
      </c>
      <c r="E456" s="30">
        <f>D456</f>
        <v>3500</v>
      </c>
      <c r="H456" s="41">
        <f t="shared" si="51"/>
        <v>3500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300</v>
      </c>
      <c r="D462" s="5">
        <f t="shared" si="54"/>
        <v>300</v>
      </c>
      <c r="E462" s="5">
        <f t="shared" si="54"/>
        <v>300</v>
      </c>
      <c r="H462" s="41">
        <f t="shared" si="51"/>
        <v>300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200</v>
      </c>
      <c r="D463" s="5">
        <f>SUM(D464:D467)</f>
        <v>200</v>
      </c>
      <c r="E463" s="5">
        <f>SUM(E464:E467)</f>
        <v>200</v>
      </c>
      <c r="H463" s="41">
        <f t="shared" si="51"/>
        <v>200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200</v>
      </c>
      <c r="D466" s="30">
        <f t="shared" si="55"/>
        <v>200</v>
      </c>
      <c r="E466" s="30">
        <f t="shared" si="55"/>
        <v>200</v>
      </c>
      <c r="H466" s="41">
        <f t="shared" si="51"/>
        <v>200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  <c r="H474" s="41">
        <f t="shared" si="51"/>
        <v>4000</v>
      </c>
    </row>
    <row r="475" spans="1:8" ht="15" hidden="1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  <c r="H475" s="41">
        <f t="shared" si="51"/>
        <v>4000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3500</v>
      </c>
      <c r="D480" s="5">
        <f t="shared" si="57"/>
        <v>3500</v>
      </c>
      <c r="E480" s="5">
        <f t="shared" si="57"/>
        <v>3500</v>
      </c>
      <c r="H480" s="41">
        <f t="shared" si="51"/>
        <v>3500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0" t="s">
        <v>388</v>
      </c>
      <c r="B482" s="17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6" t="s">
        <v>389</v>
      </c>
      <c r="B483" s="177"/>
      <c r="C483" s="35">
        <f>C484+C504+C509+C522+C528+C538</f>
        <v>31050</v>
      </c>
      <c r="D483" s="35">
        <f>D484+D504+D509+D522+D528+D538</f>
        <v>31050</v>
      </c>
      <c r="E483" s="35">
        <f>E484+E504+E509+E522+E528+E538</f>
        <v>31050</v>
      </c>
      <c r="G483" s="39" t="s">
        <v>592</v>
      </c>
      <c r="H483" s="41">
        <f t="shared" si="51"/>
        <v>31050</v>
      </c>
      <c r="I483" s="42"/>
      <c r="J483" s="40" t="b">
        <f>AND(H483=I483)</f>
        <v>0</v>
      </c>
    </row>
    <row r="484" spans="1:10" hidden="1" outlineLevel="1">
      <c r="A484" s="170" t="s">
        <v>390</v>
      </c>
      <c r="B484" s="171"/>
      <c r="C484" s="32">
        <f>C485+C486+C490+C491+C494+C497+C500+C501+C502+C503</f>
        <v>9900</v>
      </c>
      <c r="D484" s="32">
        <f>D485+D486+D490+D491+D494+D497+D500+D501+D502+D503</f>
        <v>9900</v>
      </c>
      <c r="E484" s="32">
        <f>E485+E486+E490+E491+E494+E497+E500+E501+E502+E503</f>
        <v>9900</v>
      </c>
      <c r="H484" s="41">
        <f t="shared" si="51"/>
        <v>9900</v>
      </c>
    </row>
    <row r="485" spans="1:10" hidden="1" outlineLevel="2">
      <c r="A485" s="6">
        <v>3302</v>
      </c>
      <c r="B485" s="4" t="s">
        <v>391</v>
      </c>
      <c r="C485" s="5">
        <v>4000</v>
      </c>
      <c r="D485" s="5">
        <f>C485</f>
        <v>4000</v>
      </c>
      <c r="E485" s="5">
        <f>D485</f>
        <v>4000</v>
      </c>
      <c r="H485" s="41">
        <f t="shared" si="51"/>
        <v>4000</v>
      </c>
    </row>
    <row r="486" spans="1:10" hidden="1" outlineLevel="2">
      <c r="A486" s="6">
        <v>3302</v>
      </c>
      <c r="B486" s="4" t="s">
        <v>392</v>
      </c>
      <c r="C486" s="5">
        <f>SUM(C487:C489)</f>
        <v>1500</v>
      </c>
      <c r="D486" s="5">
        <f>SUM(D487:D489)</f>
        <v>1500</v>
      </c>
      <c r="E486" s="5">
        <f>SUM(E487:E489)</f>
        <v>1500</v>
      </c>
      <c r="H486" s="41">
        <f t="shared" si="51"/>
        <v>1500</v>
      </c>
    </row>
    <row r="487" spans="1:10" ht="15" hidden="1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1"/>
        <v>1000</v>
      </c>
    </row>
    <row r="488" spans="1:10" ht="15" hidden="1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700</v>
      </c>
      <c r="D494" s="5">
        <f>SUM(D495:D496)</f>
        <v>700</v>
      </c>
      <c r="E494" s="5">
        <f>SUM(E495:E496)</f>
        <v>700</v>
      </c>
      <c r="H494" s="41">
        <f t="shared" si="51"/>
        <v>700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200</v>
      </c>
      <c r="D496" s="30">
        <f>C496</f>
        <v>200</v>
      </c>
      <c r="E496" s="30">
        <f>D496</f>
        <v>200</v>
      </c>
      <c r="H496" s="41">
        <f t="shared" si="51"/>
        <v>200</v>
      </c>
    </row>
    <row r="497" spans="1:12" hidden="1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hidden="1" customHeight="1" outlineLevel="3">
      <c r="A498" s="28"/>
      <c r="B498" s="28" t="s">
        <v>404</v>
      </c>
      <c r="C498" s="30">
        <v>300</v>
      </c>
      <c r="D498" s="30">
        <f t="shared" ref="D498:E503" si="59">C498</f>
        <v>300</v>
      </c>
      <c r="E498" s="30">
        <f t="shared" si="59"/>
        <v>300</v>
      </c>
      <c r="H498" s="41">
        <f t="shared" si="51"/>
        <v>300</v>
      </c>
    </row>
    <row r="499" spans="1:12" ht="15" hidden="1" customHeight="1" outlineLevel="3">
      <c r="A499" s="28"/>
      <c r="B499" s="28" t="s">
        <v>405</v>
      </c>
      <c r="C499" s="30">
        <v>200</v>
      </c>
      <c r="D499" s="30">
        <f t="shared" si="59"/>
        <v>200</v>
      </c>
      <c r="E499" s="30">
        <f t="shared" si="59"/>
        <v>200</v>
      </c>
      <c r="H499" s="41">
        <f t="shared" si="51"/>
        <v>200</v>
      </c>
    </row>
    <row r="500" spans="1:12" hidden="1" outlineLevel="2">
      <c r="A500" s="6">
        <v>3302</v>
      </c>
      <c r="B500" s="4" t="s">
        <v>406</v>
      </c>
      <c r="C500" s="5">
        <v>3000</v>
      </c>
      <c r="D500" s="5">
        <f t="shared" si="59"/>
        <v>3000</v>
      </c>
      <c r="E500" s="5">
        <f t="shared" si="59"/>
        <v>3000</v>
      </c>
      <c r="H500" s="41">
        <f t="shared" si="51"/>
        <v>3000</v>
      </c>
    </row>
    <row r="501" spans="1:12" hidden="1" outlineLevel="2">
      <c r="A501" s="6">
        <v>3302</v>
      </c>
      <c r="B501" s="4" t="s">
        <v>407</v>
      </c>
      <c r="C501" s="5">
        <v>200</v>
      </c>
      <c r="D501" s="5">
        <f t="shared" si="59"/>
        <v>200</v>
      </c>
      <c r="E501" s="5">
        <f t="shared" si="59"/>
        <v>200</v>
      </c>
      <c r="H501" s="41">
        <f t="shared" si="51"/>
        <v>200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0" t="s">
        <v>410</v>
      </c>
      <c r="B504" s="171"/>
      <c r="C504" s="32">
        <f>SUM(C505:C508)</f>
        <v>3100</v>
      </c>
      <c r="D504" s="32">
        <f>SUM(D505:D508)</f>
        <v>3100</v>
      </c>
      <c r="E504" s="32">
        <f>SUM(E505:E508)</f>
        <v>3100</v>
      </c>
      <c r="H504" s="41">
        <f t="shared" si="51"/>
        <v>3100</v>
      </c>
    </row>
    <row r="505" spans="1:12" hidden="1" outlineLevel="2" collapsed="1">
      <c r="A505" s="6">
        <v>3303</v>
      </c>
      <c r="B505" s="4" t="s">
        <v>411</v>
      </c>
      <c r="C505" s="5">
        <v>1800</v>
      </c>
      <c r="D505" s="5">
        <f>C505</f>
        <v>1800</v>
      </c>
      <c r="E505" s="5">
        <f>D505</f>
        <v>1800</v>
      </c>
      <c r="H505" s="41">
        <f t="shared" si="51"/>
        <v>1800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1300</v>
      </c>
      <c r="D507" s="5">
        <f t="shared" si="60"/>
        <v>1300</v>
      </c>
      <c r="E507" s="5">
        <f t="shared" si="60"/>
        <v>1300</v>
      </c>
      <c r="H507" s="41">
        <f t="shared" si="51"/>
        <v>1300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0" t="s">
        <v>414</v>
      </c>
      <c r="B509" s="171"/>
      <c r="C509" s="32">
        <f>C510+C511+C512+C513+C517+C518+C519+C520+C521</f>
        <v>17100</v>
      </c>
      <c r="D509" s="32">
        <f>D510+D511+D512+D513+D517+D518+D519+D520+D521</f>
        <v>17100</v>
      </c>
      <c r="E509" s="32">
        <f>E510+E511+E512+E513+E517+E518+E519+E520+E521</f>
        <v>17100</v>
      </c>
      <c r="F509" s="51"/>
      <c r="H509" s="41">
        <f t="shared" si="51"/>
        <v>17100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4800</v>
      </c>
      <c r="D517" s="5">
        <f t="shared" si="62"/>
        <v>4800</v>
      </c>
      <c r="E517" s="5">
        <f t="shared" si="62"/>
        <v>4800</v>
      </c>
      <c r="H517" s="41">
        <f t="shared" si="63"/>
        <v>4800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300</v>
      </c>
      <c r="D519" s="5">
        <f t="shared" si="62"/>
        <v>300</v>
      </c>
      <c r="E519" s="5">
        <f t="shared" si="62"/>
        <v>300</v>
      </c>
      <c r="H519" s="41">
        <f t="shared" si="63"/>
        <v>300</v>
      </c>
    </row>
    <row r="520" spans="1:8" hidden="1" outlineLevel="2">
      <c r="A520" s="6">
        <v>3305</v>
      </c>
      <c r="B520" s="4" t="s">
        <v>425</v>
      </c>
      <c r="C520" s="5">
        <v>12000</v>
      </c>
      <c r="D520" s="5">
        <f t="shared" si="62"/>
        <v>12000</v>
      </c>
      <c r="E520" s="5">
        <f t="shared" si="62"/>
        <v>12000</v>
      </c>
      <c r="H520" s="41">
        <f t="shared" si="63"/>
        <v>12000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0" t="s">
        <v>426</v>
      </c>
      <c r="B522" s="17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0" t="s">
        <v>432</v>
      </c>
      <c r="B528" s="17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/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0" t="s">
        <v>441</v>
      </c>
      <c r="B538" s="171"/>
      <c r="C538" s="32">
        <f>SUM(C539:C544)</f>
        <v>950</v>
      </c>
      <c r="D538" s="32">
        <f>SUM(D539:D544)</f>
        <v>950</v>
      </c>
      <c r="E538" s="32">
        <f>SUM(E539:E544)</f>
        <v>950</v>
      </c>
      <c r="H538" s="41">
        <f t="shared" si="63"/>
        <v>950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950</v>
      </c>
      <c r="D540" s="5">
        <f t="shared" ref="D540:E543" si="66">C540</f>
        <v>950</v>
      </c>
      <c r="E540" s="5">
        <f t="shared" si="66"/>
        <v>950</v>
      </c>
      <c r="H540" s="41">
        <f t="shared" si="63"/>
        <v>950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4" t="s">
        <v>449</v>
      </c>
      <c r="B547" s="17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0" t="s">
        <v>450</v>
      </c>
      <c r="B548" s="17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0" t="s">
        <v>451</v>
      </c>
      <c r="B549" s="17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8" t="s">
        <v>455</v>
      </c>
      <c r="B550" s="169"/>
      <c r="C550" s="36">
        <f>C551</f>
        <v>42236</v>
      </c>
      <c r="D550" s="36">
        <f>D551</f>
        <v>42236</v>
      </c>
      <c r="E550" s="36">
        <f>E551</f>
        <v>42236</v>
      </c>
      <c r="G550" s="39" t="s">
        <v>59</v>
      </c>
      <c r="H550" s="41">
        <f t="shared" si="63"/>
        <v>42236</v>
      </c>
      <c r="I550" s="42"/>
      <c r="J550" s="40" t="b">
        <f>AND(H550=I550)</f>
        <v>0</v>
      </c>
    </row>
    <row r="551" spans="1:10">
      <c r="A551" s="166" t="s">
        <v>456</v>
      </c>
      <c r="B551" s="167"/>
      <c r="C551" s="33">
        <f>C552+C556</f>
        <v>42236</v>
      </c>
      <c r="D551" s="33">
        <f>D552+D556</f>
        <v>42236</v>
      </c>
      <c r="E551" s="33">
        <f>E552+E556</f>
        <v>42236</v>
      </c>
      <c r="G551" s="39" t="s">
        <v>594</v>
      </c>
      <c r="H551" s="41">
        <f t="shared" si="63"/>
        <v>42236</v>
      </c>
      <c r="I551" s="42"/>
      <c r="J551" s="40" t="b">
        <f>AND(H551=I551)</f>
        <v>0</v>
      </c>
    </row>
    <row r="552" spans="1:10" hidden="1" outlineLevel="1">
      <c r="A552" s="170" t="s">
        <v>457</v>
      </c>
      <c r="B552" s="171"/>
      <c r="C552" s="32">
        <f>SUM(C553:C555)</f>
        <v>42236</v>
      </c>
      <c r="D552" s="32">
        <f>SUM(D553:D555)</f>
        <v>42236</v>
      </c>
      <c r="E552" s="32">
        <f>SUM(E553:E555)</f>
        <v>42236</v>
      </c>
      <c r="H552" s="41">
        <f t="shared" si="63"/>
        <v>42236</v>
      </c>
    </row>
    <row r="553" spans="1:10" hidden="1" outlineLevel="2" collapsed="1">
      <c r="A553" s="6">
        <v>5500</v>
      </c>
      <c r="B553" s="4" t="s">
        <v>458</v>
      </c>
      <c r="C553" s="5">
        <v>42236</v>
      </c>
      <c r="D553" s="5">
        <f t="shared" ref="D553:E555" si="67">C553</f>
        <v>42236</v>
      </c>
      <c r="E553" s="5">
        <f t="shared" si="67"/>
        <v>42236</v>
      </c>
      <c r="H553" s="41">
        <f t="shared" si="63"/>
        <v>42236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0" t="s">
        <v>461</v>
      </c>
      <c r="B556" s="17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2" t="s">
        <v>62</v>
      </c>
      <c r="B559" s="173"/>
      <c r="C559" s="37">
        <f>C560+C716+C725</f>
        <v>114424</v>
      </c>
      <c r="D559" s="37">
        <f>D560+D716+D725</f>
        <v>114424</v>
      </c>
      <c r="E559" s="37">
        <f>E560+E716+E725</f>
        <v>114424</v>
      </c>
      <c r="G559" s="39" t="s">
        <v>62</v>
      </c>
      <c r="H559" s="41">
        <f t="shared" si="63"/>
        <v>114424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43900</v>
      </c>
      <c r="D560" s="36">
        <f>D561+D638+D642+D645</f>
        <v>43900</v>
      </c>
      <c r="E560" s="36">
        <f>E561+E638+E642+E645</f>
        <v>43900</v>
      </c>
      <c r="G560" s="39" t="s">
        <v>61</v>
      </c>
      <c r="H560" s="41">
        <f t="shared" si="63"/>
        <v>43900</v>
      </c>
      <c r="I560" s="42"/>
      <c r="J560" s="40" t="b">
        <f>AND(H560=I560)</f>
        <v>0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43900</v>
      </c>
      <c r="D561" s="38">
        <f>D562+D567+D568+D569+D576+D577+D581+D584+D585+D586+D587+D592+D595+D599+D603+D610+D616+D628</f>
        <v>43900</v>
      </c>
      <c r="E561" s="38">
        <f>E562+E567+E568+E569+E576+E577+E581+E584+E585+E586+E587+E592+E595+E599+E603+E610+E616+E628</f>
        <v>43900</v>
      </c>
      <c r="G561" s="39" t="s">
        <v>595</v>
      </c>
      <c r="H561" s="41">
        <f t="shared" si="63"/>
        <v>43900</v>
      </c>
      <c r="I561" s="42"/>
      <c r="J561" s="40" t="b">
        <f>AND(H561=I561)</f>
        <v>0</v>
      </c>
    </row>
    <row r="562" spans="1:10" hidden="1" outlineLevel="1">
      <c r="A562" s="170" t="s">
        <v>466</v>
      </c>
      <c r="B562" s="171"/>
      <c r="C562" s="32">
        <f>SUM(C563:C566)</f>
        <v>8000</v>
      </c>
      <c r="D562" s="32">
        <f>SUM(D563:D566)</f>
        <v>8000</v>
      </c>
      <c r="E562" s="32">
        <f>SUM(E563:E566)</f>
        <v>8000</v>
      </c>
      <c r="H562" s="41">
        <f t="shared" si="63"/>
        <v>8000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8000</v>
      </c>
      <c r="D566" s="5">
        <f t="shared" si="68"/>
        <v>8000</v>
      </c>
      <c r="E566" s="5">
        <f t="shared" si="68"/>
        <v>8000</v>
      </c>
      <c r="H566" s="41">
        <f t="shared" si="63"/>
        <v>8000</v>
      </c>
    </row>
    <row r="567" spans="1:10" hidden="1" outlineLevel="1">
      <c r="A567" s="170" t="s">
        <v>467</v>
      </c>
      <c r="B567" s="17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0" t="s">
        <v>472</v>
      </c>
      <c r="B568" s="17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0" t="s">
        <v>473</v>
      </c>
      <c r="B569" s="171"/>
      <c r="C569" s="32">
        <f>SUM(C570:C575)</f>
        <v>10000</v>
      </c>
      <c r="D569" s="32">
        <f>SUM(D570:D575)</f>
        <v>10000</v>
      </c>
      <c r="E569" s="32">
        <f>SUM(E570:E575)</f>
        <v>10000</v>
      </c>
      <c r="H569" s="41">
        <f t="shared" si="63"/>
        <v>10000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10000</v>
      </c>
      <c r="D575" s="5">
        <f t="shared" si="69"/>
        <v>10000</v>
      </c>
      <c r="E575" s="5">
        <f t="shared" si="69"/>
        <v>10000</v>
      </c>
      <c r="H575" s="41">
        <f t="shared" si="63"/>
        <v>10000</v>
      </c>
    </row>
    <row r="576" spans="1:10" hidden="1" outlineLevel="1">
      <c r="A576" s="170" t="s">
        <v>480</v>
      </c>
      <c r="B576" s="17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0" t="s">
        <v>481</v>
      </c>
      <c r="B577" s="17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0" t="s">
        <v>485</v>
      </c>
      <c r="B581" s="171"/>
      <c r="C581" s="32">
        <f>SUM(C582:C583)</f>
        <v>5000</v>
      </c>
      <c r="D581" s="32">
        <f>SUM(D582:D583)</f>
        <v>5000</v>
      </c>
      <c r="E581" s="32">
        <f>SUM(E582:E583)</f>
        <v>5000</v>
      </c>
      <c r="H581" s="41">
        <f t="shared" si="71"/>
        <v>5000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5000</v>
      </c>
      <c r="D583" s="5">
        <f t="shared" si="72"/>
        <v>5000</v>
      </c>
      <c r="E583" s="5">
        <f t="shared" si="72"/>
        <v>5000</v>
      </c>
      <c r="H583" s="41">
        <f t="shared" si="71"/>
        <v>5000</v>
      </c>
    </row>
    <row r="584" spans="1:8" hidden="1" outlineLevel="1">
      <c r="A584" s="170" t="s">
        <v>488</v>
      </c>
      <c r="B584" s="17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0" t="s">
        <v>489</v>
      </c>
      <c r="B585" s="17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0" t="s">
        <v>490</v>
      </c>
      <c r="B586" s="17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0" t="s">
        <v>491</v>
      </c>
      <c r="B587" s="171"/>
      <c r="C587" s="32">
        <f>SUM(C588:C591)</f>
        <v>10000</v>
      </c>
      <c r="D587" s="32">
        <f>SUM(D588:D591)</f>
        <v>10000</v>
      </c>
      <c r="E587" s="32">
        <f>SUM(E588:E591)</f>
        <v>10000</v>
      </c>
      <c r="H587" s="41">
        <f t="shared" si="71"/>
        <v>10000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10000</v>
      </c>
      <c r="D591" s="5">
        <f t="shared" si="73"/>
        <v>10000</v>
      </c>
      <c r="E591" s="5">
        <f t="shared" si="73"/>
        <v>10000</v>
      </c>
      <c r="H591" s="41">
        <f t="shared" si="71"/>
        <v>10000</v>
      </c>
    </row>
    <row r="592" spans="1:8" hidden="1" outlineLevel="1">
      <c r="A592" s="170" t="s">
        <v>498</v>
      </c>
      <c r="B592" s="17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0" t="s">
        <v>502</v>
      </c>
      <c r="B595" s="171"/>
      <c r="C595" s="32">
        <f>SUM(C596:C598)</f>
        <v>10900</v>
      </c>
      <c r="D595" s="32">
        <f>SUM(D596:D598)</f>
        <v>10900</v>
      </c>
      <c r="E595" s="32">
        <f>SUM(E596:E598)</f>
        <v>10900</v>
      </c>
      <c r="H595" s="41">
        <f t="shared" si="71"/>
        <v>10900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10900</v>
      </c>
      <c r="D598" s="5">
        <f t="shared" si="74"/>
        <v>10900</v>
      </c>
      <c r="E598" s="5">
        <f t="shared" si="74"/>
        <v>10900</v>
      </c>
      <c r="H598" s="41">
        <f t="shared" si="71"/>
        <v>10900</v>
      </c>
    </row>
    <row r="599" spans="1:8" hidden="1" outlineLevel="1">
      <c r="A599" s="170" t="s">
        <v>503</v>
      </c>
      <c r="B599" s="17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0" t="s">
        <v>506</v>
      </c>
      <c r="B603" s="17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0" t="s">
        <v>513</v>
      </c>
      <c r="B610" s="17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0" t="s">
        <v>519</v>
      </c>
      <c r="B616" s="17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0" t="s">
        <v>531</v>
      </c>
      <c r="B628" s="17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0" t="s">
        <v>542</v>
      </c>
      <c r="B639" s="17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0" t="s">
        <v>543</v>
      </c>
      <c r="B640" s="17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0" t="s">
        <v>544</v>
      </c>
      <c r="B641" s="17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0" t="s">
        <v>546</v>
      </c>
      <c r="B643" s="17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0" t="s">
        <v>547</v>
      </c>
      <c r="B644" s="17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0" t="s">
        <v>549</v>
      </c>
      <c r="B646" s="17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0" t="s">
        <v>550</v>
      </c>
      <c r="B651" s="17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0" t="s">
        <v>551</v>
      </c>
      <c r="B652" s="17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0" t="s">
        <v>552</v>
      </c>
      <c r="B653" s="17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0" t="s">
        <v>553</v>
      </c>
      <c r="B660" s="17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0" t="s">
        <v>554</v>
      </c>
      <c r="B661" s="17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0" t="s">
        <v>555</v>
      </c>
      <c r="B665" s="17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0" t="s">
        <v>556</v>
      </c>
      <c r="B668" s="17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0" t="s">
        <v>557</v>
      </c>
      <c r="B669" s="17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0" t="s">
        <v>558</v>
      </c>
      <c r="B670" s="17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0" t="s">
        <v>559</v>
      </c>
      <c r="B671" s="17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0" t="s">
        <v>560</v>
      </c>
      <c r="B676" s="17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0" t="s">
        <v>561</v>
      </c>
      <c r="B679" s="17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0" t="s">
        <v>562</v>
      </c>
      <c r="B683" s="17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0" t="s">
        <v>563</v>
      </c>
      <c r="B687" s="17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0" t="s">
        <v>564</v>
      </c>
      <c r="B694" s="17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0" t="s">
        <v>565</v>
      </c>
      <c r="B700" s="17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0" t="s">
        <v>566</v>
      </c>
      <c r="B712" s="17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0" t="s">
        <v>567</v>
      </c>
      <c r="B713" s="17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0" t="s">
        <v>568</v>
      </c>
      <c r="B714" s="17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0" t="s">
        <v>569</v>
      </c>
      <c r="B715" s="17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8" t="s">
        <v>570</v>
      </c>
      <c r="B716" s="169"/>
      <c r="C716" s="36">
        <f>C717</f>
        <v>70524</v>
      </c>
      <c r="D716" s="36">
        <f>D717</f>
        <v>70524</v>
      </c>
      <c r="E716" s="36">
        <f>E717</f>
        <v>70524</v>
      </c>
      <c r="G716" s="39" t="s">
        <v>66</v>
      </c>
      <c r="H716" s="41">
        <f t="shared" si="92"/>
        <v>70524</v>
      </c>
      <c r="I716" s="42"/>
      <c r="J716" s="40" t="b">
        <f>AND(H716=I716)</f>
        <v>0</v>
      </c>
    </row>
    <row r="717" spans="1:10">
      <c r="A717" s="166" t="s">
        <v>571</v>
      </c>
      <c r="B717" s="167"/>
      <c r="C717" s="33">
        <f>C718+C722</f>
        <v>70524</v>
      </c>
      <c r="D717" s="33">
        <f>D718+D722</f>
        <v>70524</v>
      </c>
      <c r="E717" s="33">
        <f>E718+E722</f>
        <v>70524</v>
      </c>
      <c r="G717" s="39" t="s">
        <v>599</v>
      </c>
      <c r="H717" s="41">
        <f t="shared" si="92"/>
        <v>70524</v>
      </c>
      <c r="I717" s="42"/>
      <c r="J717" s="40" t="b">
        <f>AND(H717=I717)</f>
        <v>0</v>
      </c>
    </row>
    <row r="718" spans="1:10" hidden="1" outlineLevel="1" collapsed="1">
      <c r="A718" s="164" t="s">
        <v>851</v>
      </c>
      <c r="B718" s="165"/>
      <c r="C718" s="31">
        <f>SUM(C719:C721)</f>
        <v>70524</v>
      </c>
      <c r="D718" s="31">
        <f>SUM(D719:D721)</f>
        <v>70524</v>
      </c>
      <c r="E718" s="31">
        <f>SUM(E719:E721)</f>
        <v>70524</v>
      </c>
      <c r="H718" s="41">
        <f t="shared" si="92"/>
        <v>70524</v>
      </c>
    </row>
    <row r="719" spans="1:10" ht="15" hidden="1" customHeight="1" outlineLevel="2">
      <c r="A719" s="6">
        <v>10950</v>
      </c>
      <c r="B719" s="4" t="s">
        <v>572</v>
      </c>
      <c r="C719" s="5">
        <v>70524</v>
      </c>
      <c r="D719" s="5">
        <f>C719</f>
        <v>70524</v>
      </c>
      <c r="E719" s="5">
        <f>D719</f>
        <v>70524</v>
      </c>
      <c r="H719" s="41">
        <f t="shared" si="92"/>
        <v>70524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4" t="s">
        <v>850</v>
      </c>
      <c r="B722" s="16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4" t="s">
        <v>849</v>
      </c>
      <c r="B727" s="16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4" t="s">
        <v>848</v>
      </c>
      <c r="B730" s="16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4" t="s">
        <v>846</v>
      </c>
      <c r="B733" s="16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4" t="s">
        <v>843</v>
      </c>
      <c r="B739" s="16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4" t="s">
        <v>842</v>
      </c>
      <c r="B741" s="16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4" t="s">
        <v>841</v>
      </c>
      <c r="B743" s="16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4" t="s">
        <v>836</v>
      </c>
      <c r="B750" s="16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4" t="s">
        <v>834</v>
      </c>
      <c r="B755" s="16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4" t="s">
        <v>830</v>
      </c>
      <c r="B760" s="16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4" t="s">
        <v>828</v>
      </c>
      <c r="B765" s="16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4" t="s">
        <v>826</v>
      </c>
      <c r="B767" s="16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4" t="s">
        <v>823</v>
      </c>
      <c r="B771" s="16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4" t="s">
        <v>817</v>
      </c>
      <c r="B777" s="16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abSelected="1" topLeftCell="A99" zoomScaleNormal="100" workbookViewId="0">
      <selection activeCell="B121" sqref="B121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0" t="s">
        <v>30</v>
      </c>
      <c r="B1" s="180"/>
      <c r="C1" s="180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8" t="s">
        <v>60</v>
      </c>
      <c r="B2" s="188"/>
      <c r="C2" s="26">
        <f>C3+C67</f>
        <v>1130700</v>
      </c>
      <c r="D2" s="26">
        <f>D3+D67</f>
        <v>1130700</v>
      </c>
      <c r="E2" s="26">
        <f>E3+E67</f>
        <v>1130700</v>
      </c>
      <c r="G2" s="39" t="s">
        <v>60</v>
      </c>
      <c r="H2" s="41"/>
      <c r="I2" s="42"/>
      <c r="J2" s="40" t="b">
        <f>AND(H2=I2)</f>
        <v>1</v>
      </c>
    </row>
    <row r="3" spans="1:14">
      <c r="A3" s="185" t="s">
        <v>578</v>
      </c>
      <c r="B3" s="185"/>
      <c r="C3" s="23">
        <f>C4+C11+C38+C61</f>
        <v>524400</v>
      </c>
      <c r="D3" s="23">
        <f>D4+D11+D38+D61</f>
        <v>524400</v>
      </c>
      <c r="E3" s="23">
        <f>E4+E11+E38+E61</f>
        <v>524400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1" t="s">
        <v>124</v>
      </c>
      <c r="B4" s="182"/>
      <c r="C4" s="21">
        <f>SUM(C5:C10)</f>
        <v>310300</v>
      </c>
      <c r="D4" s="21">
        <f>SUM(D5:D10)</f>
        <v>310300</v>
      </c>
      <c r="E4" s="21">
        <f>SUM(E5:E10)</f>
        <v>310300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30000</v>
      </c>
      <c r="D6" s="2">
        <f t="shared" ref="D6:E10" si="0">C6</f>
        <v>30000</v>
      </c>
      <c r="E6" s="2">
        <f t="shared" si="0"/>
        <v>30000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150000</v>
      </c>
      <c r="D7" s="2">
        <f t="shared" si="0"/>
        <v>150000</v>
      </c>
      <c r="E7" s="2">
        <f t="shared" si="0"/>
        <v>150000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30000</v>
      </c>
      <c r="D8" s="2">
        <f t="shared" si="0"/>
        <v>30000</v>
      </c>
      <c r="E8" s="2">
        <f t="shared" si="0"/>
        <v>30000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0"/>
        <v>300</v>
      </c>
      <c r="E10" s="2">
        <f t="shared" si="0"/>
        <v>300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1" t="s">
        <v>125</v>
      </c>
      <c r="B11" s="182"/>
      <c r="C11" s="21">
        <f>SUM(C12:C37)</f>
        <v>64200</v>
      </c>
      <c r="D11" s="21">
        <f>SUM(D12:D37)</f>
        <v>64200</v>
      </c>
      <c r="E11" s="21">
        <f>SUM(E12:E37)</f>
        <v>64200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43000</v>
      </c>
      <c r="D12" s="2">
        <f>C12</f>
        <v>43000</v>
      </c>
      <c r="E12" s="2">
        <f>D12</f>
        <v>43000</v>
      </c>
    </row>
    <row r="13" spans="1:14" outlineLevel="1">
      <c r="A13" s="3">
        <v>2102</v>
      </c>
      <c r="B13" s="1" t="s">
        <v>126</v>
      </c>
      <c r="C13" s="2">
        <v>0</v>
      </c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>
        <v>0</v>
      </c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5000</v>
      </c>
      <c r="D32" s="2">
        <f t="shared" si="2"/>
        <v>5000</v>
      </c>
      <c r="E32" s="2">
        <f t="shared" si="2"/>
        <v>5000</v>
      </c>
    </row>
    <row r="33" spans="1:10" outlineLevel="1">
      <c r="A33" s="3">
        <v>2403</v>
      </c>
      <c r="B33" s="1" t="s">
        <v>144</v>
      </c>
      <c r="C33" s="2">
        <v>200</v>
      </c>
      <c r="D33" s="2">
        <f t="shared" si="2"/>
        <v>200</v>
      </c>
      <c r="E33" s="2">
        <f t="shared" si="2"/>
        <v>200</v>
      </c>
    </row>
    <row r="34" spans="1:10" outlineLevel="1">
      <c r="A34" s="3">
        <v>2404</v>
      </c>
      <c r="B34" s="1" t="s">
        <v>7</v>
      </c>
      <c r="C34" s="2">
        <v>12000</v>
      </c>
      <c r="D34" s="2">
        <f t="shared" si="2"/>
        <v>12000</v>
      </c>
      <c r="E34" s="2">
        <f t="shared" si="2"/>
        <v>12000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2"/>
        <v>2000</v>
      </c>
      <c r="E36" s="2">
        <f t="shared" si="2"/>
        <v>2000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2"/>
        <v>1000</v>
      </c>
      <c r="E37" s="2">
        <f t="shared" si="2"/>
        <v>1000</v>
      </c>
    </row>
    <row r="38" spans="1:10">
      <c r="A38" s="181" t="s">
        <v>145</v>
      </c>
      <c r="B38" s="182"/>
      <c r="C38" s="21">
        <f>SUM(C39:C60)</f>
        <v>149700</v>
      </c>
      <c r="D38" s="21">
        <f>SUM(D39:D60)</f>
        <v>149700</v>
      </c>
      <c r="E38" s="21">
        <f>SUM(E39:E60)</f>
        <v>149700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11000</v>
      </c>
      <c r="D39" s="2">
        <f>C39</f>
        <v>11000</v>
      </c>
      <c r="E39" s="2">
        <f>D39</f>
        <v>11000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3">C40</f>
        <v>5000</v>
      </c>
      <c r="E40" s="2">
        <f t="shared" si="3"/>
        <v>5000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3"/>
        <v>8000</v>
      </c>
      <c r="E41" s="2">
        <f t="shared" si="3"/>
        <v>8000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200</v>
      </c>
      <c r="D44" s="2">
        <f t="shared" si="3"/>
        <v>200</v>
      </c>
      <c r="E44" s="2">
        <f t="shared" si="3"/>
        <v>200</v>
      </c>
    </row>
    <row r="45" spans="1:10" outlineLevel="1">
      <c r="A45" s="20">
        <v>3203</v>
      </c>
      <c r="B45" s="20" t="s">
        <v>16</v>
      </c>
      <c r="C45" s="2">
        <v>1200</v>
      </c>
      <c r="D45" s="2">
        <f t="shared" si="3"/>
        <v>1200</v>
      </c>
      <c r="E45" s="2">
        <f t="shared" si="3"/>
        <v>1200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12000</v>
      </c>
      <c r="D48" s="2">
        <f t="shared" si="3"/>
        <v>12000</v>
      </c>
      <c r="E48" s="2">
        <f t="shared" si="3"/>
        <v>12000</v>
      </c>
    </row>
    <row r="49" spans="1:10" outlineLevel="1">
      <c r="A49" s="20">
        <v>3207</v>
      </c>
      <c r="B49" s="20" t="s">
        <v>149</v>
      </c>
      <c r="C49" s="2">
        <v>200</v>
      </c>
      <c r="D49" s="2">
        <f t="shared" si="3"/>
        <v>200</v>
      </c>
      <c r="E49" s="2">
        <f t="shared" si="3"/>
        <v>200</v>
      </c>
    </row>
    <row r="50" spans="1:10" outlineLevel="1">
      <c r="A50" s="20">
        <v>3208</v>
      </c>
      <c r="B50" s="20" t="s">
        <v>150</v>
      </c>
      <c r="C50" s="2">
        <v>300</v>
      </c>
      <c r="D50" s="2">
        <f t="shared" si="3"/>
        <v>300</v>
      </c>
      <c r="E50" s="2">
        <f t="shared" si="3"/>
        <v>300</v>
      </c>
    </row>
    <row r="51" spans="1:10" outlineLevel="1">
      <c r="A51" s="20">
        <v>3209</v>
      </c>
      <c r="B51" s="20" t="s">
        <v>151</v>
      </c>
      <c r="C51" s="2">
        <v>200</v>
      </c>
      <c r="D51" s="2">
        <f t="shared" si="3"/>
        <v>200</v>
      </c>
      <c r="E51" s="2">
        <f t="shared" si="3"/>
        <v>200</v>
      </c>
    </row>
    <row r="52" spans="1:10" outlineLevel="1">
      <c r="A52" s="20">
        <v>3299</v>
      </c>
      <c r="B52" s="20" t="s">
        <v>152</v>
      </c>
      <c r="C52" s="2">
        <v>100</v>
      </c>
      <c r="D52" s="2">
        <f t="shared" si="3"/>
        <v>100</v>
      </c>
      <c r="E52" s="2">
        <f t="shared" si="3"/>
        <v>100</v>
      </c>
    </row>
    <row r="53" spans="1:10" outlineLevel="1">
      <c r="A53" s="20">
        <v>3301</v>
      </c>
      <c r="B53" s="20" t="s">
        <v>18</v>
      </c>
      <c r="C53" s="2">
        <v>300</v>
      </c>
      <c r="D53" s="2">
        <f t="shared" si="3"/>
        <v>300</v>
      </c>
      <c r="E53" s="2">
        <f t="shared" si="3"/>
        <v>300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3"/>
        <v>500</v>
      </c>
      <c r="E54" s="2">
        <f t="shared" si="3"/>
        <v>500</v>
      </c>
    </row>
    <row r="55" spans="1:10" outlineLevel="1">
      <c r="A55" s="20">
        <v>3303</v>
      </c>
      <c r="B55" s="20" t="s">
        <v>153</v>
      </c>
      <c r="C55" s="2">
        <v>55000</v>
      </c>
      <c r="D55" s="2">
        <f t="shared" si="3"/>
        <v>55000</v>
      </c>
      <c r="E55" s="2">
        <f t="shared" si="3"/>
        <v>55000</v>
      </c>
    </row>
    <row r="56" spans="1:10" outlineLevel="1">
      <c r="A56" s="20">
        <v>3303</v>
      </c>
      <c r="B56" s="20" t="s">
        <v>154</v>
      </c>
      <c r="C56" s="2">
        <v>50000</v>
      </c>
      <c r="D56" s="2">
        <f t="shared" ref="D56:E60" si="4">C56</f>
        <v>50000</v>
      </c>
      <c r="E56" s="2">
        <f t="shared" si="4"/>
        <v>50000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4"/>
        <v>5000</v>
      </c>
      <c r="E57" s="2">
        <f t="shared" si="4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>
        <v>100</v>
      </c>
      <c r="D59" s="2">
        <f t="shared" si="4"/>
        <v>100</v>
      </c>
      <c r="E59" s="2">
        <f t="shared" si="4"/>
        <v>100</v>
      </c>
    </row>
    <row r="60" spans="1:10" outlineLevel="1">
      <c r="A60" s="20">
        <v>3399</v>
      </c>
      <c r="B60" s="20" t="s">
        <v>104</v>
      </c>
      <c r="C60" s="2">
        <v>100</v>
      </c>
      <c r="D60" s="2">
        <f t="shared" si="4"/>
        <v>100</v>
      </c>
      <c r="E60" s="2">
        <f t="shared" si="4"/>
        <v>100</v>
      </c>
    </row>
    <row r="61" spans="1:10">
      <c r="A61" s="181" t="s">
        <v>158</v>
      </c>
      <c r="B61" s="182"/>
      <c r="C61" s="22">
        <f>SUM(C62:C66)</f>
        <v>200</v>
      </c>
      <c r="D61" s="22">
        <f>SUM(D62:D66)</f>
        <v>200</v>
      </c>
      <c r="E61" s="22">
        <f>SUM(E62:E66)</f>
        <v>200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>
        <v>100</v>
      </c>
      <c r="D65" s="2">
        <f t="shared" si="5"/>
        <v>100</v>
      </c>
      <c r="E65" s="2">
        <f t="shared" si="5"/>
        <v>100</v>
      </c>
    </row>
    <row r="66" spans="1:10" outlineLevel="1">
      <c r="A66" s="14">
        <v>4099</v>
      </c>
      <c r="B66" s="1" t="s">
        <v>162</v>
      </c>
      <c r="C66" s="2">
        <v>100</v>
      </c>
      <c r="D66" s="2">
        <f t="shared" si="5"/>
        <v>100</v>
      </c>
      <c r="E66" s="2">
        <f t="shared" si="5"/>
        <v>100</v>
      </c>
    </row>
    <row r="67" spans="1:10">
      <c r="A67" s="185" t="s">
        <v>579</v>
      </c>
      <c r="B67" s="185"/>
      <c r="C67" s="25">
        <f>C97+C68</f>
        <v>606300</v>
      </c>
      <c r="D67" s="25">
        <f>D97+D68</f>
        <v>606300</v>
      </c>
      <c r="E67" s="25">
        <f>E97+E68</f>
        <v>606300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1" t="s">
        <v>163</v>
      </c>
      <c r="B68" s="182"/>
      <c r="C68" s="21">
        <f>SUM(C69:C96)</f>
        <v>60500</v>
      </c>
      <c r="D68" s="21">
        <f>SUM(D69:D96)</f>
        <v>60500</v>
      </c>
      <c r="E68" s="21">
        <f>SUM(E69:E96)</f>
        <v>60500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1000</v>
      </c>
      <c r="D76" s="2">
        <f t="shared" si="6"/>
        <v>1000</v>
      </c>
      <c r="E76" s="2">
        <f t="shared" si="6"/>
        <v>1000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50000</v>
      </c>
      <c r="D79" s="2">
        <f t="shared" si="6"/>
        <v>50000</v>
      </c>
      <c r="E79" s="2">
        <f t="shared" si="6"/>
        <v>50000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1000</v>
      </c>
      <c r="D91" s="2">
        <f t="shared" si="7"/>
        <v>1000</v>
      </c>
      <c r="E91" s="2">
        <f t="shared" si="7"/>
        <v>1000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7500</v>
      </c>
      <c r="D93" s="2">
        <f t="shared" si="7"/>
        <v>7500</v>
      </c>
      <c r="E93" s="2">
        <f t="shared" si="7"/>
        <v>7500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1000</v>
      </c>
      <c r="D95" s="2">
        <f t="shared" si="7"/>
        <v>1000</v>
      </c>
      <c r="E95" s="2">
        <f t="shared" si="7"/>
        <v>1000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SUM(C98:C114)</f>
        <v>545800</v>
      </c>
      <c r="D97" s="21">
        <f>SUM(D98:D114)</f>
        <v>545800</v>
      </c>
      <c r="E97" s="21">
        <f>SUM(E98:E114)</f>
        <v>545800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540000</v>
      </c>
      <c r="D98" s="2">
        <f>C98</f>
        <v>540000</v>
      </c>
      <c r="E98" s="2">
        <f>D98</f>
        <v>540000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4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 outlineLevel="1">
      <c r="A105" s="3">
        <v>6008</v>
      </c>
      <c r="B105" s="1" t="s">
        <v>110</v>
      </c>
      <c r="C105" s="2">
        <v>500</v>
      </c>
      <c r="D105" s="2">
        <f t="shared" si="8"/>
        <v>500</v>
      </c>
      <c r="E105" s="2">
        <f t="shared" si="8"/>
        <v>500</v>
      </c>
    </row>
    <row r="106" spans="1:10" outlineLevel="1">
      <c r="A106" s="3"/>
      <c r="B106" s="1" t="s">
        <v>962</v>
      </c>
      <c r="C106" s="2">
        <v>500</v>
      </c>
      <c r="D106" s="2">
        <f t="shared" si="8"/>
        <v>500</v>
      </c>
      <c r="E106" s="2">
        <f t="shared" si="8"/>
        <v>500</v>
      </c>
    </row>
    <row r="107" spans="1:10" outlineLevel="1">
      <c r="A107" s="3">
        <v>6009</v>
      </c>
      <c r="B107" s="1" t="s">
        <v>28</v>
      </c>
      <c r="C107" s="2">
        <v>500</v>
      </c>
      <c r="D107" s="2">
        <f t="shared" si="8"/>
        <v>500</v>
      </c>
      <c r="E107" s="2">
        <f t="shared" si="8"/>
        <v>500</v>
      </c>
    </row>
    <row r="108" spans="1:10" outlineLevel="1">
      <c r="A108" s="3">
        <v>6010</v>
      </c>
      <c r="B108" s="1" t="s">
        <v>189</v>
      </c>
      <c r="C108" s="2">
        <v>500</v>
      </c>
      <c r="D108" s="2">
        <f t="shared" si="8"/>
        <v>500</v>
      </c>
      <c r="E108" s="2">
        <f t="shared" si="8"/>
        <v>500</v>
      </c>
    </row>
    <row r="109" spans="1:10" outlineLevel="1">
      <c r="A109" s="3">
        <v>6011</v>
      </c>
      <c r="B109" s="1" t="s">
        <v>190</v>
      </c>
      <c r="C109" s="2">
        <v>0</v>
      </c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191</v>
      </c>
      <c r="C110" s="2">
        <v>1000</v>
      </c>
      <c r="D110" s="2">
        <f t="shared" si="8"/>
        <v>1000</v>
      </c>
      <c r="E110" s="2">
        <f t="shared" si="8"/>
        <v>1000</v>
      </c>
    </row>
    <row r="111" spans="1:10" outlineLevel="1">
      <c r="A111" s="3">
        <v>6099</v>
      </c>
      <c r="B111" s="1" t="s">
        <v>192</v>
      </c>
      <c r="C111" s="2">
        <v>100</v>
      </c>
      <c r="D111" s="2">
        <f t="shared" si="8"/>
        <v>100</v>
      </c>
      <c r="E111" s="2">
        <f t="shared" si="8"/>
        <v>100</v>
      </c>
    </row>
    <row r="112" spans="1:10" outlineLevel="1">
      <c r="A112" s="3">
        <v>6099</v>
      </c>
      <c r="B112" s="1" t="s">
        <v>193</v>
      </c>
      <c r="C112" s="2">
        <v>200</v>
      </c>
      <c r="D112" s="2">
        <f t="shared" si="8"/>
        <v>200</v>
      </c>
      <c r="E112" s="2">
        <f t="shared" si="8"/>
        <v>200</v>
      </c>
    </row>
    <row r="113" spans="1:10" outlineLevel="1">
      <c r="A113" s="3">
        <v>6099</v>
      </c>
      <c r="B113" s="1" t="s">
        <v>194</v>
      </c>
      <c r="C113" s="2"/>
      <c r="D113" s="2">
        <f t="shared" si="8"/>
        <v>0</v>
      </c>
      <c r="E113" s="2">
        <f t="shared" si="8"/>
        <v>0</v>
      </c>
    </row>
    <row r="114" spans="1:10" outlineLevel="1">
      <c r="A114" s="8">
        <v>6099</v>
      </c>
      <c r="B114" s="1" t="s">
        <v>29</v>
      </c>
      <c r="C114" s="2">
        <v>1000</v>
      </c>
      <c r="D114" s="2">
        <f t="shared" si="8"/>
        <v>1000</v>
      </c>
      <c r="E114" s="2">
        <f t="shared" si="8"/>
        <v>1000</v>
      </c>
    </row>
    <row r="115" spans="1:10">
      <c r="A115" s="186" t="s">
        <v>62</v>
      </c>
      <c r="B115" s="187"/>
      <c r="C115" s="26">
        <f>C116+C153+C178</f>
        <v>0</v>
      </c>
      <c r="D115" s="26">
        <f>D116+D153+D178</f>
        <v>0</v>
      </c>
      <c r="E115" s="26">
        <f>E116+E153+E178</f>
        <v>0</v>
      </c>
      <c r="G115" s="39" t="s">
        <v>62</v>
      </c>
      <c r="H115" s="41"/>
      <c r="I115" s="42"/>
      <c r="J115" s="40" t="b">
        <f>AND(H115=I115)</f>
        <v>1</v>
      </c>
    </row>
    <row r="116" spans="1:10">
      <c r="A116" s="183" t="s">
        <v>580</v>
      </c>
      <c r="B116" s="184"/>
      <c r="C116" s="23">
        <f>C117+C136</f>
        <v>0</v>
      </c>
      <c r="D116" s="23">
        <f>D117+D136</f>
        <v>0</v>
      </c>
      <c r="E116" s="23">
        <f>E117+E136</f>
        <v>0</v>
      </c>
      <c r="G116" s="39" t="s">
        <v>61</v>
      </c>
      <c r="H116" s="41"/>
      <c r="I116" s="42"/>
      <c r="J116" s="40" t="b">
        <f>AND(H116=I116)</f>
        <v>1</v>
      </c>
    </row>
    <row r="117" spans="1:10" ht="15" customHeight="1">
      <c r="A117" s="181" t="s">
        <v>195</v>
      </c>
      <c r="B117" s="182"/>
      <c r="C117" s="21">
        <f>C118+C121+C124+C127+C130+C133</f>
        <v>0</v>
      </c>
      <c r="D117" s="21">
        <f>D118+D121+D124+D127+D130+D133</f>
        <v>0</v>
      </c>
      <c r="E117" s="21">
        <f>E118+E121+E124+E127+E130+E133</f>
        <v>0</v>
      </c>
      <c r="G117" s="39" t="s">
        <v>583</v>
      </c>
      <c r="H117" s="41"/>
      <c r="I117" s="42"/>
      <c r="J117" s="40" t="b">
        <f>AND(H117=I117)</f>
        <v>1</v>
      </c>
    </row>
    <row r="118" spans="1:10" ht="15" customHeight="1" outlineLevel="1">
      <c r="A118" s="3">
        <v>7001</v>
      </c>
      <c r="B118" s="1" t="s">
        <v>196</v>
      </c>
      <c r="C118" s="2">
        <f>C119+C120</f>
        <v>0</v>
      </c>
      <c r="D118" s="2">
        <f>D119+D120</f>
        <v>0</v>
      </c>
      <c r="E118" s="2">
        <f>E119+E120</f>
        <v>0</v>
      </c>
    </row>
    <row r="119" spans="1:10" ht="15" customHeight="1" outlineLevel="2">
      <c r="A119" s="131"/>
      <c r="B119" s="130" t="s">
        <v>855</v>
      </c>
      <c r="C119" s="129"/>
      <c r="D119" s="129">
        <f>C119</f>
        <v>0</v>
      </c>
      <c r="E119" s="129">
        <f>D119</f>
        <v>0</v>
      </c>
    </row>
    <row r="120" spans="1:10" ht="15" customHeight="1" outlineLevel="2">
      <c r="A120" s="131"/>
      <c r="B120" s="130" t="s">
        <v>860</v>
      </c>
      <c r="C120" s="129"/>
      <c r="D120" s="129">
        <f>C120</f>
        <v>0</v>
      </c>
      <c r="E120" s="129">
        <f>D120</f>
        <v>0</v>
      </c>
    </row>
    <row r="121" spans="1:10" ht="15" customHeight="1" outlineLevel="1">
      <c r="A121" s="3">
        <v>7001</v>
      </c>
      <c r="B121" s="1" t="s">
        <v>197</v>
      </c>
      <c r="C121" s="2">
        <f>C122+C123</f>
        <v>0</v>
      </c>
      <c r="D121" s="2">
        <f>D122+D123</f>
        <v>0</v>
      </c>
      <c r="E121" s="2">
        <f>E122+E123</f>
        <v>0</v>
      </c>
    </row>
    <row r="122" spans="1:10" ht="15" customHeight="1" outlineLevel="2">
      <c r="A122" s="131"/>
      <c r="B122" s="130" t="s">
        <v>855</v>
      </c>
      <c r="C122" s="129"/>
      <c r="D122" s="129">
        <f>C122</f>
        <v>0</v>
      </c>
      <c r="E122" s="129">
        <f>D122</f>
        <v>0</v>
      </c>
    </row>
    <row r="123" spans="1:10" ht="15" customHeight="1" outlineLevel="2">
      <c r="A123" s="131"/>
      <c r="B123" s="130" t="s">
        <v>860</v>
      </c>
      <c r="C123" s="129"/>
      <c r="D123" s="129">
        <f>C123</f>
        <v>0</v>
      </c>
      <c r="E123" s="129">
        <f>D123</f>
        <v>0</v>
      </c>
    </row>
    <row r="124" spans="1:10" ht="15" customHeight="1" outlineLevel="1">
      <c r="A124" s="3">
        <v>7001</v>
      </c>
      <c r="B124" s="1" t="s">
        <v>198</v>
      </c>
      <c r="C124" s="2">
        <f>C125+C126</f>
        <v>0</v>
      </c>
      <c r="D124" s="2">
        <f>D125+D126</f>
        <v>0</v>
      </c>
      <c r="E124" s="2">
        <f>E125+E126</f>
        <v>0</v>
      </c>
    </row>
    <row r="125" spans="1:10" ht="15" customHeight="1" outlineLevel="2">
      <c r="A125" s="131"/>
      <c r="B125" s="130" t="s">
        <v>855</v>
      </c>
      <c r="C125" s="129"/>
      <c r="D125" s="129">
        <f>C125</f>
        <v>0</v>
      </c>
      <c r="E125" s="129">
        <f>D125</f>
        <v>0</v>
      </c>
    </row>
    <row r="126" spans="1:10" ht="15" customHeight="1" outlineLevel="2">
      <c r="A126" s="131"/>
      <c r="B126" s="130" t="s">
        <v>860</v>
      </c>
      <c r="C126" s="129"/>
      <c r="D126" s="129">
        <f>C126</f>
        <v>0</v>
      </c>
      <c r="E126" s="129">
        <f>D126</f>
        <v>0</v>
      </c>
    </row>
    <row r="127" spans="1:10" ht="15" customHeight="1" outlineLevel="1">
      <c r="A127" s="3">
        <v>7001</v>
      </c>
      <c r="B127" s="1" t="s">
        <v>199</v>
      </c>
      <c r="C127" s="2">
        <f>C128+C129</f>
        <v>0</v>
      </c>
      <c r="D127" s="2">
        <f>D128+D129</f>
        <v>0</v>
      </c>
      <c r="E127" s="2">
        <f>E128+E129</f>
        <v>0</v>
      </c>
    </row>
    <row r="128" spans="1:10" ht="15" customHeight="1" outlineLevel="2">
      <c r="A128" s="131"/>
      <c r="B128" s="130" t="s">
        <v>855</v>
      </c>
      <c r="C128" s="129"/>
      <c r="D128" s="129">
        <f>C128</f>
        <v>0</v>
      </c>
      <c r="E128" s="129">
        <f>D128</f>
        <v>0</v>
      </c>
    </row>
    <row r="129" spans="1:10" ht="15" customHeight="1" outlineLevel="2">
      <c r="A129" s="131"/>
      <c r="B129" s="130" t="s">
        <v>860</v>
      </c>
      <c r="C129" s="129"/>
      <c r="D129" s="129">
        <f>C129</f>
        <v>0</v>
      </c>
      <c r="E129" s="129">
        <f>D129</f>
        <v>0</v>
      </c>
    </row>
    <row r="130" spans="1:10" ht="15" customHeight="1" outlineLevel="1">
      <c r="A130" s="3">
        <v>7002</v>
      </c>
      <c r="B130" s="1" t="s">
        <v>200</v>
      </c>
      <c r="C130" s="2">
        <f>C131+C132</f>
        <v>0</v>
      </c>
      <c r="D130" s="2">
        <f>D131+D132</f>
        <v>0</v>
      </c>
      <c r="E130" s="2">
        <f>E131+E132</f>
        <v>0</v>
      </c>
    </row>
    <row r="131" spans="1:10" ht="15" customHeight="1" outlineLevel="2">
      <c r="A131" s="131"/>
      <c r="B131" s="130" t="s">
        <v>855</v>
      </c>
      <c r="C131" s="129"/>
      <c r="D131" s="129">
        <f>C131</f>
        <v>0</v>
      </c>
      <c r="E131" s="129">
        <f>D131</f>
        <v>0</v>
      </c>
    </row>
    <row r="132" spans="1:10" ht="15" customHeight="1" outlineLevel="2">
      <c r="A132" s="131"/>
      <c r="B132" s="130" t="s">
        <v>860</v>
      </c>
      <c r="C132" s="129"/>
      <c r="D132" s="129">
        <f>C132</f>
        <v>0</v>
      </c>
      <c r="E132" s="129">
        <f>D132</f>
        <v>0</v>
      </c>
    </row>
    <row r="133" spans="1:10" ht="15" customHeight="1" outlineLevel="1">
      <c r="A133" s="3">
        <v>7002</v>
      </c>
      <c r="B133" s="1" t="s">
        <v>201</v>
      </c>
      <c r="C133" s="2">
        <f>C134+C135</f>
        <v>0</v>
      </c>
      <c r="D133" s="2">
        <f>D134+D135</f>
        <v>0</v>
      </c>
      <c r="E133" s="2">
        <f>E134+E135</f>
        <v>0</v>
      </c>
    </row>
    <row r="134" spans="1:10" ht="15" customHeight="1" outlineLevel="2">
      <c r="A134" s="131"/>
      <c r="B134" s="130" t="s">
        <v>855</v>
      </c>
      <c r="C134" s="129"/>
      <c r="D134" s="129">
        <f>C134</f>
        <v>0</v>
      </c>
      <c r="E134" s="129">
        <f>D134</f>
        <v>0</v>
      </c>
    </row>
    <row r="135" spans="1:10" ht="15" customHeight="1" outlineLevel="2">
      <c r="A135" s="131"/>
      <c r="B135" s="130" t="s">
        <v>860</v>
      </c>
      <c r="C135" s="129"/>
      <c r="D135" s="129">
        <f>C135</f>
        <v>0</v>
      </c>
      <c r="E135" s="129">
        <f>D135</f>
        <v>0</v>
      </c>
    </row>
    <row r="136" spans="1:10">
      <c r="A136" s="181" t="s">
        <v>202</v>
      </c>
      <c r="B136" s="182"/>
      <c r="C136" s="21">
        <f>C137+C141+C144+C147+C150</f>
        <v>0</v>
      </c>
      <c r="D136" s="21">
        <f>D137+D141+D144+D147+D150</f>
        <v>0</v>
      </c>
      <c r="E136" s="21">
        <f>E137+E141+E144+E147+E150</f>
        <v>0</v>
      </c>
      <c r="G136" s="39" t="s">
        <v>584</v>
      </c>
      <c r="H136" s="41"/>
      <c r="I136" s="42"/>
      <c r="J136" s="40" t="b">
        <f>AND(H136=I136)</f>
        <v>1</v>
      </c>
    </row>
    <row r="137" spans="1:10" ht="15" customHeight="1" outlineLevel="1">
      <c r="A137" s="3">
        <v>8001</v>
      </c>
      <c r="B137" s="1" t="s">
        <v>203</v>
      </c>
      <c r="C137" s="2">
        <f>C138+C139+C140</f>
        <v>0</v>
      </c>
      <c r="D137" s="2">
        <f>D138+D139+D140</f>
        <v>0</v>
      </c>
      <c r="E137" s="2">
        <f>E138+E139+E140</f>
        <v>0</v>
      </c>
    </row>
    <row r="138" spans="1:10" ht="15" customHeight="1" outlineLevel="2">
      <c r="A138" s="131"/>
      <c r="B138" s="130" t="s">
        <v>855</v>
      </c>
      <c r="C138" s="129"/>
      <c r="D138" s="129">
        <f>C138</f>
        <v>0</v>
      </c>
      <c r="E138" s="129">
        <f>D138</f>
        <v>0</v>
      </c>
    </row>
    <row r="139" spans="1:10" ht="15" customHeight="1" outlineLevel="2">
      <c r="A139" s="131"/>
      <c r="B139" s="130" t="s">
        <v>862</v>
      </c>
      <c r="C139" s="129"/>
      <c r="D139" s="129">
        <f t="shared" ref="D139:E140" si="9">C139</f>
        <v>0</v>
      </c>
      <c r="E139" s="129">
        <f t="shared" si="9"/>
        <v>0</v>
      </c>
    </row>
    <row r="140" spans="1:10" ht="15" customHeight="1" outlineLevel="2">
      <c r="A140" s="131"/>
      <c r="B140" s="130" t="s">
        <v>861</v>
      </c>
      <c r="C140" s="129"/>
      <c r="D140" s="129">
        <f t="shared" si="9"/>
        <v>0</v>
      </c>
      <c r="E140" s="129">
        <f t="shared" si="9"/>
        <v>0</v>
      </c>
    </row>
    <row r="141" spans="1:10" ht="15" customHeight="1" outlineLevel="1">
      <c r="A141" s="3">
        <v>8002</v>
      </c>
      <c r="B141" s="1" t="s">
        <v>204</v>
      </c>
      <c r="C141" s="2">
        <f>C142+C143</f>
        <v>0</v>
      </c>
      <c r="D141" s="2">
        <f>D142+D143</f>
        <v>0</v>
      </c>
      <c r="E141" s="2">
        <f>E142+E143</f>
        <v>0</v>
      </c>
    </row>
    <row r="142" spans="1:10" ht="15" customHeight="1" outlineLevel="2">
      <c r="A142" s="131"/>
      <c r="B142" s="130" t="s">
        <v>855</v>
      </c>
      <c r="C142" s="129"/>
      <c r="D142" s="129">
        <f>C142</f>
        <v>0</v>
      </c>
      <c r="E142" s="129">
        <f>D142</f>
        <v>0</v>
      </c>
    </row>
    <row r="143" spans="1:10" ht="15" customHeight="1" outlineLevel="2">
      <c r="A143" s="131"/>
      <c r="B143" s="130" t="s">
        <v>860</v>
      </c>
      <c r="C143" s="129"/>
      <c r="D143" s="129">
        <f>C143</f>
        <v>0</v>
      </c>
      <c r="E143" s="129">
        <f>D143</f>
        <v>0</v>
      </c>
    </row>
    <row r="144" spans="1:10" ht="15" customHeight="1" outlineLevel="1">
      <c r="A144" s="3">
        <v>8003</v>
      </c>
      <c r="B144" s="1" t="s">
        <v>205</v>
      </c>
      <c r="C144" s="2">
        <f>C145+C146</f>
        <v>0</v>
      </c>
      <c r="D144" s="2">
        <f>D145+D146</f>
        <v>0</v>
      </c>
      <c r="E144" s="2">
        <f>E145+E146</f>
        <v>0</v>
      </c>
    </row>
    <row r="145" spans="1:10" ht="15" customHeight="1" outlineLevel="2">
      <c r="A145" s="131"/>
      <c r="B145" s="130" t="s">
        <v>855</v>
      </c>
      <c r="C145" s="129"/>
      <c r="D145" s="129">
        <f>C145</f>
        <v>0</v>
      </c>
      <c r="E145" s="129">
        <f>D145</f>
        <v>0</v>
      </c>
    </row>
    <row r="146" spans="1:10" ht="15" customHeight="1" outlineLevel="2">
      <c r="A146" s="131"/>
      <c r="B146" s="130" t="s">
        <v>860</v>
      </c>
      <c r="C146" s="129"/>
      <c r="D146" s="129">
        <f>C146</f>
        <v>0</v>
      </c>
      <c r="E146" s="129">
        <f>D146</f>
        <v>0</v>
      </c>
    </row>
    <row r="147" spans="1:10" ht="15" customHeight="1" outlineLevel="1">
      <c r="A147" s="3">
        <v>8004</v>
      </c>
      <c r="B147" s="1" t="s">
        <v>206</v>
      </c>
      <c r="C147" s="2">
        <f>C148+C149</f>
        <v>0</v>
      </c>
      <c r="D147" s="2">
        <f>D148+D149</f>
        <v>0</v>
      </c>
      <c r="E147" s="2">
        <f>E148+E149</f>
        <v>0</v>
      </c>
    </row>
    <row r="148" spans="1:10" ht="15" customHeight="1" outlineLevel="2">
      <c r="A148" s="131"/>
      <c r="B148" s="130" t="s">
        <v>855</v>
      </c>
      <c r="C148" s="129"/>
      <c r="D148" s="129">
        <f>C148</f>
        <v>0</v>
      </c>
      <c r="E148" s="129">
        <f>D148</f>
        <v>0</v>
      </c>
    </row>
    <row r="149" spans="1:10" ht="15" customHeight="1" outlineLevel="2">
      <c r="A149" s="131"/>
      <c r="B149" s="130" t="s">
        <v>860</v>
      </c>
      <c r="C149" s="129"/>
      <c r="D149" s="129">
        <f>C149</f>
        <v>0</v>
      </c>
      <c r="E149" s="129">
        <f>D149</f>
        <v>0</v>
      </c>
    </row>
    <row r="150" spans="1:10" ht="15" customHeight="1" outlineLevel="1">
      <c r="A150" s="3">
        <v>8005</v>
      </c>
      <c r="B150" s="1" t="s">
        <v>207</v>
      </c>
      <c r="C150" s="2">
        <f>C151+C152</f>
        <v>0</v>
      </c>
      <c r="D150" s="2">
        <f>D151+D152</f>
        <v>0</v>
      </c>
      <c r="E150" s="2">
        <f>E151+E152</f>
        <v>0</v>
      </c>
    </row>
    <row r="151" spans="1:10" ht="15" customHeight="1" outlineLevel="2">
      <c r="A151" s="131"/>
      <c r="B151" s="130" t="s">
        <v>855</v>
      </c>
      <c r="C151" s="129"/>
      <c r="D151" s="129">
        <f>C151</f>
        <v>0</v>
      </c>
      <c r="E151" s="129">
        <f>D151</f>
        <v>0</v>
      </c>
    </row>
    <row r="152" spans="1:10" ht="15" customHeight="1" outlineLevel="2">
      <c r="A152" s="131"/>
      <c r="B152" s="130" t="s">
        <v>860</v>
      </c>
      <c r="C152" s="129"/>
      <c r="D152" s="129">
        <f>C152</f>
        <v>0</v>
      </c>
      <c r="E152" s="129">
        <f>D152</f>
        <v>0</v>
      </c>
    </row>
    <row r="153" spans="1:10">
      <c r="A153" s="183" t="s">
        <v>581</v>
      </c>
      <c r="B153" s="184"/>
      <c r="C153" s="23">
        <f>C154+C164+C171</f>
        <v>0</v>
      </c>
      <c r="D153" s="23">
        <f>D154+D164+D171</f>
        <v>0</v>
      </c>
      <c r="E153" s="23">
        <f>E154+E164+E171</f>
        <v>0</v>
      </c>
      <c r="G153" s="39" t="s">
        <v>66</v>
      </c>
      <c r="H153" s="41"/>
      <c r="I153" s="42"/>
      <c r="J153" s="40" t="b">
        <f>AND(H153=I153)</f>
        <v>1</v>
      </c>
    </row>
    <row r="154" spans="1:10">
      <c r="A154" s="181" t="s">
        <v>208</v>
      </c>
      <c r="B154" s="182"/>
      <c r="C154" s="21">
        <f>C155+C158+C161</f>
        <v>0</v>
      </c>
      <c r="D154" s="21">
        <f>D155+D158+D161</f>
        <v>0</v>
      </c>
      <c r="E154" s="21">
        <f>E155+E158+E161</f>
        <v>0</v>
      </c>
      <c r="G154" s="39" t="s">
        <v>585</v>
      </c>
      <c r="H154" s="41"/>
      <c r="I154" s="42"/>
      <c r="J154" s="40" t="b">
        <f>AND(H154=I154)</f>
        <v>1</v>
      </c>
    </row>
    <row r="155" spans="1:10" ht="15" customHeight="1" outlineLevel="1">
      <c r="A155" s="3">
        <v>9001</v>
      </c>
      <c r="B155" s="1" t="s">
        <v>209</v>
      </c>
      <c r="C155" s="2">
        <f>C156+C157</f>
        <v>0</v>
      </c>
      <c r="D155" s="2">
        <f>D156+D157</f>
        <v>0</v>
      </c>
      <c r="E155" s="2">
        <f>E156+E157</f>
        <v>0</v>
      </c>
    </row>
    <row r="156" spans="1:10" ht="15" customHeight="1" outlineLevel="2">
      <c r="A156" s="131"/>
      <c r="B156" s="130" t="s">
        <v>855</v>
      </c>
      <c r="C156" s="129"/>
      <c r="D156" s="129">
        <f>C156</f>
        <v>0</v>
      </c>
      <c r="E156" s="129">
        <f>D156</f>
        <v>0</v>
      </c>
    </row>
    <row r="157" spans="1:10" ht="15" customHeight="1" outlineLevel="2">
      <c r="A157" s="131"/>
      <c r="B157" s="130" t="s">
        <v>860</v>
      </c>
      <c r="C157" s="129"/>
      <c r="D157" s="129">
        <f>C157</f>
        <v>0</v>
      </c>
      <c r="E157" s="129">
        <f>D157</f>
        <v>0</v>
      </c>
    </row>
    <row r="158" spans="1:10" ht="15" customHeight="1" outlineLevel="1">
      <c r="A158" s="3">
        <v>9002</v>
      </c>
      <c r="B158" s="1" t="s">
        <v>210</v>
      </c>
      <c r="C158" s="2">
        <f>C159+C160</f>
        <v>0</v>
      </c>
      <c r="D158" s="2">
        <f>D159+D160</f>
        <v>0</v>
      </c>
      <c r="E158" s="2">
        <f>E159+E160</f>
        <v>0</v>
      </c>
    </row>
    <row r="159" spans="1:10" ht="15" customHeight="1" outlineLevel="2">
      <c r="A159" s="131"/>
      <c r="B159" s="130" t="s">
        <v>855</v>
      </c>
      <c r="C159" s="129"/>
      <c r="D159" s="129">
        <f>C159</f>
        <v>0</v>
      </c>
      <c r="E159" s="129">
        <f>D159</f>
        <v>0</v>
      </c>
    </row>
    <row r="160" spans="1:10" ht="15" customHeight="1" outlineLevel="2">
      <c r="A160" s="131"/>
      <c r="B160" s="130" t="s">
        <v>860</v>
      </c>
      <c r="C160" s="129"/>
      <c r="D160" s="129">
        <f>C160</f>
        <v>0</v>
      </c>
      <c r="E160" s="129">
        <f>D160</f>
        <v>0</v>
      </c>
    </row>
    <row r="161" spans="1:10" ht="15" customHeight="1" outlineLevel="1">
      <c r="A161" s="3">
        <v>9003</v>
      </c>
      <c r="B161" s="1" t="s">
        <v>211</v>
      </c>
      <c r="C161" s="2">
        <f>C162+C163</f>
        <v>0</v>
      </c>
      <c r="D161" s="2">
        <f>D162+D163</f>
        <v>0</v>
      </c>
      <c r="E161" s="2">
        <f>E162+E163</f>
        <v>0</v>
      </c>
    </row>
    <row r="162" spans="1:10" ht="15" customHeight="1" outlineLevel="2">
      <c r="A162" s="131"/>
      <c r="B162" s="130" t="s">
        <v>855</v>
      </c>
      <c r="C162" s="129"/>
      <c r="D162" s="129">
        <f>C162</f>
        <v>0</v>
      </c>
      <c r="E162" s="129">
        <f>D162</f>
        <v>0</v>
      </c>
    </row>
    <row r="163" spans="1:10" ht="15" customHeight="1" outlineLevel="2">
      <c r="A163" s="131"/>
      <c r="B163" s="130" t="s">
        <v>860</v>
      </c>
      <c r="C163" s="129"/>
      <c r="D163" s="129">
        <f>C163</f>
        <v>0</v>
      </c>
      <c r="E163" s="129">
        <f>D163</f>
        <v>0</v>
      </c>
    </row>
    <row r="164" spans="1:10">
      <c r="A164" s="181" t="s">
        <v>212</v>
      </c>
      <c r="B164" s="182"/>
      <c r="C164" s="21">
        <f>C165+C168</f>
        <v>0</v>
      </c>
      <c r="D164" s="21">
        <f>D165+D168</f>
        <v>0</v>
      </c>
      <c r="E164" s="21">
        <f>E165+E168</f>
        <v>0</v>
      </c>
      <c r="G164" s="39" t="s">
        <v>63</v>
      </c>
      <c r="H164" s="41"/>
      <c r="I164" s="42"/>
      <c r="J164" s="40" t="b">
        <f>AND(H164=I164)</f>
        <v>1</v>
      </c>
    </row>
    <row r="165" spans="1:10" ht="15" customHeight="1" outlineLevel="1">
      <c r="A165" s="3">
        <v>10001</v>
      </c>
      <c r="B165" s="1" t="s">
        <v>213</v>
      </c>
      <c r="C165" s="2">
        <f>C166+C167</f>
        <v>0</v>
      </c>
      <c r="D165" s="2">
        <f>D166+D167</f>
        <v>0</v>
      </c>
      <c r="E165" s="2">
        <f>E166+E167</f>
        <v>0</v>
      </c>
    </row>
    <row r="166" spans="1:10" ht="15" customHeight="1" outlineLevel="2">
      <c r="A166" s="131"/>
      <c r="B166" s="130" t="s">
        <v>855</v>
      </c>
      <c r="C166" s="129"/>
      <c r="D166" s="129">
        <f>C166</f>
        <v>0</v>
      </c>
      <c r="E166" s="129">
        <f>D166</f>
        <v>0</v>
      </c>
    </row>
    <row r="167" spans="1:10" ht="15" customHeight="1" outlineLevel="2">
      <c r="A167" s="131"/>
      <c r="B167" s="130" t="s">
        <v>860</v>
      </c>
      <c r="C167" s="129"/>
      <c r="D167" s="129">
        <f>C167</f>
        <v>0</v>
      </c>
      <c r="E167" s="129">
        <f>D167</f>
        <v>0</v>
      </c>
    </row>
    <row r="168" spans="1:10" ht="15" customHeight="1" outlineLevel="1">
      <c r="A168" s="3">
        <v>10002</v>
      </c>
      <c r="B168" s="1" t="s">
        <v>215</v>
      </c>
      <c r="C168" s="2">
        <f>C169+C170</f>
        <v>0</v>
      </c>
      <c r="D168" s="2">
        <f>D169+D170</f>
        <v>0</v>
      </c>
      <c r="E168" s="2">
        <f>E169+E170</f>
        <v>0</v>
      </c>
    </row>
    <row r="169" spans="1:10" ht="15" customHeight="1" outlineLevel="2">
      <c r="A169" s="131"/>
      <c r="B169" s="130" t="s">
        <v>855</v>
      </c>
      <c r="C169" s="129"/>
      <c r="D169" s="129">
        <f>C169</f>
        <v>0</v>
      </c>
      <c r="E169" s="129">
        <f>D169</f>
        <v>0</v>
      </c>
    </row>
    <row r="170" spans="1:10" ht="15" customHeight="1" outlineLevel="2">
      <c r="A170" s="131"/>
      <c r="B170" s="130" t="s">
        <v>860</v>
      </c>
      <c r="C170" s="129"/>
      <c r="D170" s="129">
        <f>C170</f>
        <v>0</v>
      </c>
      <c r="E170" s="129">
        <f>D170</f>
        <v>0</v>
      </c>
    </row>
    <row r="171" spans="1:10">
      <c r="A171" s="181" t="s">
        <v>214</v>
      </c>
      <c r="B171" s="182"/>
      <c r="C171" s="21">
        <f>C172+C175</f>
        <v>0</v>
      </c>
      <c r="D171" s="21">
        <f>D172+D175</f>
        <v>0</v>
      </c>
      <c r="E171" s="21">
        <f>E172+E175</f>
        <v>0</v>
      </c>
      <c r="G171" s="39" t="s">
        <v>586</v>
      </c>
      <c r="H171" s="41"/>
      <c r="I171" s="42"/>
      <c r="J171" s="40" t="b">
        <f>AND(H171=I171)</f>
        <v>1</v>
      </c>
    </row>
    <row r="172" spans="1:10" ht="15" customHeight="1" outlineLevel="1">
      <c r="A172" s="3">
        <v>11001</v>
      </c>
      <c r="B172" s="1" t="s">
        <v>213</v>
      </c>
      <c r="C172" s="2">
        <f>C173+C174</f>
        <v>0</v>
      </c>
      <c r="D172" s="2">
        <f>D173+D174</f>
        <v>0</v>
      </c>
      <c r="E172" s="2">
        <f>E173+E174</f>
        <v>0</v>
      </c>
    </row>
    <row r="173" spans="1:10" ht="15" customHeight="1" outlineLevel="2">
      <c r="A173" s="131"/>
      <c r="B173" s="130" t="s">
        <v>855</v>
      </c>
      <c r="C173" s="129"/>
      <c r="D173" s="129">
        <f>C173</f>
        <v>0</v>
      </c>
      <c r="E173" s="129">
        <f>D173</f>
        <v>0</v>
      </c>
    </row>
    <row r="174" spans="1:10" ht="15" customHeight="1" outlineLevel="2">
      <c r="A174" s="131"/>
      <c r="B174" s="130" t="s">
        <v>860</v>
      </c>
      <c r="C174" s="129"/>
      <c r="D174" s="129">
        <f>C174</f>
        <v>0</v>
      </c>
      <c r="E174" s="129">
        <f>D174</f>
        <v>0</v>
      </c>
    </row>
    <row r="175" spans="1:10" ht="15" customHeight="1" outlineLevel="1">
      <c r="A175" s="3">
        <v>11002</v>
      </c>
      <c r="B175" s="1" t="s">
        <v>215</v>
      </c>
      <c r="C175" s="2">
        <f>C176+C177</f>
        <v>0</v>
      </c>
      <c r="D175" s="2">
        <f>D176+D177</f>
        <v>0</v>
      </c>
      <c r="E175" s="2">
        <f>E176+E177</f>
        <v>0</v>
      </c>
    </row>
    <row r="176" spans="1:10" ht="15" customHeight="1" outlineLevel="2">
      <c r="A176" s="131"/>
      <c r="B176" s="130" t="s">
        <v>855</v>
      </c>
      <c r="C176" s="129"/>
      <c r="D176" s="129">
        <f>C176</f>
        <v>0</v>
      </c>
      <c r="E176" s="129">
        <f>D176</f>
        <v>0</v>
      </c>
    </row>
    <row r="177" spans="1:10" ht="15" customHeight="1" outlineLevel="2">
      <c r="A177" s="131"/>
      <c r="B177" s="130" t="s">
        <v>860</v>
      </c>
      <c r="C177" s="129"/>
      <c r="D177" s="129">
        <f>C177</f>
        <v>0</v>
      </c>
      <c r="E177" s="129">
        <f>D177</f>
        <v>0</v>
      </c>
    </row>
    <row r="178" spans="1:10">
      <c r="A178" s="183" t="s">
        <v>582</v>
      </c>
      <c r="B178" s="184"/>
      <c r="C178" s="27">
        <f>C179</f>
        <v>0</v>
      </c>
      <c r="D178" s="27">
        <f>D179</f>
        <v>0</v>
      </c>
      <c r="E178" s="27">
        <f>E179</f>
        <v>0</v>
      </c>
      <c r="G178" s="39" t="s">
        <v>216</v>
      </c>
      <c r="H178" s="41"/>
      <c r="I178" s="42"/>
      <c r="J178" s="40" t="b">
        <f>AND(H178=I178)</f>
        <v>1</v>
      </c>
    </row>
    <row r="179" spans="1:10">
      <c r="A179" s="181" t="s">
        <v>217</v>
      </c>
      <c r="B179" s="182"/>
      <c r="C179" s="21">
        <f>C180+C185+C189+C198+C201+C204+C216+C223+C229+C236+C239+C244+C251</f>
        <v>0</v>
      </c>
      <c r="D179" s="21">
        <f>D180+D185+D189+D198+D201+D204+D216+D223+D229+D236+D239+D244+D251</f>
        <v>0</v>
      </c>
      <c r="E179" s="21">
        <f>E180+E185+E189+E198+E201+E204+E216+E223+E229+E236+E239+E244+E251</f>
        <v>0</v>
      </c>
      <c r="G179" s="39" t="s">
        <v>587</v>
      </c>
      <c r="H179" s="41"/>
      <c r="I179" s="42"/>
      <c r="J179" s="40" t="b">
        <f>AND(H179=I179)</f>
        <v>1</v>
      </c>
    </row>
    <row r="180" spans="1:10" outlineLevel="1">
      <c r="A180" s="178" t="s">
        <v>849</v>
      </c>
      <c r="B180" s="179"/>
      <c r="C180" s="2">
        <f>C181+C183</f>
        <v>0</v>
      </c>
      <c r="D180" s="2">
        <f>D181+D183</f>
        <v>0</v>
      </c>
      <c r="E180" s="2">
        <f>E181+E183</f>
        <v>0</v>
      </c>
    </row>
    <row r="181" spans="1:10" outlineLevel="2">
      <c r="A181" s="131">
        <v>3</v>
      </c>
      <c r="B181" s="130" t="s">
        <v>857</v>
      </c>
      <c r="C181" s="129"/>
      <c r="D181" s="129">
        <f>D182</f>
        <v>0</v>
      </c>
      <c r="E181" s="129">
        <f>E182</f>
        <v>0</v>
      </c>
    </row>
    <row r="182" spans="1:10" outlineLevel="2">
      <c r="A182" s="90"/>
      <c r="B182" s="89" t="s">
        <v>855</v>
      </c>
      <c r="C182" s="128"/>
      <c r="D182" s="128">
        <f>C182</f>
        <v>0</v>
      </c>
      <c r="E182" s="128">
        <f>D182</f>
        <v>0</v>
      </c>
    </row>
    <row r="183" spans="1:10" outlineLevel="2">
      <c r="A183" s="131">
        <v>4</v>
      </c>
      <c r="B183" s="130" t="s">
        <v>858</v>
      </c>
      <c r="C183" s="129"/>
      <c r="D183" s="129">
        <f>D184</f>
        <v>0</v>
      </c>
      <c r="E183" s="129">
        <f>E184</f>
        <v>0</v>
      </c>
    </row>
    <row r="184" spans="1:10" outlineLevel="2">
      <c r="A184" s="90"/>
      <c r="B184" s="89" t="s">
        <v>855</v>
      </c>
      <c r="C184" s="128"/>
      <c r="D184" s="128">
        <f>C184</f>
        <v>0</v>
      </c>
      <c r="E184" s="128">
        <f>D184</f>
        <v>0</v>
      </c>
    </row>
    <row r="185" spans="1:10" outlineLevel="1">
      <c r="A185" s="178" t="s">
        <v>848</v>
      </c>
      <c r="B185" s="179"/>
      <c r="C185" s="2">
        <f>C186</f>
        <v>0</v>
      </c>
      <c r="D185" s="2">
        <f>D186</f>
        <v>0</v>
      </c>
      <c r="E185" s="2">
        <f>E186</f>
        <v>0</v>
      </c>
    </row>
    <row r="186" spans="1:10" outlineLevel="2">
      <c r="A186" s="131">
        <v>2</v>
      </c>
      <c r="B186" s="130" t="s">
        <v>856</v>
      </c>
      <c r="C186" s="129">
        <f>C187+C188</f>
        <v>0</v>
      </c>
      <c r="D186" s="129">
        <f>D187+D188</f>
        <v>0</v>
      </c>
      <c r="E186" s="129">
        <f>E187+E188</f>
        <v>0</v>
      </c>
    </row>
    <row r="187" spans="1:10" outlineLevel="3">
      <c r="A187" s="90"/>
      <c r="B187" s="89" t="s">
        <v>855</v>
      </c>
      <c r="C187" s="128"/>
      <c r="D187" s="128">
        <f>C187</f>
        <v>0</v>
      </c>
      <c r="E187" s="128">
        <f>D187</f>
        <v>0</v>
      </c>
    </row>
    <row r="188" spans="1:10" outlineLevel="3">
      <c r="A188" s="90"/>
      <c r="B188" s="89" t="s">
        <v>847</v>
      </c>
      <c r="C188" s="128"/>
      <c r="D188" s="128">
        <f>C188</f>
        <v>0</v>
      </c>
      <c r="E188" s="128">
        <f>D188</f>
        <v>0</v>
      </c>
    </row>
    <row r="189" spans="1:10" outlineLevel="1">
      <c r="A189" s="178" t="s">
        <v>846</v>
      </c>
      <c r="B189" s="179"/>
      <c r="C189" s="2">
        <f>C190+C194+C196</f>
        <v>0</v>
      </c>
      <c r="D189" s="2">
        <f>D190+D194+D196</f>
        <v>0</v>
      </c>
      <c r="E189" s="2">
        <f>E190+E194+E196</f>
        <v>0</v>
      </c>
    </row>
    <row r="190" spans="1:10" outlineLevel="2">
      <c r="A190" s="131">
        <v>1</v>
      </c>
      <c r="B190" s="130" t="s">
        <v>859</v>
      </c>
      <c r="C190" s="129">
        <f>C191+C192+C193</f>
        <v>0</v>
      </c>
      <c r="D190" s="129">
        <f>D191+D192+D193</f>
        <v>0</v>
      </c>
      <c r="E190" s="129">
        <f>E191+E192+E193</f>
        <v>0</v>
      </c>
    </row>
    <row r="191" spans="1:10" outlineLevel="3">
      <c r="A191" s="90"/>
      <c r="B191" s="89" t="s">
        <v>855</v>
      </c>
      <c r="C191" s="128">
        <v>0</v>
      </c>
      <c r="D191" s="128">
        <f t="shared" ref="D191:E193" si="10">C191</f>
        <v>0</v>
      </c>
      <c r="E191" s="128">
        <f t="shared" si="10"/>
        <v>0</v>
      </c>
    </row>
    <row r="192" spans="1:10" outlineLevel="3">
      <c r="A192" s="90"/>
      <c r="B192" s="89" t="s">
        <v>845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3">
      <c r="A193" s="90"/>
      <c r="B193" s="89" t="s">
        <v>844</v>
      </c>
      <c r="C193" s="128">
        <v>0</v>
      </c>
      <c r="D193" s="128">
        <f t="shared" si="10"/>
        <v>0</v>
      </c>
      <c r="E193" s="128">
        <f t="shared" si="10"/>
        <v>0</v>
      </c>
    </row>
    <row r="194" spans="1:5" outlineLevel="2">
      <c r="A194" s="131">
        <v>3</v>
      </c>
      <c r="B194" s="130" t="s">
        <v>857</v>
      </c>
      <c r="C194" s="129">
        <f>C195</f>
        <v>0</v>
      </c>
      <c r="D194" s="129">
        <f>D195</f>
        <v>0</v>
      </c>
      <c r="E194" s="129">
        <f>E195</f>
        <v>0</v>
      </c>
    </row>
    <row r="195" spans="1:5" outlineLevel="3">
      <c r="A195" s="90"/>
      <c r="B195" s="89" t="s">
        <v>855</v>
      </c>
      <c r="C195" s="128">
        <v>0</v>
      </c>
      <c r="D195" s="128">
        <f>C195</f>
        <v>0</v>
      </c>
      <c r="E195" s="128">
        <f>D195</f>
        <v>0</v>
      </c>
    </row>
    <row r="196" spans="1:5" outlineLevel="2">
      <c r="A196" s="131">
        <v>4</v>
      </c>
      <c r="B196" s="130" t="s">
        <v>858</v>
      </c>
      <c r="C196" s="129">
        <f>C197</f>
        <v>0</v>
      </c>
      <c r="D196" s="129">
        <f>D197</f>
        <v>0</v>
      </c>
      <c r="E196" s="129">
        <f>E197</f>
        <v>0</v>
      </c>
    </row>
    <row r="197" spans="1:5" outlineLevel="3">
      <c r="A197" s="90"/>
      <c r="B197" s="89" t="s">
        <v>855</v>
      </c>
      <c r="C197" s="128">
        <v>0</v>
      </c>
      <c r="D197" s="128">
        <f>C197</f>
        <v>0</v>
      </c>
      <c r="E197" s="128">
        <f>D197</f>
        <v>0</v>
      </c>
    </row>
    <row r="198" spans="1:5" outlineLevel="1">
      <c r="A198" s="178" t="s">
        <v>843</v>
      </c>
      <c r="B198" s="179"/>
      <c r="C198" s="2">
        <f t="shared" ref="C198:E199" si="11">C199</f>
        <v>0</v>
      </c>
      <c r="D198" s="2">
        <f t="shared" si="11"/>
        <v>0</v>
      </c>
      <c r="E198" s="2">
        <f t="shared" si="11"/>
        <v>0</v>
      </c>
    </row>
    <row r="199" spans="1:5" outlineLevel="2">
      <c r="A199" s="131">
        <v>4</v>
      </c>
      <c r="B199" s="130" t="s">
        <v>858</v>
      </c>
      <c r="C199" s="129">
        <f t="shared" si="11"/>
        <v>0</v>
      </c>
      <c r="D199" s="129">
        <f t="shared" si="11"/>
        <v>0</v>
      </c>
      <c r="E199" s="129">
        <f t="shared" si="11"/>
        <v>0</v>
      </c>
    </row>
    <row r="200" spans="1:5" outlineLevel="3">
      <c r="A200" s="90"/>
      <c r="B200" s="89" t="s">
        <v>855</v>
      </c>
      <c r="C200" s="128">
        <v>0</v>
      </c>
      <c r="D200" s="128">
        <f>C200</f>
        <v>0</v>
      </c>
      <c r="E200" s="128">
        <f>D200</f>
        <v>0</v>
      </c>
    </row>
    <row r="201" spans="1:5" outlineLevel="1">
      <c r="A201" s="178" t="s">
        <v>842</v>
      </c>
      <c r="B201" s="179"/>
      <c r="C201" s="2">
        <f>SUM(C202)</f>
        <v>0</v>
      </c>
      <c r="D201" s="2">
        <f>SUM(D202)</f>
        <v>0</v>
      </c>
      <c r="E201" s="2">
        <f>SUM(E202)</f>
        <v>0</v>
      </c>
    </row>
    <row r="202" spans="1:5" outlineLevel="2">
      <c r="A202" s="131">
        <v>3</v>
      </c>
      <c r="B202" s="130" t="s">
        <v>857</v>
      </c>
      <c r="C202" s="129">
        <f>C203</f>
        <v>0</v>
      </c>
      <c r="D202" s="129">
        <f>D203</f>
        <v>0</v>
      </c>
      <c r="E202" s="129">
        <f>E203</f>
        <v>0</v>
      </c>
    </row>
    <row r="203" spans="1:5" outlineLevel="3">
      <c r="A203" s="90"/>
      <c r="B203" s="89" t="s">
        <v>855</v>
      </c>
      <c r="C203" s="128">
        <v>0</v>
      </c>
      <c r="D203" s="128">
        <f>C203</f>
        <v>0</v>
      </c>
      <c r="E203" s="128">
        <f>D203</f>
        <v>0</v>
      </c>
    </row>
    <row r="204" spans="1:5" outlineLevel="1">
      <c r="A204" s="178" t="s">
        <v>841</v>
      </c>
      <c r="B204" s="179"/>
      <c r="C204" s="2">
        <f>C205+C212+C214+C208</f>
        <v>0</v>
      </c>
      <c r="D204" s="2">
        <f>D205+D212+D214+D208</f>
        <v>0</v>
      </c>
      <c r="E204" s="2">
        <f>E205+E212+E214+E208</f>
        <v>0</v>
      </c>
    </row>
    <row r="205" spans="1:5" outlineLevel="2">
      <c r="A205" s="131">
        <v>1</v>
      </c>
      <c r="B205" s="130" t="s">
        <v>859</v>
      </c>
      <c r="C205" s="129">
        <f>C206+C207</f>
        <v>0</v>
      </c>
      <c r="D205" s="129">
        <f>D206+D207</f>
        <v>0</v>
      </c>
      <c r="E205" s="129">
        <f>E206+E207</f>
        <v>0</v>
      </c>
    </row>
    <row r="206" spans="1:5" outlineLevel="3">
      <c r="A206" s="90"/>
      <c r="B206" s="89" t="s">
        <v>855</v>
      </c>
      <c r="C206" s="128">
        <v>0</v>
      </c>
      <c r="D206" s="128">
        <f>C206</f>
        <v>0</v>
      </c>
      <c r="E206" s="128">
        <f>D206</f>
        <v>0</v>
      </c>
    </row>
    <row r="207" spans="1:5" outlineLevel="3">
      <c r="A207" s="90"/>
      <c r="B207" s="89" t="s">
        <v>839</v>
      </c>
      <c r="C207" s="128">
        <v>0</v>
      </c>
      <c r="D207" s="128">
        <f>C207</f>
        <v>0</v>
      </c>
      <c r="E207" s="128">
        <f>D207</f>
        <v>0</v>
      </c>
    </row>
    <row r="208" spans="1:5" outlineLevel="2">
      <c r="A208" s="131">
        <v>2</v>
      </c>
      <c r="B208" s="130" t="s">
        <v>856</v>
      </c>
      <c r="C208" s="129">
        <f>C210+C209+C211</f>
        <v>0</v>
      </c>
      <c r="D208" s="129">
        <f>D210+D209+D211</f>
        <v>0</v>
      </c>
      <c r="E208" s="129">
        <f>E210+E209+E211</f>
        <v>0</v>
      </c>
    </row>
    <row r="209" spans="1:5" outlineLevel="3">
      <c r="A209" s="90"/>
      <c r="B209" s="89" t="s">
        <v>855</v>
      </c>
      <c r="C209" s="128">
        <v>0</v>
      </c>
      <c r="D209" s="128">
        <f t="shared" ref="D209:E211" si="12">C209</f>
        <v>0</v>
      </c>
      <c r="E209" s="128">
        <f t="shared" si="12"/>
        <v>0</v>
      </c>
    </row>
    <row r="210" spans="1:5" outlineLevel="3">
      <c r="A210" s="90"/>
      <c r="B210" s="89" t="s">
        <v>838</v>
      </c>
      <c r="C210" s="128"/>
      <c r="D210" s="128">
        <f t="shared" si="12"/>
        <v>0</v>
      </c>
      <c r="E210" s="128">
        <f t="shared" si="12"/>
        <v>0</v>
      </c>
    </row>
    <row r="211" spans="1:5" outlineLevel="3">
      <c r="A211" s="90"/>
      <c r="B211" s="89" t="s">
        <v>855</v>
      </c>
      <c r="C211" s="128">
        <v>0</v>
      </c>
      <c r="D211" s="128">
        <f t="shared" si="12"/>
        <v>0</v>
      </c>
      <c r="E211" s="128">
        <f t="shared" si="12"/>
        <v>0</v>
      </c>
    </row>
    <row r="212" spans="1:5" outlineLevel="2">
      <c r="A212" s="131">
        <v>3</v>
      </c>
      <c r="B212" s="130" t="s">
        <v>857</v>
      </c>
      <c r="C212" s="129">
        <f>C213</f>
        <v>0</v>
      </c>
      <c r="D212" s="129">
        <f>D213</f>
        <v>0</v>
      </c>
      <c r="E212" s="129">
        <f>E213</f>
        <v>0</v>
      </c>
    </row>
    <row r="213" spans="1:5" outlineLevel="3">
      <c r="A213" s="90"/>
      <c r="B213" s="89" t="s">
        <v>855</v>
      </c>
      <c r="C213" s="128">
        <v>0</v>
      </c>
      <c r="D213" s="128">
        <f>C213</f>
        <v>0</v>
      </c>
      <c r="E213" s="128">
        <f>D213</f>
        <v>0</v>
      </c>
    </row>
    <row r="214" spans="1:5" outlineLevel="2">
      <c r="A214" s="131">
        <v>4</v>
      </c>
      <c r="B214" s="130" t="s">
        <v>858</v>
      </c>
      <c r="C214" s="129">
        <f>C215</f>
        <v>0</v>
      </c>
      <c r="D214" s="129">
        <f>D215</f>
        <v>0</v>
      </c>
      <c r="E214" s="129">
        <f>E215</f>
        <v>0</v>
      </c>
    </row>
    <row r="215" spans="1:5" outlineLevel="3">
      <c r="A215" s="90"/>
      <c r="B215" s="89" t="s">
        <v>855</v>
      </c>
      <c r="C215" s="128">
        <v>0</v>
      </c>
      <c r="D215" s="128">
        <f>C215</f>
        <v>0</v>
      </c>
      <c r="E215" s="128">
        <f>D215</f>
        <v>0</v>
      </c>
    </row>
    <row r="216" spans="1:5" outlineLevel="1">
      <c r="A216" s="178" t="s">
        <v>836</v>
      </c>
      <c r="B216" s="179"/>
      <c r="C216" s="2">
        <f>C221++C217</f>
        <v>0</v>
      </c>
      <c r="D216" s="2">
        <f>D221++D217</f>
        <v>0</v>
      </c>
      <c r="E216" s="2">
        <f>E221++E217</f>
        <v>0</v>
      </c>
    </row>
    <row r="217" spans="1:5" outlineLevel="2">
      <c r="A217" s="131">
        <v>2</v>
      </c>
      <c r="B217" s="130" t="s">
        <v>856</v>
      </c>
      <c r="C217" s="129">
        <f>C220+C219+C218</f>
        <v>0</v>
      </c>
      <c r="D217" s="129">
        <f>D220+D219+D218</f>
        <v>0</v>
      </c>
      <c r="E217" s="129">
        <f>E220+E219+E218</f>
        <v>0</v>
      </c>
    </row>
    <row r="218" spans="1:5" outlineLevel="3">
      <c r="A218" s="90"/>
      <c r="B218" s="89" t="s">
        <v>855</v>
      </c>
      <c r="C218" s="128">
        <v>0</v>
      </c>
      <c r="D218" s="128">
        <f t="shared" ref="D218:E220" si="13">C218</f>
        <v>0</v>
      </c>
      <c r="E218" s="128">
        <f t="shared" si="13"/>
        <v>0</v>
      </c>
    </row>
    <row r="219" spans="1:5" s="124" customFormat="1" outlineLevel="3">
      <c r="A219" s="134"/>
      <c r="B219" s="133" t="s">
        <v>835</v>
      </c>
      <c r="C219" s="132"/>
      <c r="D219" s="132">
        <f t="shared" si="13"/>
        <v>0</v>
      </c>
      <c r="E219" s="132">
        <f t="shared" si="13"/>
        <v>0</v>
      </c>
    </row>
    <row r="220" spans="1:5" s="124" customFormat="1" outlineLevel="3">
      <c r="A220" s="134"/>
      <c r="B220" s="133" t="s">
        <v>821</v>
      </c>
      <c r="C220" s="132"/>
      <c r="D220" s="132">
        <f t="shared" si="13"/>
        <v>0</v>
      </c>
      <c r="E220" s="132">
        <f t="shared" si="13"/>
        <v>0</v>
      </c>
    </row>
    <row r="221" spans="1:5" outlineLevel="2">
      <c r="A221" s="131">
        <v>3</v>
      </c>
      <c r="B221" s="130" t="s">
        <v>857</v>
      </c>
      <c r="C221" s="129">
        <f>C222</f>
        <v>0</v>
      </c>
      <c r="D221" s="129">
        <f>D222</f>
        <v>0</v>
      </c>
      <c r="E221" s="129">
        <f>E222</f>
        <v>0</v>
      </c>
    </row>
    <row r="222" spans="1:5" outlineLevel="3">
      <c r="A222" s="90"/>
      <c r="B222" s="89" t="s">
        <v>855</v>
      </c>
      <c r="C222" s="128">
        <v>0</v>
      </c>
      <c r="D222" s="128">
        <f>C222</f>
        <v>0</v>
      </c>
      <c r="E222" s="128">
        <f>D222</f>
        <v>0</v>
      </c>
    </row>
    <row r="223" spans="1:5" outlineLevel="1">
      <c r="A223" s="178" t="s">
        <v>834</v>
      </c>
      <c r="B223" s="179"/>
      <c r="C223" s="2">
        <f>C224</f>
        <v>0</v>
      </c>
      <c r="D223" s="2">
        <f>D224</f>
        <v>0</v>
      </c>
      <c r="E223" s="2">
        <f>E224</f>
        <v>0</v>
      </c>
    </row>
    <row r="224" spans="1:5" outlineLevel="2">
      <c r="A224" s="131">
        <v>2</v>
      </c>
      <c r="B224" s="130" t="s">
        <v>856</v>
      </c>
      <c r="C224" s="129">
        <f>C226+C227+C228+C225</f>
        <v>0</v>
      </c>
      <c r="D224" s="129">
        <f>D226+D227+D228+D225</f>
        <v>0</v>
      </c>
      <c r="E224" s="129">
        <f>E226+E227+E228+E225</f>
        <v>0</v>
      </c>
    </row>
    <row r="225" spans="1:5" outlineLevel="3">
      <c r="A225" s="90"/>
      <c r="B225" s="89" t="s">
        <v>855</v>
      </c>
      <c r="C225" s="128">
        <v>0</v>
      </c>
      <c r="D225" s="128">
        <f>C225</f>
        <v>0</v>
      </c>
      <c r="E225" s="128">
        <f>D225</f>
        <v>0</v>
      </c>
    </row>
    <row r="226" spans="1:5" outlineLevel="3">
      <c r="A226" s="90"/>
      <c r="B226" s="89" t="s">
        <v>833</v>
      </c>
      <c r="C226" s="128"/>
      <c r="D226" s="128">
        <f t="shared" ref="D226:E228" si="14">C226</f>
        <v>0</v>
      </c>
      <c r="E226" s="128">
        <f t="shared" si="14"/>
        <v>0</v>
      </c>
    </row>
    <row r="227" spans="1:5" outlineLevel="3">
      <c r="A227" s="90"/>
      <c r="B227" s="89" t="s">
        <v>832</v>
      </c>
      <c r="C227" s="128"/>
      <c r="D227" s="128">
        <f t="shared" si="14"/>
        <v>0</v>
      </c>
      <c r="E227" s="128">
        <f t="shared" si="14"/>
        <v>0</v>
      </c>
    </row>
    <row r="228" spans="1:5" outlineLevel="3">
      <c r="A228" s="90"/>
      <c r="B228" s="89" t="s">
        <v>831</v>
      </c>
      <c r="C228" s="128"/>
      <c r="D228" s="128">
        <f t="shared" si="14"/>
        <v>0</v>
      </c>
      <c r="E228" s="128">
        <f t="shared" si="14"/>
        <v>0</v>
      </c>
    </row>
    <row r="229" spans="1:5" outlineLevel="1">
      <c r="A229" s="178" t="s">
        <v>830</v>
      </c>
      <c r="B229" s="179"/>
      <c r="C229" s="2">
        <f>C230+C234</f>
        <v>0</v>
      </c>
      <c r="D229" s="2">
        <f>D230+D234</f>
        <v>0</v>
      </c>
      <c r="E229" s="2">
        <f>E230+E234</f>
        <v>0</v>
      </c>
    </row>
    <row r="230" spans="1:5" outlineLevel="2">
      <c r="A230" s="131">
        <v>2</v>
      </c>
      <c r="B230" s="130" t="s">
        <v>856</v>
      </c>
      <c r="C230" s="129">
        <f>C232+C233+C231</f>
        <v>0</v>
      </c>
      <c r="D230" s="129">
        <f>D232+D233+D231</f>
        <v>0</v>
      </c>
      <c r="E230" s="129">
        <f>E232+E233+E231</f>
        <v>0</v>
      </c>
    </row>
    <row r="231" spans="1:5" outlineLevel="3">
      <c r="A231" s="90"/>
      <c r="B231" s="89" t="s">
        <v>855</v>
      </c>
      <c r="C231" s="128">
        <v>0</v>
      </c>
      <c r="D231" s="128">
        <f>C231</f>
        <v>0</v>
      </c>
      <c r="E231" s="128">
        <f>D231</f>
        <v>0</v>
      </c>
    </row>
    <row r="232" spans="1:5" outlineLevel="3">
      <c r="A232" s="90"/>
      <c r="B232" s="89" t="s">
        <v>829</v>
      </c>
      <c r="C232" s="128">
        <v>0</v>
      </c>
      <c r="D232" s="128">
        <f t="shared" ref="D232:E233" si="15">C232</f>
        <v>0</v>
      </c>
      <c r="E232" s="128">
        <f t="shared" si="15"/>
        <v>0</v>
      </c>
    </row>
    <row r="233" spans="1:5" outlineLevel="3">
      <c r="A233" s="90"/>
      <c r="B233" s="89" t="s">
        <v>819</v>
      </c>
      <c r="C233" s="128"/>
      <c r="D233" s="128">
        <f t="shared" si="15"/>
        <v>0</v>
      </c>
      <c r="E233" s="128">
        <f t="shared" si="15"/>
        <v>0</v>
      </c>
    </row>
    <row r="234" spans="1:5" outlineLevel="2">
      <c r="A234" s="131">
        <v>3</v>
      </c>
      <c r="B234" s="130" t="s">
        <v>857</v>
      </c>
      <c r="C234" s="129">
        <f>C235</f>
        <v>0</v>
      </c>
      <c r="D234" s="129">
        <f>D235</f>
        <v>0</v>
      </c>
      <c r="E234" s="129">
        <f>E235</f>
        <v>0</v>
      </c>
    </row>
    <row r="235" spans="1:5" outlineLevel="3">
      <c r="A235" s="90"/>
      <c r="B235" s="89" t="s">
        <v>855</v>
      </c>
      <c r="C235" s="128">
        <v>0</v>
      </c>
      <c r="D235" s="128">
        <f>C235</f>
        <v>0</v>
      </c>
      <c r="E235" s="128">
        <f>D235</f>
        <v>0</v>
      </c>
    </row>
    <row r="236" spans="1:5" outlineLevel="1">
      <c r="A236" s="178" t="s">
        <v>828</v>
      </c>
      <c r="B236" s="179"/>
      <c r="C236" s="2">
        <f>SUM(C237)</f>
        <v>0</v>
      </c>
      <c r="D236" s="2">
        <f>SUM(D237)</f>
        <v>0</v>
      </c>
      <c r="E236" s="2">
        <f>SUM(E237)</f>
        <v>0</v>
      </c>
    </row>
    <row r="237" spans="1:5" outlineLevel="2">
      <c r="A237" s="131">
        <v>3</v>
      </c>
      <c r="B237" s="130" t="s">
        <v>857</v>
      </c>
      <c r="C237" s="129">
        <f>C238</f>
        <v>0</v>
      </c>
      <c r="D237" s="129">
        <f>D238</f>
        <v>0</v>
      </c>
      <c r="E237" s="129">
        <f>E238</f>
        <v>0</v>
      </c>
    </row>
    <row r="238" spans="1:5" outlineLevel="3">
      <c r="A238" s="90"/>
      <c r="B238" s="89" t="s">
        <v>855</v>
      </c>
      <c r="C238" s="128">
        <v>0</v>
      </c>
      <c r="D238" s="128">
        <f>C238</f>
        <v>0</v>
      </c>
      <c r="E238" s="128">
        <f>D238</f>
        <v>0</v>
      </c>
    </row>
    <row r="239" spans="1:5" outlineLevel="1">
      <c r="A239" s="178" t="s">
        <v>826</v>
      </c>
      <c r="B239" s="179"/>
      <c r="C239" s="2">
        <f>C240</f>
        <v>0</v>
      </c>
      <c r="D239" s="2">
        <f>D240</f>
        <v>0</v>
      </c>
      <c r="E239" s="2">
        <f>E240</f>
        <v>0</v>
      </c>
    </row>
    <row r="240" spans="1:5" outlineLevel="2">
      <c r="A240" s="131">
        <v>2</v>
      </c>
      <c r="B240" s="130" t="s">
        <v>856</v>
      </c>
      <c r="C240" s="129">
        <f>C242+C243+C241</f>
        <v>0</v>
      </c>
      <c r="D240" s="129">
        <f>D242+D243+D241</f>
        <v>0</v>
      </c>
      <c r="E240" s="129">
        <f>E242+E243+E241</f>
        <v>0</v>
      </c>
    </row>
    <row r="241" spans="1:5" outlineLevel="3">
      <c r="A241" s="90"/>
      <c r="B241" s="89" t="s">
        <v>855</v>
      </c>
      <c r="C241" s="128">
        <v>0</v>
      </c>
      <c r="D241" s="128">
        <f>C241</f>
        <v>0</v>
      </c>
      <c r="E241" s="128">
        <f>D241</f>
        <v>0</v>
      </c>
    </row>
    <row r="242" spans="1:5" outlineLevel="3">
      <c r="A242" s="90"/>
      <c r="B242" s="89" t="s">
        <v>825</v>
      </c>
      <c r="C242" s="128"/>
      <c r="D242" s="128">
        <f t="shared" ref="D242:E243" si="16">C242</f>
        <v>0</v>
      </c>
      <c r="E242" s="128">
        <f t="shared" si="16"/>
        <v>0</v>
      </c>
    </row>
    <row r="243" spans="1:5" outlineLevel="3">
      <c r="A243" s="90"/>
      <c r="B243" s="89" t="s">
        <v>824</v>
      </c>
      <c r="C243" s="128"/>
      <c r="D243" s="128">
        <f t="shared" si="16"/>
        <v>0</v>
      </c>
      <c r="E243" s="128">
        <f t="shared" si="16"/>
        <v>0</v>
      </c>
    </row>
    <row r="244" spans="1:5" outlineLevel="1">
      <c r="A244" s="178" t="s">
        <v>823</v>
      </c>
      <c r="B244" s="179"/>
      <c r="C244" s="2">
        <f>C245</f>
        <v>0</v>
      </c>
      <c r="D244" s="2">
        <f>D245</f>
        <v>0</v>
      </c>
      <c r="E244" s="2">
        <f>E245</f>
        <v>0</v>
      </c>
    </row>
    <row r="245" spans="1:5" outlineLevel="2">
      <c r="A245" s="131">
        <v>2</v>
      </c>
      <c r="B245" s="130" t="s">
        <v>856</v>
      </c>
      <c r="C245" s="129">
        <f>C247+C248+C249+C250+C246</f>
        <v>0</v>
      </c>
      <c r="D245" s="129">
        <f>D247+D248+D249+D250+D246</f>
        <v>0</v>
      </c>
      <c r="E245" s="129">
        <f>E247+E248+E249+E250+E246</f>
        <v>0</v>
      </c>
    </row>
    <row r="246" spans="1:5" outlineLevel="3">
      <c r="A246" s="90"/>
      <c r="B246" s="89" t="s">
        <v>855</v>
      </c>
      <c r="C246" s="128">
        <v>0</v>
      </c>
      <c r="D246" s="128">
        <f>C246</f>
        <v>0</v>
      </c>
      <c r="E246" s="128">
        <f>D246</f>
        <v>0</v>
      </c>
    </row>
    <row r="247" spans="1:5" outlineLevel="3">
      <c r="A247" s="90"/>
      <c r="B247" s="89" t="s">
        <v>821</v>
      </c>
      <c r="C247" s="128"/>
      <c r="D247" s="128">
        <f t="shared" ref="D247:E250" si="17">C247</f>
        <v>0</v>
      </c>
      <c r="E247" s="128">
        <f t="shared" si="17"/>
        <v>0</v>
      </c>
    </row>
    <row r="248" spans="1:5" outlineLevel="3">
      <c r="A248" s="90"/>
      <c r="B248" s="89" t="s">
        <v>820</v>
      </c>
      <c r="C248" s="128"/>
      <c r="D248" s="128">
        <f t="shared" si="17"/>
        <v>0</v>
      </c>
      <c r="E248" s="128">
        <f t="shared" si="17"/>
        <v>0</v>
      </c>
    </row>
    <row r="249" spans="1:5" outlineLevel="3">
      <c r="A249" s="90"/>
      <c r="B249" s="89" t="s">
        <v>819</v>
      </c>
      <c r="C249" s="128"/>
      <c r="D249" s="128">
        <f t="shared" si="17"/>
        <v>0</v>
      </c>
      <c r="E249" s="128">
        <f t="shared" si="17"/>
        <v>0</v>
      </c>
    </row>
    <row r="250" spans="1:5" outlineLevel="3">
      <c r="A250" s="90"/>
      <c r="B250" s="89" t="s">
        <v>818</v>
      </c>
      <c r="C250" s="128"/>
      <c r="D250" s="128">
        <f t="shared" si="17"/>
        <v>0</v>
      </c>
      <c r="E250" s="128">
        <f t="shared" si="17"/>
        <v>0</v>
      </c>
    </row>
    <row r="251" spans="1:5" outlineLevel="1">
      <c r="A251" s="178" t="s">
        <v>817</v>
      </c>
      <c r="B251" s="179"/>
      <c r="C251" s="2">
        <f>C252+C253</f>
        <v>0</v>
      </c>
      <c r="D251" s="2">
        <f>D252+D253</f>
        <v>0</v>
      </c>
      <c r="E251" s="2">
        <f>E252+E253</f>
        <v>0</v>
      </c>
    </row>
    <row r="252" spans="1:5" outlineLevel="3">
      <c r="A252" s="90"/>
      <c r="B252" s="89" t="s">
        <v>855</v>
      </c>
      <c r="C252" s="128">
        <v>0</v>
      </c>
      <c r="D252" s="128">
        <f>C252</f>
        <v>0</v>
      </c>
      <c r="E252" s="128">
        <f>D252</f>
        <v>0</v>
      </c>
    </row>
    <row r="253" spans="1:5" outlineLevel="3">
      <c r="A253" s="90"/>
      <c r="B253" s="89" t="s">
        <v>854</v>
      </c>
      <c r="C253" s="128">
        <v>0</v>
      </c>
      <c r="D253" s="128">
        <f>C253</f>
        <v>0</v>
      </c>
      <c r="E253" s="128">
        <f>D253</f>
        <v>0</v>
      </c>
    </row>
    <row r="257" spans="1:10" ht="18.75">
      <c r="A257" s="180" t="s">
        <v>67</v>
      </c>
      <c r="B257" s="180"/>
      <c r="C257" s="180"/>
      <c r="D257" s="161" t="s">
        <v>853</v>
      </c>
      <c r="E257" s="161" t="s">
        <v>852</v>
      </c>
      <c r="G257" s="47" t="s">
        <v>589</v>
      </c>
      <c r="H257" s="48"/>
      <c r="I257" s="49"/>
      <c r="J257" s="50" t="b">
        <f>AND(H257=I257)</f>
        <v>1</v>
      </c>
    </row>
    <row r="258" spans="1:10">
      <c r="A258" s="172" t="s">
        <v>60</v>
      </c>
      <c r="B258" s="173"/>
      <c r="C258" s="37">
        <f>C259+C552</f>
        <v>0</v>
      </c>
      <c r="D258" s="37">
        <f>D259+D552</f>
        <v>0</v>
      </c>
      <c r="E258" s="37">
        <f>E259+E552</f>
        <v>0</v>
      </c>
      <c r="G258" s="39" t="s">
        <v>60</v>
      </c>
      <c r="H258" s="41"/>
      <c r="I258" s="42"/>
      <c r="J258" s="40" t="b">
        <f>AND(H258=I258)</f>
        <v>1</v>
      </c>
    </row>
    <row r="259" spans="1:10">
      <c r="A259" s="168" t="s">
        <v>266</v>
      </c>
      <c r="B259" s="169"/>
      <c r="C259" s="36">
        <f>C260+C340+C484+C549</f>
        <v>0</v>
      </c>
      <c r="D259" s="36">
        <f>D260+D340+D484+D549</f>
        <v>0</v>
      </c>
      <c r="E259" s="36">
        <f>E260+E340+E484+E549</f>
        <v>0</v>
      </c>
      <c r="G259" s="39" t="s">
        <v>57</v>
      </c>
      <c r="H259" s="41"/>
      <c r="I259" s="42"/>
      <c r="J259" s="40" t="b">
        <f>AND(H259=I259)</f>
        <v>1</v>
      </c>
    </row>
    <row r="260" spans="1:10">
      <c r="A260" s="166" t="s">
        <v>267</v>
      </c>
      <c r="B260" s="167"/>
      <c r="C260" s="33">
        <f>C261+C264+C315</f>
        <v>0</v>
      </c>
      <c r="D260" s="33">
        <f>D261+D264+D315</f>
        <v>0</v>
      </c>
      <c r="E260" s="33">
        <f>E261+E264+E315</f>
        <v>0</v>
      </c>
      <c r="G260" s="39" t="s">
        <v>590</v>
      </c>
      <c r="H260" s="41"/>
      <c r="I260" s="42"/>
      <c r="J260" s="40" t="b">
        <f>AND(H260=I260)</f>
        <v>1</v>
      </c>
    </row>
    <row r="261" spans="1:10" outlineLevel="1">
      <c r="A261" s="170" t="s">
        <v>268</v>
      </c>
      <c r="B261" s="171"/>
      <c r="C261" s="32">
        <f>SUM(C262:C263)</f>
        <v>0</v>
      </c>
      <c r="D261" s="32">
        <f>SUM(D262:D263)</f>
        <v>0</v>
      </c>
      <c r="E261" s="32">
        <f>SUM(E262:E263)</f>
        <v>0</v>
      </c>
    </row>
    <row r="262" spans="1:10" outlineLevel="2">
      <c r="A262" s="7">
        <v>1100</v>
      </c>
      <c r="B262" s="4" t="s">
        <v>32</v>
      </c>
      <c r="C262" s="5"/>
      <c r="D262" s="5">
        <f>C262</f>
        <v>0</v>
      </c>
      <c r="E262" s="5">
        <f>D262</f>
        <v>0</v>
      </c>
    </row>
    <row r="263" spans="1:10" outlineLevel="2">
      <c r="A263" s="6">
        <v>1100</v>
      </c>
      <c r="B263" s="4" t="s">
        <v>33</v>
      </c>
      <c r="C263" s="5"/>
      <c r="D263" s="5">
        <f>C263</f>
        <v>0</v>
      </c>
      <c r="E263" s="5">
        <f>D263</f>
        <v>0</v>
      </c>
    </row>
    <row r="264" spans="1:10" outlineLevel="1">
      <c r="A264" s="170" t="s">
        <v>269</v>
      </c>
      <c r="B264" s="171"/>
      <c r="C264" s="32">
        <f>C265+C266+C290+C297+C299+C303+C306+C309+C314</f>
        <v>0</v>
      </c>
      <c r="D264" s="32">
        <f>D265+D266+D290+D297+D299+D303+D306+D309+D314</f>
        <v>0</v>
      </c>
      <c r="E264" s="32">
        <f>E265+E266+E290+E297+E299+E303+E306+E309+E314</f>
        <v>0</v>
      </c>
    </row>
    <row r="265" spans="1:10" outlineLevel="2">
      <c r="A265" s="6">
        <v>1101</v>
      </c>
      <c r="B265" s="4" t="s">
        <v>34</v>
      </c>
      <c r="C265" s="5"/>
      <c r="D265" s="5">
        <f>C265</f>
        <v>0</v>
      </c>
      <c r="E265" s="5">
        <f>D265</f>
        <v>0</v>
      </c>
    </row>
    <row r="266" spans="1:10" outlineLevel="2">
      <c r="A266" s="6">
        <v>1101</v>
      </c>
      <c r="B266" s="4" t="s">
        <v>35</v>
      </c>
      <c r="C266" s="5">
        <f>SUM(C267:C289)</f>
        <v>0</v>
      </c>
      <c r="D266" s="5">
        <f>SUM(D267:D289)</f>
        <v>0</v>
      </c>
      <c r="E266" s="5">
        <f>SUM(E267:E289)</f>
        <v>0</v>
      </c>
    </row>
    <row r="267" spans="1:10" outlineLevel="3">
      <c r="A267" s="29"/>
      <c r="B267" s="28" t="s">
        <v>218</v>
      </c>
      <c r="C267" s="30"/>
      <c r="D267" s="30">
        <f>C267</f>
        <v>0</v>
      </c>
      <c r="E267" s="30">
        <f>D267</f>
        <v>0</v>
      </c>
    </row>
    <row r="268" spans="1:10" outlineLevel="3">
      <c r="A268" s="29"/>
      <c r="B268" s="28" t="s">
        <v>219</v>
      </c>
      <c r="C268" s="30"/>
      <c r="D268" s="30">
        <f t="shared" ref="D268:E283" si="18">C268</f>
        <v>0</v>
      </c>
      <c r="E268" s="30">
        <f t="shared" si="18"/>
        <v>0</v>
      </c>
    </row>
    <row r="269" spans="1:10" outlineLevel="3">
      <c r="A269" s="29"/>
      <c r="B269" s="28" t="s">
        <v>220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221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222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223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224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225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226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227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228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229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230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231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232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233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234</v>
      </c>
      <c r="C283" s="30"/>
      <c r="D283" s="30">
        <f t="shared" si="18"/>
        <v>0</v>
      </c>
      <c r="E283" s="30">
        <f t="shared" si="18"/>
        <v>0</v>
      </c>
    </row>
    <row r="284" spans="1:5" outlineLevel="3">
      <c r="A284" s="29"/>
      <c r="B284" s="28" t="s">
        <v>235</v>
      </c>
      <c r="C284" s="30"/>
      <c r="D284" s="30">
        <f t="shared" ref="D284:E289" si="19">C284</f>
        <v>0</v>
      </c>
      <c r="E284" s="30">
        <f t="shared" si="19"/>
        <v>0</v>
      </c>
    </row>
    <row r="285" spans="1:5" outlineLevel="3">
      <c r="A285" s="29"/>
      <c r="B285" s="28" t="s">
        <v>236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237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238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239</v>
      </c>
      <c r="C288" s="30"/>
      <c r="D288" s="30">
        <f t="shared" si="19"/>
        <v>0</v>
      </c>
      <c r="E288" s="30">
        <f t="shared" si="19"/>
        <v>0</v>
      </c>
    </row>
    <row r="289" spans="1:5" outlineLevel="3">
      <c r="A289" s="29"/>
      <c r="B289" s="28" t="s">
        <v>240</v>
      </c>
      <c r="C289" s="30"/>
      <c r="D289" s="30">
        <f t="shared" si="19"/>
        <v>0</v>
      </c>
      <c r="E289" s="30">
        <f t="shared" si="19"/>
        <v>0</v>
      </c>
    </row>
    <row r="290" spans="1:5" outlineLevel="2">
      <c r="A290" s="6">
        <v>1101</v>
      </c>
      <c r="B290" s="4" t="s">
        <v>36</v>
      </c>
      <c r="C290" s="5">
        <f>SUM(C291:C296)</f>
        <v>0</v>
      </c>
      <c r="D290" s="5">
        <f>SUM(D291:D296)</f>
        <v>0</v>
      </c>
      <c r="E290" s="5">
        <f>SUM(E291:E296)</f>
        <v>0</v>
      </c>
    </row>
    <row r="291" spans="1:5" outlineLevel="3">
      <c r="A291" s="29"/>
      <c r="B291" s="28" t="s">
        <v>241</v>
      </c>
      <c r="C291" s="30"/>
      <c r="D291" s="30">
        <f>C291</f>
        <v>0</v>
      </c>
      <c r="E291" s="30">
        <f>D291</f>
        <v>0</v>
      </c>
    </row>
    <row r="292" spans="1:5" outlineLevel="3">
      <c r="A292" s="29"/>
      <c r="B292" s="28" t="s">
        <v>242</v>
      </c>
      <c r="C292" s="30"/>
      <c r="D292" s="30">
        <f t="shared" ref="D292:E296" si="20">C292</f>
        <v>0</v>
      </c>
      <c r="E292" s="30">
        <f t="shared" si="20"/>
        <v>0</v>
      </c>
    </row>
    <row r="293" spans="1:5" outlineLevel="3">
      <c r="A293" s="29"/>
      <c r="B293" s="28" t="s">
        <v>243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244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245</v>
      </c>
      <c r="C295" s="30"/>
      <c r="D295" s="30">
        <f t="shared" si="20"/>
        <v>0</v>
      </c>
      <c r="E295" s="30">
        <f t="shared" si="20"/>
        <v>0</v>
      </c>
    </row>
    <row r="296" spans="1:5" outlineLevel="3">
      <c r="A296" s="29"/>
      <c r="B296" s="28" t="s">
        <v>246</v>
      </c>
      <c r="C296" s="30"/>
      <c r="D296" s="30">
        <f t="shared" si="20"/>
        <v>0</v>
      </c>
      <c r="E296" s="30">
        <f t="shared" si="20"/>
        <v>0</v>
      </c>
    </row>
    <row r="297" spans="1:5" outlineLevel="2">
      <c r="A297" s="6">
        <v>1101</v>
      </c>
      <c r="B297" s="4" t="s">
        <v>247</v>
      </c>
      <c r="C297" s="5">
        <f>SUM(C298)</f>
        <v>0</v>
      </c>
      <c r="D297" s="5">
        <f>SUM(D298)</f>
        <v>0</v>
      </c>
      <c r="E297" s="5">
        <f>SUM(E298)</f>
        <v>0</v>
      </c>
    </row>
    <row r="298" spans="1:5" outlineLevel="3">
      <c r="A298" s="29"/>
      <c r="B298" s="28" t="s">
        <v>111</v>
      </c>
      <c r="C298" s="30"/>
      <c r="D298" s="30">
        <f>C298</f>
        <v>0</v>
      </c>
      <c r="E298" s="30">
        <f>D298</f>
        <v>0</v>
      </c>
    </row>
    <row r="299" spans="1:5" outlineLevel="2">
      <c r="A299" s="6">
        <v>1101</v>
      </c>
      <c r="B299" s="4" t="s">
        <v>37</v>
      </c>
      <c r="C299" s="5">
        <f>SUM(C300:C302)</f>
        <v>0</v>
      </c>
      <c r="D299" s="5">
        <f>SUM(D300:D302)</f>
        <v>0</v>
      </c>
      <c r="E299" s="5">
        <f>SUM(E300:E302)</f>
        <v>0</v>
      </c>
    </row>
    <row r="300" spans="1:5" outlineLevel="3">
      <c r="A300" s="29"/>
      <c r="B300" s="28" t="s">
        <v>248</v>
      </c>
      <c r="C300" s="30"/>
      <c r="D300" s="30">
        <f>C300</f>
        <v>0</v>
      </c>
      <c r="E300" s="30">
        <f>D300</f>
        <v>0</v>
      </c>
    </row>
    <row r="301" spans="1:5" outlineLevel="3">
      <c r="A301" s="29"/>
      <c r="B301" s="28" t="s">
        <v>249</v>
      </c>
      <c r="C301" s="30"/>
      <c r="D301" s="30">
        <f t="shared" ref="D301:E302" si="21">C301</f>
        <v>0</v>
      </c>
      <c r="E301" s="30">
        <f t="shared" si="21"/>
        <v>0</v>
      </c>
    </row>
    <row r="302" spans="1:5" outlineLevel="3">
      <c r="A302" s="29"/>
      <c r="B302" s="28" t="s">
        <v>250</v>
      </c>
      <c r="C302" s="30"/>
      <c r="D302" s="30">
        <f t="shared" si="21"/>
        <v>0</v>
      </c>
      <c r="E302" s="30">
        <f t="shared" si="21"/>
        <v>0</v>
      </c>
    </row>
    <row r="303" spans="1:5" outlineLevel="2">
      <c r="A303" s="6">
        <v>1101</v>
      </c>
      <c r="B303" s="4" t="s">
        <v>251</v>
      </c>
      <c r="C303" s="5">
        <f>SUM(C304:C305)</f>
        <v>0</v>
      </c>
      <c r="D303" s="5">
        <f>SUM(D304:D305)</f>
        <v>0</v>
      </c>
      <c r="E303" s="5">
        <f>SUM(E304:E305)</f>
        <v>0</v>
      </c>
    </row>
    <row r="304" spans="1:5" outlineLevel="3">
      <c r="A304" s="29"/>
      <c r="B304" s="28" t="s">
        <v>252</v>
      </c>
      <c r="C304" s="30">
        <v>0</v>
      </c>
      <c r="D304" s="30">
        <f>C304</f>
        <v>0</v>
      </c>
      <c r="E304" s="30">
        <f>D304</f>
        <v>0</v>
      </c>
    </row>
    <row r="305" spans="1:5" outlineLevel="3">
      <c r="A305" s="29"/>
      <c r="B305" s="28" t="s">
        <v>253</v>
      </c>
      <c r="C305" s="30">
        <v>0</v>
      </c>
      <c r="D305" s="30">
        <f>C305</f>
        <v>0</v>
      </c>
      <c r="E305" s="30">
        <f>D305</f>
        <v>0</v>
      </c>
    </row>
    <row r="306" spans="1:5" outlineLevel="2">
      <c r="A306" s="6">
        <v>1101</v>
      </c>
      <c r="B306" s="4" t="s">
        <v>38</v>
      </c>
      <c r="C306" s="5">
        <f>SUM(C307:C308)</f>
        <v>0</v>
      </c>
      <c r="D306" s="5">
        <f>SUM(D307:D308)</f>
        <v>0</v>
      </c>
      <c r="E306" s="5">
        <f>SUM(E307:E308)</f>
        <v>0</v>
      </c>
    </row>
    <row r="307" spans="1:5" outlineLevel="3">
      <c r="A307" s="29"/>
      <c r="B307" s="28" t="s">
        <v>254</v>
      </c>
      <c r="C307" s="30"/>
      <c r="D307" s="30">
        <f>C307</f>
        <v>0</v>
      </c>
      <c r="E307" s="30">
        <f>D307</f>
        <v>0</v>
      </c>
    </row>
    <row r="308" spans="1:5" outlineLevel="3">
      <c r="A308" s="29"/>
      <c r="B308" s="28" t="s">
        <v>255</v>
      </c>
      <c r="C308" s="30"/>
      <c r="D308" s="30">
        <f>C308</f>
        <v>0</v>
      </c>
      <c r="E308" s="30">
        <f>D308</f>
        <v>0</v>
      </c>
    </row>
    <row r="309" spans="1:5" outlineLevel="2">
      <c r="A309" s="6">
        <v>1101</v>
      </c>
      <c r="B309" s="4" t="s">
        <v>39</v>
      </c>
      <c r="C309" s="5">
        <f>SUM(C310:C313)</f>
        <v>0</v>
      </c>
      <c r="D309" s="5">
        <f>SUM(D310:D313)</f>
        <v>0</v>
      </c>
      <c r="E309" s="5">
        <f>SUM(E310:E313)</f>
        <v>0</v>
      </c>
    </row>
    <row r="310" spans="1:5" outlineLevel="3">
      <c r="A310" s="29"/>
      <c r="B310" s="28" t="s">
        <v>256</v>
      </c>
      <c r="C310" s="30"/>
      <c r="D310" s="30">
        <f>C310</f>
        <v>0</v>
      </c>
      <c r="E310" s="30">
        <f>D310</f>
        <v>0</v>
      </c>
    </row>
    <row r="311" spans="1:5" outlineLevel="3">
      <c r="A311" s="29"/>
      <c r="B311" s="28" t="s">
        <v>257</v>
      </c>
      <c r="C311" s="30"/>
      <c r="D311" s="30">
        <f t="shared" ref="D311:E313" si="22">C311</f>
        <v>0</v>
      </c>
      <c r="E311" s="30">
        <f t="shared" si="22"/>
        <v>0</v>
      </c>
    </row>
    <row r="312" spans="1:5" outlineLevel="3">
      <c r="A312" s="29"/>
      <c r="B312" s="28" t="s">
        <v>258</v>
      </c>
      <c r="C312" s="30"/>
      <c r="D312" s="30">
        <f t="shared" si="22"/>
        <v>0</v>
      </c>
      <c r="E312" s="30">
        <f t="shared" si="22"/>
        <v>0</v>
      </c>
    </row>
    <row r="313" spans="1:5" outlineLevel="3">
      <c r="A313" s="29"/>
      <c r="B313" s="28" t="s">
        <v>259</v>
      </c>
      <c r="C313" s="30"/>
      <c r="D313" s="30">
        <f t="shared" si="22"/>
        <v>0</v>
      </c>
      <c r="E313" s="30">
        <f t="shared" si="22"/>
        <v>0</v>
      </c>
    </row>
    <row r="314" spans="1:5" outlineLevel="2">
      <c r="A314" s="6">
        <v>1101</v>
      </c>
      <c r="B314" s="4" t="s">
        <v>112</v>
      </c>
      <c r="C314" s="5">
        <v>0</v>
      </c>
      <c r="D314" s="5">
        <f>C314</f>
        <v>0</v>
      </c>
      <c r="E314" s="5">
        <f>D314</f>
        <v>0</v>
      </c>
    </row>
    <row r="315" spans="1:5" outlineLevel="1">
      <c r="A315" s="170" t="s">
        <v>601</v>
      </c>
      <c r="B315" s="171"/>
      <c r="C315" s="32">
        <f>C316+C326+C332+C337+C338+C339+C329</f>
        <v>0</v>
      </c>
      <c r="D315" s="32">
        <f>D316+D326+D332+D337+D338+D339+D329</f>
        <v>0</v>
      </c>
      <c r="E315" s="32">
        <f>E316+E326+E332+E337+E338+E339+E329</f>
        <v>0</v>
      </c>
    </row>
    <row r="316" spans="1:5" outlineLevel="2">
      <c r="A316" s="6">
        <v>1102</v>
      </c>
      <c r="B316" s="4" t="s">
        <v>65</v>
      </c>
      <c r="C316" s="5">
        <f>SUM(C317:C325)</f>
        <v>0</v>
      </c>
      <c r="D316" s="5">
        <f>SUM(D317:D325)</f>
        <v>0</v>
      </c>
      <c r="E316" s="5">
        <f>SUM(E317:E325)</f>
        <v>0</v>
      </c>
    </row>
    <row r="317" spans="1:5" outlineLevel="3">
      <c r="A317" s="29"/>
      <c r="B317" s="28" t="s">
        <v>260</v>
      </c>
      <c r="C317" s="30"/>
      <c r="D317" s="30">
        <f>C317</f>
        <v>0</v>
      </c>
      <c r="E317" s="30">
        <f>D317</f>
        <v>0</v>
      </c>
    </row>
    <row r="318" spans="1:5" outlineLevel="3">
      <c r="A318" s="29"/>
      <c r="B318" s="28" t="s">
        <v>218</v>
      </c>
      <c r="C318" s="30"/>
      <c r="D318" s="30">
        <f t="shared" ref="D318:E325" si="23">C318</f>
        <v>0</v>
      </c>
      <c r="E318" s="30">
        <f t="shared" si="23"/>
        <v>0</v>
      </c>
    </row>
    <row r="319" spans="1:5" outlineLevel="3">
      <c r="A319" s="29"/>
      <c r="B319" s="28" t="s">
        <v>261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248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262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252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253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238</v>
      </c>
      <c r="C324" s="30"/>
      <c r="D324" s="30">
        <f t="shared" si="23"/>
        <v>0</v>
      </c>
      <c r="E324" s="30">
        <f t="shared" si="23"/>
        <v>0</v>
      </c>
    </row>
    <row r="325" spans="1:5" outlineLevel="3">
      <c r="A325" s="29"/>
      <c r="B325" s="28" t="s">
        <v>239</v>
      </c>
      <c r="C325" s="30"/>
      <c r="D325" s="30">
        <f t="shared" si="23"/>
        <v>0</v>
      </c>
      <c r="E325" s="30">
        <f t="shared" si="23"/>
        <v>0</v>
      </c>
    </row>
    <row r="326" spans="1:5" outlineLevel="2">
      <c r="A326" s="6">
        <v>1102</v>
      </c>
      <c r="B326" s="4" t="s">
        <v>263</v>
      </c>
      <c r="C326" s="5">
        <f>SUM(C327:C328)</f>
        <v>0</v>
      </c>
      <c r="D326" s="5">
        <f>SUM(D327:D328)</f>
        <v>0</v>
      </c>
      <c r="E326" s="5">
        <f>SUM(E327:E328)</f>
        <v>0</v>
      </c>
    </row>
    <row r="327" spans="1:5" outlineLevel="3">
      <c r="A327" s="29"/>
      <c r="B327" s="28" t="s">
        <v>264</v>
      </c>
      <c r="C327" s="30">
        <v>0</v>
      </c>
      <c r="D327" s="30">
        <f>C327</f>
        <v>0</v>
      </c>
      <c r="E327" s="30">
        <f>D327</f>
        <v>0</v>
      </c>
    </row>
    <row r="328" spans="1:5" outlineLevel="3">
      <c r="A328" s="29"/>
      <c r="B328" s="28" t="s">
        <v>265</v>
      </c>
      <c r="C328" s="30">
        <v>0</v>
      </c>
      <c r="D328" s="30">
        <f>C328</f>
        <v>0</v>
      </c>
      <c r="E328" s="30">
        <f>D328</f>
        <v>0</v>
      </c>
    </row>
    <row r="329" spans="1:5" outlineLevel="2">
      <c r="A329" s="6">
        <v>1102</v>
      </c>
      <c r="B329" s="4" t="s">
        <v>38</v>
      </c>
      <c r="C329" s="5">
        <f>SUM(C330:C331)</f>
        <v>0</v>
      </c>
      <c r="D329" s="5">
        <f>SUM(D330:D331)</f>
        <v>0</v>
      </c>
      <c r="E329" s="5">
        <f>SUM(E330:E331)</f>
        <v>0</v>
      </c>
    </row>
    <row r="330" spans="1:5" outlineLevel="3">
      <c r="A330" s="29"/>
      <c r="B330" s="28" t="s">
        <v>254</v>
      </c>
      <c r="C330" s="30"/>
      <c r="D330" s="30">
        <f>C330</f>
        <v>0</v>
      </c>
      <c r="E330" s="30">
        <f>D330</f>
        <v>0</v>
      </c>
    </row>
    <row r="331" spans="1:5" outlineLevel="3">
      <c r="A331" s="29"/>
      <c r="B331" s="28" t="s">
        <v>255</v>
      </c>
      <c r="C331" s="30"/>
      <c r="D331" s="30">
        <f>C331</f>
        <v>0</v>
      </c>
      <c r="E331" s="30">
        <f>D331</f>
        <v>0</v>
      </c>
    </row>
    <row r="332" spans="1:5" outlineLevel="2">
      <c r="A332" s="6">
        <v>1102</v>
      </c>
      <c r="B332" s="4" t="s">
        <v>39</v>
      </c>
      <c r="C332" s="5">
        <f>SUM(C333:C336)</f>
        <v>0</v>
      </c>
      <c r="D332" s="5">
        <f>SUM(D333:D336)</f>
        <v>0</v>
      </c>
      <c r="E332" s="5">
        <f>SUM(E333:E336)</f>
        <v>0</v>
      </c>
    </row>
    <row r="333" spans="1:5" outlineLevel="3">
      <c r="A333" s="29"/>
      <c r="B333" s="28" t="s">
        <v>256</v>
      </c>
      <c r="C333" s="30"/>
      <c r="D333" s="30">
        <f>C333</f>
        <v>0</v>
      </c>
      <c r="E333" s="30">
        <f>D333</f>
        <v>0</v>
      </c>
    </row>
    <row r="334" spans="1:5" outlineLevel="3">
      <c r="A334" s="29"/>
      <c r="B334" s="28" t="s">
        <v>257</v>
      </c>
      <c r="C334" s="30"/>
      <c r="D334" s="30">
        <f t="shared" ref="D334:E336" si="24">C334</f>
        <v>0</v>
      </c>
      <c r="E334" s="30">
        <f t="shared" si="24"/>
        <v>0</v>
      </c>
    </row>
    <row r="335" spans="1:5" outlineLevel="3">
      <c r="A335" s="29"/>
      <c r="B335" s="28" t="s">
        <v>258</v>
      </c>
      <c r="C335" s="30"/>
      <c r="D335" s="30">
        <f t="shared" si="24"/>
        <v>0</v>
      </c>
      <c r="E335" s="30">
        <f t="shared" si="24"/>
        <v>0</v>
      </c>
    </row>
    <row r="336" spans="1:5" outlineLevel="3">
      <c r="A336" s="29"/>
      <c r="B336" s="28" t="s">
        <v>259</v>
      </c>
      <c r="C336" s="30"/>
      <c r="D336" s="30">
        <f t="shared" si="24"/>
        <v>0</v>
      </c>
      <c r="E336" s="30">
        <f t="shared" si="24"/>
        <v>0</v>
      </c>
    </row>
    <row r="337" spans="1:10" outlineLevel="2">
      <c r="A337" s="6">
        <v>1102</v>
      </c>
      <c r="B337" s="4" t="s">
        <v>453</v>
      </c>
      <c r="C337" s="5">
        <v>0</v>
      </c>
      <c r="D337" s="5">
        <f>C337</f>
        <v>0</v>
      </c>
      <c r="E337" s="5">
        <f>D337</f>
        <v>0</v>
      </c>
    </row>
    <row r="338" spans="1:10" outlineLevel="2">
      <c r="A338" s="6">
        <v>1102</v>
      </c>
      <c r="B338" s="4" t="s">
        <v>452</v>
      </c>
      <c r="C338" s="5">
        <v>0</v>
      </c>
      <c r="D338" s="5">
        <f t="shared" ref="D338:E339" si="25">C338</f>
        <v>0</v>
      </c>
      <c r="E338" s="5">
        <f t="shared" si="25"/>
        <v>0</v>
      </c>
    </row>
    <row r="339" spans="1:10" outlineLevel="2">
      <c r="A339" s="6">
        <v>1102</v>
      </c>
      <c r="B339" s="4" t="s">
        <v>454</v>
      </c>
      <c r="C339" s="5">
        <v>0</v>
      </c>
      <c r="D339" s="5">
        <f t="shared" si="25"/>
        <v>0</v>
      </c>
      <c r="E339" s="5">
        <f t="shared" si="25"/>
        <v>0</v>
      </c>
    </row>
    <row r="340" spans="1:10">
      <c r="A340" s="166" t="s">
        <v>270</v>
      </c>
      <c r="B340" s="167"/>
      <c r="C340" s="33">
        <f>C341+C445+C483</f>
        <v>0</v>
      </c>
      <c r="D340" s="33">
        <f>D341+D445+D483</f>
        <v>0</v>
      </c>
      <c r="E340" s="33">
        <f>E341+E445+E483</f>
        <v>0</v>
      </c>
      <c r="G340" s="39" t="s">
        <v>591</v>
      </c>
      <c r="H340" s="41"/>
      <c r="I340" s="42"/>
      <c r="J340" s="40" t="b">
        <f>AND(H340=I340)</f>
        <v>1</v>
      </c>
    </row>
    <row r="341" spans="1:10" outlineLevel="1">
      <c r="A341" s="170" t="s">
        <v>271</v>
      </c>
      <c r="B341" s="171"/>
      <c r="C341" s="32">
        <f>C342+C343+C344+C345+C348+C349+C354+C357+C358+C363+C368+BG290670+C372+C373+C374+C377+C378+C379+C383+C389+C392+C393+C396+C399+C400+C405+C408+C409+C410+C413+C416+C417+C420+C421+C422+C423+C430+C444</f>
        <v>0</v>
      </c>
      <c r="D341" s="32">
        <f>D342+D343+D344+D345+D348+D349+D354+D357+D358+D363+D368+BH290670+D372+D373+D374+D377+D378+D379+D383+D389+D392+D393+D396+D399+D400+D405+D408+D409+D410+D413+D416+D417+D420+D421+D422+D423+D430+D444</f>
        <v>0</v>
      </c>
      <c r="E341" s="32">
        <f>E342+E343+E344+E345+E348+E349+E354+E357+E358+E363+E368+BI290670+E372+E373+E374+E377+E378+E379+E383+E389+E392+E393+E396+E399+E400+E405+E408+E409+E410+E413+E416+E417+E420+E421+E422+E423+E430+E444</f>
        <v>0</v>
      </c>
    </row>
    <row r="342" spans="1:10" outlineLevel="2">
      <c r="A342" s="6">
        <v>2201</v>
      </c>
      <c r="B342" s="34" t="s">
        <v>272</v>
      </c>
      <c r="C342" s="5">
        <v>0</v>
      </c>
      <c r="D342" s="5">
        <f>C342</f>
        <v>0</v>
      </c>
      <c r="E342" s="5">
        <f>D342</f>
        <v>0</v>
      </c>
    </row>
    <row r="343" spans="1:10" outlineLevel="2">
      <c r="A343" s="6">
        <v>2201</v>
      </c>
      <c r="B343" s="4" t="s">
        <v>40</v>
      </c>
      <c r="C343" s="5"/>
      <c r="D343" s="5">
        <f t="shared" ref="D343:E344" si="26">C343</f>
        <v>0</v>
      </c>
      <c r="E343" s="5">
        <f t="shared" si="26"/>
        <v>0</v>
      </c>
    </row>
    <row r="344" spans="1:10" outlineLevel="2">
      <c r="A344" s="6">
        <v>2201</v>
      </c>
      <c r="B344" s="4" t="s">
        <v>41</v>
      </c>
      <c r="C344" s="5"/>
      <c r="D344" s="5">
        <f t="shared" si="26"/>
        <v>0</v>
      </c>
      <c r="E344" s="5">
        <f t="shared" si="26"/>
        <v>0</v>
      </c>
    </row>
    <row r="345" spans="1:10" outlineLevel="2">
      <c r="A345" s="6">
        <v>2201</v>
      </c>
      <c r="B345" s="4" t="s">
        <v>273</v>
      </c>
      <c r="C345" s="5">
        <f>SUM(C346:C347)</f>
        <v>0</v>
      </c>
      <c r="D345" s="5">
        <f>SUM(D346:D347)</f>
        <v>0</v>
      </c>
      <c r="E345" s="5">
        <f>SUM(E346:E347)</f>
        <v>0</v>
      </c>
    </row>
    <row r="346" spans="1:10" outlineLevel="3">
      <c r="A346" s="29"/>
      <c r="B346" s="28" t="s">
        <v>274</v>
      </c>
      <c r="C346" s="30"/>
      <c r="D346" s="30">
        <f t="shared" ref="D346:E348" si="27">C346</f>
        <v>0</v>
      </c>
      <c r="E346" s="30">
        <f t="shared" si="27"/>
        <v>0</v>
      </c>
    </row>
    <row r="347" spans="1:10" outlineLevel="3">
      <c r="A347" s="29"/>
      <c r="B347" s="28" t="s">
        <v>275</v>
      </c>
      <c r="C347" s="30">
        <v>0</v>
      </c>
      <c r="D347" s="30">
        <f t="shared" si="27"/>
        <v>0</v>
      </c>
      <c r="E347" s="30">
        <f t="shared" si="27"/>
        <v>0</v>
      </c>
    </row>
    <row r="348" spans="1:10" outlineLevel="2">
      <c r="A348" s="6">
        <v>2201</v>
      </c>
      <c r="B348" s="4" t="s">
        <v>276</v>
      </c>
      <c r="C348" s="5">
        <v>0</v>
      </c>
      <c r="D348" s="5">
        <f t="shared" si="27"/>
        <v>0</v>
      </c>
      <c r="E348" s="5">
        <f t="shared" si="27"/>
        <v>0</v>
      </c>
    </row>
    <row r="349" spans="1:10" outlineLevel="2">
      <c r="A349" s="6">
        <v>2201</v>
      </c>
      <c r="B349" s="4" t="s">
        <v>277</v>
      </c>
      <c r="C349" s="5">
        <f>SUM(C350:C353)</f>
        <v>0</v>
      </c>
      <c r="D349" s="5">
        <f>SUM(D350:D353)</f>
        <v>0</v>
      </c>
      <c r="E349" s="5">
        <f>SUM(E350:E353)</f>
        <v>0</v>
      </c>
    </row>
    <row r="350" spans="1:10" outlineLevel="3">
      <c r="A350" s="29"/>
      <c r="B350" s="28" t="s">
        <v>278</v>
      </c>
      <c r="C350" s="30"/>
      <c r="D350" s="30">
        <f>C350</f>
        <v>0</v>
      </c>
      <c r="E350" s="30">
        <f>D350</f>
        <v>0</v>
      </c>
    </row>
    <row r="351" spans="1:10" outlineLevel="3">
      <c r="A351" s="29"/>
      <c r="B351" s="28" t="s">
        <v>279</v>
      </c>
      <c r="C351" s="30">
        <v>0</v>
      </c>
      <c r="D351" s="30">
        <f t="shared" ref="D351:E353" si="28">C351</f>
        <v>0</v>
      </c>
      <c r="E351" s="30">
        <f t="shared" si="28"/>
        <v>0</v>
      </c>
    </row>
    <row r="352" spans="1:10" outlineLevel="3">
      <c r="A352" s="29"/>
      <c r="B352" s="28" t="s">
        <v>280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3">
      <c r="A353" s="29"/>
      <c r="B353" s="28" t="s">
        <v>281</v>
      </c>
      <c r="C353" s="30">
        <v>0</v>
      </c>
      <c r="D353" s="30">
        <f t="shared" si="28"/>
        <v>0</v>
      </c>
      <c r="E353" s="30">
        <f t="shared" si="28"/>
        <v>0</v>
      </c>
    </row>
    <row r="354" spans="1:5" outlineLevel="2">
      <c r="A354" s="6">
        <v>2201</v>
      </c>
      <c r="B354" s="4" t="s">
        <v>282</v>
      </c>
      <c r="C354" s="5">
        <f>SUM(C355:C356)</f>
        <v>0</v>
      </c>
      <c r="D354" s="5">
        <f>SUM(D355:D356)</f>
        <v>0</v>
      </c>
      <c r="E354" s="5">
        <f>SUM(E355:E356)</f>
        <v>0</v>
      </c>
    </row>
    <row r="355" spans="1:5" outlineLevel="3">
      <c r="A355" s="29"/>
      <c r="B355" s="28" t="s">
        <v>42</v>
      </c>
      <c r="C355" s="30"/>
      <c r="D355" s="30">
        <f t="shared" ref="D355:E357" si="29">C355</f>
        <v>0</v>
      </c>
      <c r="E355" s="30">
        <f t="shared" si="29"/>
        <v>0</v>
      </c>
    </row>
    <row r="356" spans="1:5" outlineLevel="3">
      <c r="A356" s="29"/>
      <c r="B356" s="28" t="s">
        <v>283</v>
      </c>
      <c r="C356" s="30">
        <v>0</v>
      </c>
      <c r="D356" s="30">
        <f t="shared" si="29"/>
        <v>0</v>
      </c>
      <c r="E356" s="30">
        <f t="shared" si="29"/>
        <v>0</v>
      </c>
    </row>
    <row r="357" spans="1:5" outlineLevel="2">
      <c r="A357" s="6">
        <v>2201</v>
      </c>
      <c r="B357" s="4" t="s">
        <v>284</v>
      </c>
      <c r="C357" s="5">
        <v>0</v>
      </c>
      <c r="D357" s="5">
        <f t="shared" si="29"/>
        <v>0</v>
      </c>
      <c r="E357" s="5">
        <f t="shared" si="29"/>
        <v>0</v>
      </c>
    </row>
    <row r="358" spans="1:5" outlineLevel="2">
      <c r="A358" s="6">
        <v>2201</v>
      </c>
      <c r="B358" s="4" t="s">
        <v>285</v>
      </c>
      <c r="C358" s="5">
        <f>SUM(C359:C362)</f>
        <v>0</v>
      </c>
      <c r="D358" s="5">
        <f>SUM(D359:D362)</f>
        <v>0</v>
      </c>
      <c r="E358" s="5">
        <f>SUM(E359:E362)</f>
        <v>0</v>
      </c>
    </row>
    <row r="359" spans="1:5" outlineLevel="3">
      <c r="A359" s="29"/>
      <c r="B359" s="28" t="s">
        <v>286</v>
      </c>
      <c r="C359" s="30"/>
      <c r="D359" s="30">
        <f>C359</f>
        <v>0</v>
      </c>
      <c r="E359" s="30">
        <f>D359</f>
        <v>0</v>
      </c>
    </row>
    <row r="360" spans="1:5" outlineLevel="3">
      <c r="A360" s="29"/>
      <c r="B360" s="28" t="s">
        <v>287</v>
      </c>
      <c r="C360" s="30"/>
      <c r="D360" s="30">
        <f t="shared" ref="D360:E362" si="30">C360</f>
        <v>0</v>
      </c>
      <c r="E360" s="30">
        <f t="shared" si="30"/>
        <v>0</v>
      </c>
    </row>
    <row r="361" spans="1:5" outlineLevel="3">
      <c r="A361" s="29"/>
      <c r="B361" s="28" t="s">
        <v>288</v>
      </c>
      <c r="C361" s="30"/>
      <c r="D361" s="30">
        <f t="shared" si="30"/>
        <v>0</v>
      </c>
      <c r="E361" s="30">
        <f t="shared" si="30"/>
        <v>0</v>
      </c>
    </row>
    <row r="362" spans="1:5" outlineLevel="3">
      <c r="A362" s="29"/>
      <c r="B362" s="28" t="s">
        <v>289</v>
      </c>
      <c r="C362" s="30"/>
      <c r="D362" s="30">
        <f t="shared" si="30"/>
        <v>0</v>
      </c>
      <c r="E362" s="30">
        <f t="shared" si="30"/>
        <v>0</v>
      </c>
    </row>
    <row r="363" spans="1:5" outlineLevel="2">
      <c r="A363" s="6">
        <v>2201</v>
      </c>
      <c r="B363" s="4" t="s">
        <v>290</v>
      </c>
      <c r="C363" s="5">
        <f>SUM(C364:C367)</f>
        <v>0</v>
      </c>
      <c r="D363" s="5">
        <f>SUM(D364:D367)</f>
        <v>0</v>
      </c>
      <c r="E363" s="5">
        <f>SUM(E364:E367)</f>
        <v>0</v>
      </c>
    </row>
    <row r="364" spans="1:5" outlineLevel="3">
      <c r="A364" s="29"/>
      <c r="B364" s="28" t="s">
        <v>291</v>
      </c>
      <c r="C364" s="30"/>
      <c r="D364" s="30">
        <f>C364</f>
        <v>0</v>
      </c>
      <c r="E364" s="30">
        <f>D364</f>
        <v>0</v>
      </c>
    </row>
    <row r="365" spans="1:5" outlineLevel="3">
      <c r="A365" s="29"/>
      <c r="B365" s="28" t="s">
        <v>292</v>
      </c>
      <c r="C365" s="30"/>
      <c r="D365" s="30">
        <f t="shared" ref="D365:E367" si="31">C365</f>
        <v>0</v>
      </c>
      <c r="E365" s="30">
        <f t="shared" si="31"/>
        <v>0</v>
      </c>
    </row>
    <row r="366" spans="1:5" outlineLevel="3">
      <c r="A366" s="29"/>
      <c r="B366" s="28" t="s">
        <v>293</v>
      </c>
      <c r="C366" s="30"/>
      <c r="D366" s="30">
        <f t="shared" si="31"/>
        <v>0</v>
      </c>
      <c r="E366" s="30">
        <f t="shared" si="31"/>
        <v>0</v>
      </c>
    </row>
    <row r="367" spans="1:5" outlineLevel="3">
      <c r="A367" s="29"/>
      <c r="B367" s="28" t="s">
        <v>294</v>
      </c>
      <c r="C367" s="30"/>
      <c r="D367" s="30">
        <f t="shared" si="31"/>
        <v>0</v>
      </c>
      <c r="E367" s="30">
        <f t="shared" si="31"/>
        <v>0</v>
      </c>
    </row>
    <row r="368" spans="1:5" outlineLevel="2">
      <c r="A368" s="6">
        <v>2201</v>
      </c>
      <c r="B368" s="4" t="s">
        <v>43</v>
      </c>
      <c r="C368" s="5"/>
      <c r="D368" s="5">
        <f>C368</f>
        <v>0</v>
      </c>
      <c r="E368" s="5">
        <f>D368</f>
        <v>0</v>
      </c>
    </row>
    <row r="369" spans="1:5" outlineLevel="2" collapsed="1">
      <c r="A369" s="6">
        <v>2201</v>
      </c>
      <c r="B369" s="4" t="s">
        <v>295</v>
      </c>
      <c r="C369" s="5">
        <f>SUM(C370:C371)</f>
        <v>0</v>
      </c>
      <c r="D369" s="5">
        <f>SUM(D370:D371)</f>
        <v>0</v>
      </c>
      <c r="E369" s="5">
        <f>SUM(E370:E371)</f>
        <v>0</v>
      </c>
    </row>
    <row r="370" spans="1:5" outlineLevel="3">
      <c r="A370" s="29"/>
      <c r="B370" s="28" t="s">
        <v>296</v>
      </c>
      <c r="C370" s="30">
        <v>0</v>
      </c>
      <c r="D370" s="30">
        <f t="shared" ref="D370:E373" si="32">C370</f>
        <v>0</v>
      </c>
      <c r="E370" s="30">
        <f t="shared" si="32"/>
        <v>0</v>
      </c>
    </row>
    <row r="371" spans="1:5" outlineLevel="3">
      <c r="A371" s="29"/>
      <c r="B371" s="28" t="s">
        <v>297</v>
      </c>
      <c r="C371" s="30">
        <v>0</v>
      </c>
      <c r="D371" s="30">
        <f t="shared" si="32"/>
        <v>0</v>
      </c>
      <c r="E371" s="30">
        <f t="shared" si="32"/>
        <v>0</v>
      </c>
    </row>
    <row r="372" spans="1:5" outlineLevel="2">
      <c r="A372" s="6">
        <v>2201</v>
      </c>
      <c r="B372" s="4" t="s">
        <v>44</v>
      </c>
      <c r="C372" s="5"/>
      <c r="D372" s="5">
        <f t="shared" si="32"/>
        <v>0</v>
      </c>
      <c r="E372" s="5">
        <f t="shared" si="32"/>
        <v>0</v>
      </c>
    </row>
    <row r="373" spans="1:5" outlineLevel="2">
      <c r="A373" s="6">
        <v>2201</v>
      </c>
      <c r="B373" s="4" t="s">
        <v>45</v>
      </c>
      <c r="C373" s="5"/>
      <c r="D373" s="5">
        <f t="shared" si="32"/>
        <v>0</v>
      </c>
      <c r="E373" s="5">
        <f t="shared" si="32"/>
        <v>0</v>
      </c>
    </row>
    <row r="374" spans="1:5" outlineLevel="2" collapsed="1">
      <c r="A374" s="6">
        <v>2201</v>
      </c>
      <c r="B374" s="4" t="s">
        <v>298</v>
      </c>
      <c r="C374" s="5">
        <f>SUM(C375:C376)</f>
        <v>0</v>
      </c>
      <c r="D374" s="5">
        <f>SUM(D375:D376)</f>
        <v>0</v>
      </c>
      <c r="E374" s="5">
        <f>SUM(E375:E376)</f>
        <v>0</v>
      </c>
    </row>
    <row r="375" spans="1:5" outlineLevel="3">
      <c r="A375" s="29"/>
      <c r="B375" s="28" t="s">
        <v>299</v>
      </c>
      <c r="C375" s="30">
        <v>0</v>
      </c>
      <c r="D375" s="30">
        <f t="shared" ref="D375:E378" si="33">C375</f>
        <v>0</v>
      </c>
      <c r="E375" s="30">
        <f t="shared" si="33"/>
        <v>0</v>
      </c>
    </row>
    <row r="376" spans="1:5" outlineLevel="3">
      <c r="A376" s="29"/>
      <c r="B376" s="28" t="s">
        <v>300</v>
      </c>
      <c r="C376" s="30">
        <v>0</v>
      </c>
      <c r="D376" s="30">
        <f t="shared" si="33"/>
        <v>0</v>
      </c>
      <c r="E376" s="30">
        <f t="shared" si="33"/>
        <v>0</v>
      </c>
    </row>
    <row r="377" spans="1:5" outlineLevel="2">
      <c r="A377" s="6">
        <v>2201</v>
      </c>
      <c r="B377" s="4" t="s">
        <v>301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 collapsed="1">
      <c r="A378" s="6">
        <v>2201</v>
      </c>
      <c r="B378" s="4" t="s">
        <v>302</v>
      </c>
      <c r="C378" s="5">
        <v>0</v>
      </c>
      <c r="D378" s="5">
        <f t="shared" si="33"/>
        <v>0</v>
      </c>
      <c r="E378" s="5">
        <f t="shared" si="33"/>
        <v>0</v>
      </c>
    </row>
    <row r="379" spans="1:5" outlineLevel="2">
      <c r="A379" s="6">
        <v>2201</v>
      </c>
      <c r="B379" s="4" t="s">
        <v>303</v>
      </c>
      <c r="C379" s="5">
        <f>SUM(C380:C382)</f>
        <v>0</v>
      </c>
      <c r="D379" s="5">
        <f>SUM(D380:D382)</f>
        <v>0</v>
      </c>
      <c r="E379" s="5">
        <f>SUM(E380:E382)</f>
        <v>0</v>
      </c>
    </row>
    <row r="380" spans="1:5" outlineLevel="3">
      <c r="A380" s="29"/>
      <c r="B380" s="28" t="s">
        <v>46</v>
      </c>
      <c r="C380" s="30"/>
      <c r="D380" s="30">
        <f>C380</f>
        <v>0</v>
      </c>
      <c r="E380" s="30">
        <f>D380</f>
        <v>0</v>
      </c>
    </row>
    <row r="381" spans="1:5" outlineLevel="3">
      <c r="A381" s="29"/>
      <c r="B381" s="28" t="s">
        <v>113</v>
      </c>
      <c r="C381" s="30"/>
      <c r="D381" s="30">
        <f t="shared" ref="D381:E382" si="34">C381</f>
        <v>0</v>
      </c>
      <c r="E381" s="30">
        <f t="shared" si="34"/>
        <v>0</v>
      </c>
    </row>
    <row r="382" spans="1:5" outlineLevel="3">
      <c r="A382" s="29"/>
      <c r="B382" s="28" t="s">
        <v>47</v>
      </c>
      <c r="C382" s="30"/>
      <c r="D382" s="30">
        <f t="shared" si="34"/>
        <v>0</v>
      </c>
      <c r="E382" s="30">
        <f t="shared" si="34"/>
        <v>0</v>
      </c>
    </row>
    <row r="383" spans="1:5" outlineLevel="2">
      <c r="A383" s="6">
        <v>2201</v>
      </c>
      <c r="B383" s="4" t="s">
        <v>114</v>
      </c>
      <c r="C383" s="5">
        <f>SUM(C384:C388)</f>
        <v>0</v>
      </c>
      <c r="D383" s="5">
        <f>SUM(D384:D388)</f>
        <v>0</v>
      </c>
      <c r="E383" s="5">
        <f>SUM(E384:E388)</f>
        <v>0</v>
      </c>
    </row>
    <row r="384" spans="1:5" outlineLevel="3">
      <c r="A384" s="29"/>
      <c r="B384" s="28" t="s">
        <v>304</v>
      </c>
      <c r="C384" s="30"/>
      <c r="D384" s="30">
        <f>C384</f>
        <v>0</v>
      </c>
      <c r="E384" s="30">
        <f>D384</f>
        <v>0</v>
      </c>
    </row>
    <row r="385" spans="1:5" outlineLevel="3">
      <c r="A385" s="29"/>
      <c r="B385" s="28" t="s">
        <v>305</v>
      </c>
      <c r="C385" s="30"/>
      <c r="D385" s="30">
        <f t="shared" ref="D385:E388" si="35">C385</f>
        <v>0</v>
      </c>
      <c r="E385" s="30">
        <f t="shared" si="35"/>
        <v>0</v>
      </c>
    </row>
    <row r="386" spans="1:5" outlineLevel="3">
      <c r="A386" s="29"/>
      <c r="B386" s="28" t="s">
        <v>306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307</v>
      </c>
      <c r="C387" s="30"/>
      <c r="D387" s="30">
        <f t="shared" si="35"/>
        <v>0</v>
      </c>
      <c r="E387" s="30">
        <f t="shared" si="35"/>
        <v>0</v>
      </c>
    </row>
    <row r="388" spans="1:5" outlineLevel="3">
      <c r="A388" s="29"/>
      <c r="B388" s="28" t="s">
        <v>308</v>
      </c>
      <c r="C388" s="30"/>
      <c r="D388" s="30">
        <f t="shared" si="35"/>
        <v>0</v>
      </c>
      <c r="E388" s="30">
        <f t="shared" si="35"/>
        <v>0</v>
      </c>
    </row>
    <row r="389" spans="1:5" outlineLevel="2">
      <c r="A389" s="6">
        <v>2201</v>
      </c>
      <c r="B389" s="4" t="s">
        <v>309</v>
      </c>
      <c r="C389" s="5">
        <f>SUM(C390:C391)</f>
        <v>0</v>
      </c>
      <c r="D389" s="5">
        <f>SUM(D390:D391)</f>
        <v>0</v>
      </c>
      <c r="E389" s="5">
        <f>SUM(E390:E391)</f>
        <v>0</v>
      </c>
    </row>
    <row r="390" spans="1:5" outlineLevel="3">
      <c r="A390" s="29"/>
      <c r="B390" s="28" t="s">
        <v>48</v>
      </c>
      <c r="C390" s="30"/>
      <c r="D390" s="30">
        <f t="shared" ref="D390:E392" si="36">C390</f>
        <v>0</v>
      </c>
      <c r="E390" s="30">
        <f t="shared" si="36"/>
        <v>0</v>
      </c>
    </row>
    <row r="391" spans="1:5" outlineLevel="3">
      <c r="A391" s="29"/>
      <c r="B391" s="28" t="s">
        <v>310</v>
      </c>
      <c r="C391" s="30">
        <v>0</v>
      </c>
      <c r="D391" s="30">
        <f t="shared" si="36"/>
        <v>0</v>
      </c>
      <c r="E391" s="30">
        <f t="shared" si="36"/>
        <v>0</v>
      </c>
    </row>
    <row r="392" spans="1:5" outlineLevel="2">
      <c r="A392" s="6">
        <v>2201</v>
      </c>
      <c r="B392" s="4" t="s">
        <v>311</v>
      </c>
      <c r="C392" s="5">
        <v>0</v>
      </c>
      <c r="D392" s="5">
        <f t="shared" si="36"/>
        <v>0</v>
      </c>
      <c r="E392" s="5">
        <f t="shared" si="36"/>
        <v>0</v>
      </c>
    </row>
    <row r="393" spans="1:5" outlineLevel="2" collapsed="1">
      <c r="A393" s="6">
        <v>2201</v>
      </c>
      <c r="B393" s="4" t="s">
        <v>312</v>
      </c>
      <c r="C393" s="5">
        <f>SUM(C394:C395)</f>
        <v>0</v>
      </c>
      <c r="D393" s="5">
        <f>SUM(D394:D395)</f>
        <v>0</v>
      </c>
      <c r="E393" s="5">
        <f>SUM(E394:E395)</f>
        <v>0</v>
      </c>
    </row>
    <row r="394" spans="1:5" outlineLevel="3">
      <c r="A394" s="29"/>
      <c r="B394" s="28" t="s">
        <v>313</v>
      </c>
      <c r="C394" s="30">
        <v>0</v>
      </c>
      <c r="D394" s="30">
        <f>C394</f>
        <v>0</v>
      </c>
      <c r="E394" s="30">
        <f>D394</f>
        <v>0</v>
      </c>
    </row>
    <row r="395" spans="1:5" outlineLevel="3">
      <c r="A395" s="29"/>
      <c r="B395" s="28" t="s">
        <v>314</v>
      </c>
      <c r="C395" s="30"/>
      <c r="D395" s="30">
        <f>C395</f>
        <v>0</v>
      </c>
      <c r="E395" s="30">
        <f>D395</f>
        <v>0</v>
      </c>
    </row>
    <row r="396" spans="1:5" outlineLevel="2">
      <c r="A396" s="6">
        <v>2201</v>
      </c>
      <c r="B396" s="4" t="s">
        <v>115</v>
      </c>
      <c r="C396" s="5">
        <f>SUM(C397:C398)</f>
        <v>0</v>
      </c>
      <c r="D396" s="5">
        <f>SUM(D397:D398)</f>
        <v>0</v>
      </c>
      <c r="E396" s="5">
        <f>SUM(E397:E398)</f>
        <v>0</v>
      </c>
    </row>
    <row r="397" spans="1:5" outlineLevel="3">
      <c r="A397" s="29"/>
      <c r="B397" s="28" t="s">
        <v>315</v>
      </c>
      <c r="C397" s="30"/>
      <c r="D397" s="30">
        <f t="shared" ref="D397:E399" si="37">C397</f>
        <v>0</v>
      </c>
      <c r="E397" s="30">
        <f t="shared" si="37"/>
        <v>0</v>
      </c>
    </row>
    <row r="398" spans="1:5" outlineLevel="3">
      <c r="A398" s="29"/>
      <c r="B398" s="28" t="s">
        <v>316</v>
      </c>
      <c r="C398" s="30">
        <v>0</v>
      </c>
      <c r="D398" s="30">
        <f t="shared" si="37"/>
        <v>0</v>
      </c>
      <c r="E398" s="30">
        <f t="shared" si="37"/>
        <v>0</v>
      </c>
    </row>
    <row r="399" spans="1:5" outlineLevel="2">
      <c r="A399" s="6">
        <v>2201</v>
      </c>
      <c r="B399" s="4" t="s">
        <v>317</v>
      </c>
      <c r="C399" s="5">
        <v>0</v>
      </c>
      <c r="D399" s="5">
        <f t="shared" si="37"/>
        <v>0</v>
      </c>
      <c r="E399" s="5">
        <f t="shared" si="37"/>
        <v>0</v>
      </c>
    </row>
    <row r="400" spans="1:5" outlineLevel="2" collapsed="1">
      <c r="A400" s="6">
        <v>2201</v>
      </c>
      <c r="B400" s="4" t="s">
        <v>116</v>
      </c>
      <c r="C400" s="5">
        <f>SUM(C401:C404)</f>
        <v>0</v>
      </c>
      <c r="D400" s="5">
        <f>SUM(D401:D404)</f>
        <v>0</v>
      </c>
      <c r="E400" s="5">
        <f>SUM(E401:E404)</f>
        <v>0</v>
      </c>
    </row>
    <row r="401" spans="1:5" outlineLevel="3">
      <c r="A401" s="29"/>
      <c r="B401" s="28" t="s">
        <v>318</v>
      </c>
      <c r="C401" s="30">
        <v>0</v>
      </c>
      <c r="D401" s="30">
        <f>C401</f>
        <v>0</v>
      </c>
      <c r="E401" s="30">
        <f>D401</f>
        <v>0</v>
      </c>
    </row>
    <row r="402" spans="1:5" outlineLevel="3">
      <c r="A402" s="29"/>
      <c r="B402" s="28" t="s">
        <v>319</v>
      </c>
      <c r="C402" s="30"/>
      <c r="D402" s="30">
        <f t="shared" ref="D402:E404" si="38">C402</f>
        <v>0</v>
      </c>
      <c r="E402" s="30">
        <f t="shared" si="38"/>
        <v>0</v>
      </c>
    </row>
    <row r="403" spans="1:5" outlineLevel="3">
      <c r="A403" s="29"/>
      <c r="B403" s="28" t="s">
        <v>320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3">
      <c r="A404" s="29"/>
      <c r="B404" s="28" t="s">
        <v>321</v>
      </c>
      <c r="C404" s="30">
        <v>0</v>
      </c>
      <c r="D404" s="30">
        <f t="shared" si="38"/>
        <v>0</v>
      </c>
      <c r="E404" s="30">
        <f t="shared" si="38"/>
        <v>0</v>
      </c>
    </row>
    <row r="405" spans="1:5" outlineLevel="2">
      <c r="A405" s="6">
        <v>2201</v>
      </c>
      <c r="B405" s="4" t="s">
        <v>322</v>
      </c>
      <c r="C405" s="5">
        <f>SUM(C406:C407)</f>
        <v>0</v>
      </c>
      <c r="D405" s="5">
        <f>SUM(D406:D407)</f>
        <v>0</v>
      </c>
      <c r="E405" s="5">
        <f>SUM(E406:E407)</f>
        <v>0</v>
      </c>
    </row>
    <row r="406" spans="1:5" outlineLevel="3">
      <c r="A406" s="29"/>
      <c r="B406" s="28" t="s">
        <v>323</v>
      </c>
      <c r="C406" s="30">
        <v>0</v>
      </c>
      <c r="D406" s="30">
        <f t="shared" ref="D406:E409" si="39">C406</f>
        <v>0</v>
      </c>
      <c r="E406" s="30">
        <f t="shared" si="39"/>
        <v>0</v>
      </c>
    </row>
    <row r="407" spans="1:5" outlineLevel="3">
      <c r="A407" s="29"/>
      <c r="B407" s="28" t="s">
        <v>324</v>
      </c>
      <c r="C407" s="30">
        <v>0</v>
      </c>
      <c r="D407" s="30">
        <f t="shared" si="39"/>
        <v>0</v>
      </c>
      <c r="E407" s="30">
        <f t="shared" si="39"/>
        <v>0</v>
      </c>
    </row>
    <row r="408" spans="1:5" outlineLevel="2">
      <c r="A408" s="6">
        <v>2201</v>
      </c>
      <c r="B408" s="4" t="s">
        <v>325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326</v>
      </c>
      <c r="C409" s="5">
        <v>0</v>
      </c>
      <c r="D409" s="5">
        <f t="shared" si="39"/>
        <v>0</v>
      </c>
      <c r="E409" s="5">
        <f t="shared" si="39"/>
        <v>0</v>
      </c>
    </row>
    <row r="410" spans="1:5" outlineLevel="2" collapsed="1">
      <c r="A410" s="6">
        <v>2201</v>
      </c>
      <c r="B410" s="4" t="s">
        <v>327</v>
      </c>
      <c r="C410" s="5">
        <f>SUM(C411:C412)</f>
        <v>0</v>
      </c>
      <c r="D410" s="5">
        <f>SUM(D411:D412)</f>
        <v>0</v>
      </c>
      <c r="E410" s="5">
        <f>SUM(E411:E412)</f>
        <v>0</v>
      </c>
    </row>
    <row r="411" spans="1:5" outlineLevel="3" collapsed="1">
      <c r="A411" s="29"/>
      <c r="B411" s="28" t="s">
        <v>49</v>
      </c>
      <c r="C411" s="30"/>
      <c r="D411" s="30">
        <f>C411</f>
        <v>0</v>
      </c>
      <c r="E411" s="30">
        <f>D411</f>
        <v>0</v>
      </c>
    </row>
    <row r="412" spans="1:5" outlineLevel="3">
      <c r="A412" s="29"/>
      <c r="B412" s="28" t="s">
        <v>50</v>
      </c>
      <c r="C412" s="30"/>
      <c r="D412" s="30">
        <f>C412</f>
        <v>0</v>
      </c>
      <c r="E412" s="30">
        <f>D412</f>
        <v>0</v>
      </c>
    </row>
    <row r="413" spans="1:5" outlineLevel="2">
      <c r="A413" s="6">
        <v>2201</v>
      </c>
      <c r="B413" s="4" t="s">
        <v>117</v>
      </c>
      <c r="C413" s="5">
        <f>SUM(C414:C415)</f>
        <v>0</v>
      </c>
      <c r="D413" s="5">
        <f>SUM(D414:D415)</f>
        <v>0</v>
      </c>
      <c r="E413" s="5">
        <f>SUM(E414:E415)</f>
        <v>0</v>
      </c>
    </row>
    <row r="414" spans="1:5" outlineLevel="3" collapsed="1">
      <c r="A414" s="29"/>
      <c r="B414" s="28" t="s">
        <v>328</v>
      </c>
      <c r="C414" s="30"/>
      <c r="D414" s="30">
        <f t="shared" ref="D414:E416" si="40">C414</f>
        <v>0</v>
      </c>
      <c r="E414" s="30">
        <f t="shared" si="40"/>
        <v>0</v>
      </c>
    </row>
    <row r="415" spans="1:5" outlineLevel="3">
      <c r="A415" s="29"/>
      <c r="B415" s="28" t="s">
        <v>329</v>
      </c>
      <c r="C415" s="30">
        <v>0</v>
      </c>
      <c r="D415" s="30">
        <f t="shared" si="40"/>
        <v>0</v>
      </c>
      <c r="E415" s="30">
        <f t="shared" si="40"/>
        <v>0</v>
      </c>
    </row>
    <row r="416" spans="1:5" outlineLevel="2">
      <c r="A416" s="6">
        <v>2201</v>
      </c>
      <c r="B416" s="4" t="s">
        <v>118</v>
      </c>
      <c r="C416" s="5"/>
      <c r="D416" s="5">
        <f t="shared" si="40"/>
        <v>0</v>
      </c>
      <c r="E416" s="5">
        <f t="shared" si="40"/>
        <v>0</v>
      </c>
    </row>
    <row r="417" spans="1:5" outlineLevel="2" collapsed="1">
      <c r="A417" s="6">
        <v>2201</v>
      </c>
      <c r="B417" s="4" t="s">
        <v>332</v>
      </c>
      <c r="C417" s="5">
        <f>SUM(C418:C419)</f>
        <v>0</v>
      </c>
      <c r="D417" s="5">
        <f>SUM(D418:D419)</f>
        <v>0</v>
      </c>
      <c r="E417" s="5">
        <f>SUM(E418:E419)</f>
        <v>0</v>
      </c>
    </row>
    <row r="418" spans="1:5" outlineLevel="3" collapsed="1">
      <c r="A418" s="29"/>
      <c r="B418" s="28" t="s">
        <v>330</v>
      </c>
      <c r="C418" s="30">
        <v>0</v>
      </c>
      <c r="D418" s="30">
        <f t="shared" ref="D418:E422" si="41">C418</f>
        <v>0</v>
      </c>
      <c r="E418" s="30">
        <f t="shared" si="41"/>
        <v>0</v>
      </c>
    </row>
    <row r="419" spans="1:5" outlineLevel="3">
      <c r="A419" s="29"/>
      <c r="B419" s="28" t="s">
        <v>331</v>
      </c>
      <c r="C419" s="30">
        <v>0</v>
      </c>
      <c r="D419" s="30">
        <f t="shared" si="41"/>
        <v>0</v>
      </c>
      <c r="E419" s="30">
        <f t="shared" si="41"/>
        <v>0</v>
      </c>
    </row>
    <row r="420" spans="1:5" outlineLevel="2">
      <c r="A420" s="6">
        <v>2201</v>
      </c>
      <c r="B420" s="4" t="s">
        <v>333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>
      <c r="A421" s="6">
        <v>2201</v>
      </c>
      <c r="B421" s="4" t="s">
        <v>334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335</v>
      </c>
      <c r="C422" s="5">
        <v>0</v>
      </c>
      <c r="D422" s="5">
        <f t="shared" si="41"/>
        <v>0</v>
      </c>
      <c r="E422" s="5">
        <f t="shared" si="41"/>
        <v>0</v>
      </c>
    </row>
    <row r="423" spans="1:5" outlineLevel="2" collapsed="1">
      <c r="A423" s="6">
        <v>2201</v>
      </c>
      <c r="B423" s="4" t="s">
        <v>119</v>
      </c>
      <c r="C423" s="5">
        <f>SUM(C424:C429)</f>
        <v>0</v>
      </c>
      <c r="D423" s="5">
        <f>SUM(D424:D429)</f>
        <v>0</v>
      </c>
      <c r="E423" s="5">
        <f>SUM(E424:E429)</f>
        <v>0</v>
      </c>
    </row>
    <row r="424" spans="1:5" outlineLevel="3">
      <c r="A424" s="29"/>
      <c r="B424" s="28" t="s">
        <v>336</v>
      </c>
      <c r="C424" s="30">
        <v>0</v>
      </c>
      <c r="D424" s="30">
        <f>C424</f>
        <v>0</v>
      </c>
      <c r="E424" s="30">
        <f>D424</f>
        <v>0</v>
      </c>
    </row>
    <row r="425" spans="1:5" outlineLevel="3">
      <c r="A425" s="29"/>
      <c r="B425" s="28" t="s">
        <v>337</v>
      </c>
      <c r="C425" s="30"/>
      <c r="D425" s="30">
        <f t="shared" ref="D425:E429" si="42">C425</f>
        <v>0</v>
      </c>
      <c r="E425" s="30">
        <f t="shared" si="42"/>
        <v>0</v>
      </c>
    </row>
    <row r="426" spans="1:5" outlineLevel="3">
      <c r="A426" s="29"/>
      <c r="B426" s="28" t="s">
        <v>338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339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340</v>
      </c>
      <c r="C428" s="30"/>
      <c r="D428" s="30">
        <f t="shared" si="42"/>
        <v>0</v>
      </c>
      <c r="E428" s="30">
        <f t="shared" si="42"/>
        <v>0</v>
      </c>
    </row>
    <row r="429" spans="1:5" outlineLevel="3">
      <c r="A429" s="29"/>
      <c r="B429" s="28" t="s">
        <v>341</v>
      </c>
      <c r="C429" s="30">
        <v>0</v>
      </c>
      <c r="D429" s="30">
        <f t="shared" si="42"/>
        <v>0</v>
      </c>
      <c r="E429" s="30">
        <f t="shared" si="42"/>
        <v>0</v>
      </c>
    </row>
    <row r="430" spans="1:5" outlineLevel="2">
      <c r="A430" s="6">
        <v>2201</v>
      </c>
      <c r="B430" s="4" t="s">
        <v>342</v>
      </c>
      <c r="C430" s="5">
        <f>SUM(C431:C443)</f>
        <v>0</v>
      </c>
      <c r="D430" s="5">
        <f>SUM(D431:D443)</f>
        <v>0</v>
      </c>
      <c r="E430" s="5">
        <f>SUM(E431:E443)</f>
        <v>0</v>
      </c>
    </row>
    <row r="431" spans="1:5" outlineLevel="3">
      <c r="A431" s="29"/>
      <c r="B431" s="28" t="s">
        <v>343</v>
      </c>
      <c r="C431" s="30"/>
      <c r="D431" s="30">
        <f>C431</f>
        <v>0</v>
      </c>
      <c r="E431" s="30">
        <f>D431</f>
        <v>0</v>
      </c>
    </row>
    <row r="432" spans="1:5" outlineLevel="3">
      <c r="A432" s="29"/>
      <c r="B432" s="28" t="s">
        <v>344</v>
      </c>
      <c r="C432" s="30"/>
      <c r="D432" s="30">
        <f t="shared" ref="D432:E443" si="43">C432</f>
        <v>0</v>
      </c>
      <c r="E432" s="30">
        <f t="shared" si="43"/>
        <v>0</v>
      </c>
    </row>
    <row r="433" spans="1:5" outlineLevel="3">
      <c r="A433" s="29"/>
      <c r="B433" s="28" t="s">
        <v>345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346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347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348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349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350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351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352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353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354</v>
      </c>
      <c r="C442" s="30"/>
      <c r="D442" s="30">
        <f t="shared" si="43"/>
        <v>0</v>
      </c>
      <c r="E442" s="30">
        <f t="shared" si="43"/>
        <v>0</v>
      </c>
    </row>
    <row r="443" spans="1:5" outlineLevel="3">
      <c r="A443" s="29"/>
      <c r="B443" s="28" t="s">
        <v>355</v>
      </c>
      <c r="C443" s="30"/>
      <c r="D443" s="30">
        <f t="shared" si="43"/>
        <v>0</v>
      </c>
      <c r="E443" s="30">
        <f t="shared" si="43"/>
        <v>0</v>
      </c>
    </row>
    <row r="444" spans="1:5" ht="15" customHeight="1" outlineLevel="2">
      <c r="A444" s="6">
        <v>2201</v>
      </c>
      <c r="B444" s="4" t="s">
        <v>356</v>
      </c>
      <c r="C444" s="5">
        <v>0</v>
      </c>
      <c r="D444" s="5">
        <f>C444</f>
        <v>0</v>
      </c>
      <c r="E444" s="5">
        <f>D444</f>
        <v>0</v>
      </c>
    </row>
    <row r="445" spans="1:5" outlineLevel="1">
      <c r="A445" s="170" t="s">
        <v>357</v>
      </c>
      <c r="B445" s="171"/>
      <c r="C445" s="32">
        <f>C446+C455+C456+C460+C463+C464+C469+C475+C478+C481+C482+C451</f>
        <v>0</v>
      </c>
      <c r="D445" s="32">
        <f>D446+D455+D456+D460+D463+D464+D469+D475+D478+D481+D482+D451</f>
        <v>0</v>
      </c>
      <c r="E445" s="32">
        <f>E446+E455+E456+E460+E463+E464+E469+E475+E478+E481+E482+E451</f>
        <v>0</v>
      </c>
    </row>
    <row r="446" spans="1:5" ht="15" customHeight="1" outlineLevel="2">
      <c r="A446" s="6">
        <v>2202</v>
      </c>
      <c r="B446" s="4" t="s">
        <v>358</v>
      </c>
      <c r="C446" s="5">
        <f>SUM(C447:C450)</f>
        <v>0</v>
      </c>
      <c r="D446" s="5">
        <f>SUM(D447:D450)</f>
        <v>0</v>
      </c>
      <c r="E446" s="5">
        <f>SUM(E447:E450)</f>
        <v>0</v>
      </c>
    </row>
    <row r="447" spans="1:5" ht="15" customHeight="1" outlineLevel="3">
      <c r="A447" s="28"/>
      <c r="B447" s="28" t="s">
        <v>359</v>
      </c>
      <c r="C447" s="30">
        <v>0</v>
      </c>
      <c r="D447" s="30">
        <f>C447</f>
        <v>0</v>
      </c>
      <c r="E447" s="30">
        <f>D447</f>
        <v>0</v>
      </c>
    </row>
    <row r="448" spans="1:5" ht="15" customHeight="1" outlineLevel="3">
      <c r="A448" s="28"/>
      <c r="B448" s="28" t="s">
        <v>360</v>
      </c>
      <c r="C448" s="30">
        <v>0</v>
      </c>
      <c r="D448" s="30">
        <f t="shared" ref="D448:E450" si="44">C448</f>
        <v>0</v>
      </c>
      <c r="E448" s="30">
        <f t="shared" si="44"/>
        <v>0</v>
      </c>
    </row>
    <row r="449" spans="1:5" ht="15" customHeight="1" outlineLevel="3">
      <c r="A449" s="28"/>
      <c r="B449" s="28" t="s">
        <v>361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3">
      <c r="A450" s="28"/>
      <c r="B450" s="28" t="s">
        <v>362</v>
      </c>
      <c r="C450" s="30">
        <v>0</v>
      </c>
      <c r="D450" s="30">
        <f t="shared" si="44"/>
        <v>0</v>
      </c>
      <c r="E450" s="30">
        <f t="shared" si="44"/>
        <v>0</v>
      </c>
    </row>
    <row r="451" spans="1:5" ht="15" customHeight="1" outlineLevel="2">
      <c r="A451" s="6">
        <v>2202</v>
      </c>
      <c r="B451" s="4" t="s">
        <v>363</v>
      </c>
      <c r="C451" s="5">
        <f>SUM(C452:C454)</f>
        <v>0</v>
      </c>
      <c r="D451" s="5">
        <f>SUM(D452:D454)</f>
        <v>0</v>
      </c>
      <c r="E451" s="5">
        <f>SUM(E452:E454)</f>
        <v>0</v>
      </c>
    </row>
    <row r="452" spans="1:5" ht="15" customHeight="1" outlineLevel="3">
      <c r="A452" s="28"/>
      <c r="B452" s="28" t="s">
        <v>364</v>
      </c>
      <c r="C452" s="30">
        <v>0</v>
      </c>
      <c r="D452" s="30">
        <f>C452</f>
        <v>0</v>
      </c>
      <c r="E452" s="30">
        <f>D452</f>
        <v>0</v>
      </c>
    </row>
    <row r="453" spans="1:5" ht="15" customHeight="1" outlineLevel="3">
      <c r="A453" s="28"/>
      <c r="B453" s="28" t="s">
        <v>365</v>
      </c>
      <c r="C453" s="30">
        <v>0</v>
      </c>
      <c r="D453" s="30">
        <f t="shared" ref="D453:E454" si="45">C453</f>
        <v>0</v>
      </c>
      <c r="E453" s="30">
        <f t="shared" si="45"/>
        <v>0</v>
      </c>
    </row>
    <row r="454" spans="1:5" ht="15" customHeight="1" outlineLevel="3">
      <c r="A454" s="28"/>
      <c r="B454" s="28" t="s">
        <v>366</v>
      </c>
      <c r="C454" s="30">
        <v>0</v>
      </c>
      <c r="D454" s="30">
        <f t="shared" si="45"/>
        <v>0</v>
      </c>
      <c r="E454" s="30">
        <f t="shared" si="45"/>
        <v>0</v>
      </c>
    </row>
    <row r="455" spans="1:5" ht="15" customHeight="1" outlineLevel="2">
      <c r="A455" s="6">
        <v>2202</v>
      </c>
      <c r="B455" s="4" t="s">
        <v>51</v>
      </c>
      <c r="C455" s="5"/>
      <c r="D455" s="5">
        <f>C455</f>
        <v>0</v>
      </c>
      <c r="E455" s="5">
        <f>D455</f>
        <v>0</v>
      </c>
    </row>
    <row r="456" spans="1:5" outlineLevel="2">
      <c r="A456" s="6">
        <v>2202</v>
      </c>
      <c r="B456" s="4" t="s">
        <v>120</v>
      </c>
      <c r="C456" s="5">
        <f>SUM(C457:C459)</f>
        <v>0</v>
      </c>
      <c r="D456" s="5">
        <f>SUM(D457:D459)</f>
        <v>0</v>
      </c>
      <c r="E456" s="5">
        <f>SUM(E457:E459)</f>
        <v>0</v>
      </c>
    </row>
    <row r="457" spans="1:5" ht="15" customHeight="1" outlineLevel="3">
      <c r="A457" s="28"/>
      <c r="B457" s="28" t="s">
        <v>367</v>
      </c>
      <c r="C457" s="30"/>
      <c r="D457" s="30">
        <f>C457</f>
        <v>0</v>
      </c>
      <c r="E457" s="30">
        <f>D457</f>
        <v>0</v>
      </c>
    </row>
    <row r="458" spans="1:5" ht="15" customHeight="1" outlineLevel="3">
      <c r="A458" s="28"/>
      <c r="B458" s="28" t="s">
        <v>368</v>
      </c>
      <c r="C458" s="30"/>
      <c r="D458" s="30">
        <f t="shared" ref="D458:E459" si="46">C458</f>
        <v>0</v>
      </c>
      <c r="E458" s="30">
        <f t="shared" si="46"/>
        <v>0</v>
      </c>
    </row>
    <row r="459" spans="1:5" ht="15" customHeight="1" outlineLevel="3">
      <c r="A459" s="28"/>
      <c r="B459" s="28" t="s">
        <v>361</v>
      </c>
      <c r="C459" s="30">
        <v>0</v>
      </c>
      <c r="D459" s="30">
        <f t="shared" si="46"/>
        <v>0</v>
      </c>
      <c r="E459" s="30">
        <f t="shared" si="46"/>
        <v>0</v>
      </c>
    </row>
    <row r="460" spans="1:5" outlineLevel="2">
      <c r="A460" s="6">
        <v>2202</v>
      </c>
      <c r="B460" s="4" t="s">
        <v>121</v>
      </c>
      <c r="C460" s="5">
        <f>SUM(C461:C462)</f>
        <v>0</v>
      </c>
      <c r="D460" s="5">
        <f>SUM(D461:D462)</f>
        <v>0</v>
      </c>
      <c r="E460" s="5">
        <f>SUM(E461:E462)</f>
        <v>0</v>
      </c>
    </row>
    <row r="461" spans="1:5" ht="15" customHeight="1" outlineLevel="3">
      <c r="A461" s="28"/>
      <c r="B461" s="28" t="s">
        <v>369</v>
      </c>
      <c r="C461" s="30">
        <v>0</v>
      </c>
      <c r="D461" s="30">
        <f t="shared" ref="D461:E463" si="47">C461</f>
        <v>0</v>
      </c>
      <c r="E461" s="30">
        <f t="shared" si="47"/>
        <v>0</v>
      </c>
    </row>
    <row r="462" spans="1:5" ht="15" customHeight="1" outlineLevel="3">
      <c r="A462" s="28"/>
      <c r="B462" s="28" t="s">
        <v>370</v>
      </c>
      <c r="C462" s="30"/>
      <c r="D462" s="30">
        <f t="shared" si="47"/>
        <v>0</v>
      </c>
      <c r="E462" s="30">
        <f t="shared" si="47"/>
        <v>0</v>
      </c>
    </row>
    <row r="463" spans="1:5" outlineLevel="2">
      <c r="A463" s="6">
        <v>2202</v>
      </c>
      <c r="B463" s="4" t="s">
        <v>371</v>
      </c>
      <c r="C463" s="5">
        <v>0</v>
      </c>
      <c r="D463" s="5">
        <f t="shared" si="47"/>
        <v>0</v>
      </c>
      <c r="E463" s="5">
        <f t="shared" si="47"/>
        <v>0</v>
      </c>
    </row>
    <row r="464" spans="1:5" outlineLevel="2" collapsed="1">
      <c r="A464" s="6">
        <v>2202</v>
      </c>
      <c r="B464" s="4" t="s">
        <v>372</v>
      </c>
      <c r="C464" s="5">
        <f>SUM(C465:C468)</f>
        <v>0</v>
      </c>
      <c r="D464" s="5">
        <f>SUM(D465:D468)</f>
        <v>0</v>
      </c>
      <c r="E464" s="5">
        <f>SUM(E465:E468)</f>
        <v>0</v>
      </c>
    </row>
    <row r="465" spans="1:5" ht="15" customHeight="1" outlineLevel="3">
      <c r="A465" s="28"/>
      <c r="B465" s="28" t="s">
        <v>373</v>
      </c>
      <c r="C465" s="30">
        <v>0</v>
      </c>
      <c r="D465" s="30">
        <f>C465</f>
        <v>0</v>
      </c>
      <c r="E465" s="30">
        <f>D465</f>
        <v>0</v>
      </c>
    </row>
    <row r="466" spans="1:5" ht="15" customHeight="1" outlineLevel="3">
      <c r="A466" s="28"/>
      <c r="B466" s="28" t="s">
        <v>374</v>
      </c>
      <c r="C466" s="30">
        <v>0</v>
      </c>
      <c r="D466" s="30">
        <f t="shared" ref="D466:E468" si="48">C466</f>
        <v>0</v>
      </c>
      <c r="E466" s="30">
        <f t="shared" si="48"/>
        <v>0</v>
      </c>
    </row>
    <row r="467" spans="1:5" ht="15" customHeight="1" outlineLevel="3">
      <c r="A467" s="28"/>
      <c r="B467" s="28" t="s">
        <v>375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t="15" customHeight="1" outlineLevel="3">
      <c r="A468" s="28"/>
      <c r="B468" s="28" t="s">
        <v>376</v>
      </c>
      <c r="C468" s="30">
        <v>0</v>
      </c>
      <c r="D468" s="30">
        <f t="shared" si="48"/>
        <v>0</v>
      </c>
      <c r="E468" s="30">
        <f t="shared" si="48"/>
        <v>0</v>
      </c>
    </row>
    <row r="469" spans="1:5" outlineLevel="2">
      <c r="A469" s="6">
        <v>2202</v>
      </c>
      <c r="B469" s="4" t="s">
        <v>377</v>
      </c>
      <c r="C469" s="5">
        <f>SUM(C470:C474)</f>
        <v>0</v>
      </c>
      <c r="D469" s="5">
        <f>SUM(D470:D474)</f>
        <v>0</v>
      </c>
      <c r="E469" s="5">
        <f>SUM(E470:E474)</f>
        <v>0</v>
      </c>
    </row>
    <row r="470" spans="1:5" ht="15" customHeight="1" outlineLevel="3">
      <c r="A470" s="28"/>
      <c r="B470" s="28" t="s">
        <v>378</v>
      </c>
      <c r="C470" s="30">
        <v>0</v>
      </c>
      <c r="D470" s="30">
        <f>C470</f>
        <v>0</v>
      </c>
      <c r="E470" s="30">
        <f>D470</f>
        <v>0</v>
      </c>
    </row>
    <row r="471" spans="1:5" ht="15" customHeight="1" outlineLevel="3">
      <c r="A471" s="28"/>
      <c r="B471" s="28" t="s">
        <v>379</v>
      </c>
      <c r="C471" s="30">
        <v>0</v>
      </c>
      <c r="D471" s="30">
        <f t="shared" ref="D471:E474" si="49">C471</f>
        <v>0</v>
      </c>
      <c r="E471" s="30">
        <f t="shared" si="49"/>
        <v>0</v>
      </c>
    </row>
    <row r="472" spans="1:5" ht="15" customHeight="1" outlineLevel="3">
      <c r="A472" s="28"/>
      <c r="B472" s="28" t="s">
        <v>380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381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t="15" customHeight="1" outlineLevel="3">
      <c r="A474" s="28"/>
      <c r="B474" s="28" t="s">
        <v>382</v>
      </c>
      <c r="C474" s="30">
        <v>0</v>
      </c>
      <c r="D474" s="30">
        <f t="shared" si="49"/>
        <v>0</v>
      </c>
      <c r="E474" s="30">
        <f t="shared" si="49"/>
        <v>0</v>
      </c>
    </row>
    <row r="475" spans="1:5" outlineLevel="2">
      <c r="A475" s="6">
        <v>2202</v>
      </c>
      <c r="B475" s="4" t="s">
        <v>122</v>
      </c>
      <c r="C475" s="5">
        <f>SUM(C476:C477)</f>
        <v>0</v>
      </c>
      <c r="D475" s="5">
        <f>SUM(D476:D477)</f>
        <v>0</v>
      </c>
      <c r="E475" s="5">
        <f>SUM(E476:E477)</f>
        <v>0</v>
      </c>
    </row>
    <row r="476" spans="1:5" ht="15" customHeight="1" outlineLevel="3">
      <c r="A476" s="28"/>
      <c r="B476" s="28" t="s">
        <v>383</v>
      </c>
      <c r="C476" s="30"/>
      <c r="D476" s="30">
        <f>C476</f>
        <v>0</v>
      </c>
      <c r="E476" s="30">
        <f>D476</f>
        <v>0</v>
      </c>
    </row>
    <row r="477" spans="1:5" ht="15" customHeight="1" outlineLevel="3">
      <c r="A477" s="28"/>
      <c r="B477" s="28" t="s">
        <v>384</v>
      </c>
      <c r="C477" s="30">
        <v>0</v>
      </c>
      <c r="D477" s="30">
        <f>C477</f>
        <v>0</v>
      </c>
      <c r="E477" s="30">
        <f>D477</f>
        <v>0</v>
      </c>
    </row>
    <row r="478" spans="1:5" outlineLevel="2">
      <c r="A478" s="6">
        <v>2202</v>
      </c>
      <c r="B478" s="4" t="s">
        <v>385</v>
      </c>
      <c r="C478" s="5">
        <f>SUM(C479:C480)</f>
        <v>0</v>
      </c>
      <c r="D478" s="5">
        <f>SUM(D479:D480)</f>
        <v>0</v>
      </c>
      <c r="E478" s="5">
        <f>SUM(E479:E480)</f>
        <v>0</v>
      </c>
    </row>
    <row r="479" spans="1:5" ht="15" customHeight="1" outlineLevel="3">
      <c r="A479" s="28"/>
      <c r="B479" s="28" t="s">
        <v>383</v>
      </c>
      <c r="C479" s="30">
        <v>0</v>
      </c>
      <c r="D479" s="30">
        <f t="shared" ref="D479:E482" si="50">C479</f>
        <v>0</v>
      </c>
      <c r="E479" s="30">
        <f t="shared" si="50"/>
        <v>0</v>
      </c>
    </row>
    <row r="480" spans="1:5" ht="15" customHeight="1" outlineLevel="3">
      <c r="A480" s="28"/>
      <c r="B480" s="28" t="s">
        <v>384</v>
      </c>
      <c r="C480" s="30">
        <v>0</v>
      </c>
      <c r="D480" s="30">
        <f t="shared" si="50"/>
        <v>0</v>
      </c>
      <c r="E480" s="30">
        <f t="shared" si="50"/>
        <v>0</v>
      </c>
    </row>
    <row r="481" spans="1:10" outlineLevel="2">
      <c r="A481" s="6">
        <v>2202</v>
      </c>
      <c r="B481" s="4" t="s">
        <v>386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2" collapsed="1">
      <c r="A482" s="6">
        <v>2202</v>
      </c>
      <c r="B482" s="4" t="s">
        <v>387</v>
      </c>
      <c r="C482" s="5">
        <v>0</v>
      </c>
      <c r="D482" s="5">
        <f t="shared" si="50"/>
        <v>0</v>
      </c>
      <c r="E482" s="5">
        <f t="shared" si="50"/>
        <v>0</v>
      </c>
    </row>
    <row r="483" spans="1:10" outlineLevel="1">
      <c r="A483" s="170" t="s">
        <v>388</v>
      </c>
      <c r="B483" s="171"/>
      <c r="C483" s="32">
        <v>0</v>
      </c>
      <c r="D483" s="32">
        <v>0</v>
      </c>
      <c r="E483" s="32">
        <v>0</v>
      </c>
    </row>
    <row r="484" spans="1:10">
      <c r="A484" s="176" t="s">
        <v>389</v>
      </c>
      <c r="B484" s="177"/>
      <c r="C484" s="35">
        <f>C485+C505+C511+C524+C530+C540+C510</f>
        <v>0</v>
      </c>
      <c r="D484" s="35">
        <f>D485+D505+D511+D524+D530+D540+D510</f>
        <v>0</v>
      </c>
      <c r="E484" s="35">
        <f>E485+E505+E511+E524+E530+E540+E510</f>
        <v>0</v>
      </c>
      <c r="G484" s="39" t="s">
        <v>592</v>
      </c>
      <c r="H484" s="41"/>
      <c r="I484" s="42"/>
      <c r="J484" s="40" t="b">
        <f>AND(H484=I484)</f>
        <v>1</v>
      </c>
    </row>
    <row r="485" spans="1:10" outlineLevel="1">
      <c r="A485" s="170" t="s">
        <v>390</v>
      </c>
      <c r="B485" s="171"/>
      <c r="C485" s="32">
        <f>C486+C487+C491+C492+C495+C498+C501+C502+C503+C504</f>
        <v>0</v>
      </c>
      <c r="D485" s="32">
        <f>D486+D487+D491+D492+D495+D498+D501+D502+D503+D504</f>
        <v>0</v>
      </c>
      <c r="E485" s="32">
        <f>E486+E487+E491+E492+E495+E498+E501+E502+E503+E504</f>
        <v>0</v>
      </c>
    </row>
    <row r="486" spans="1:10" outlineLevel="2">
      <c r="A486" s="6">
        <v>3302</v>
      </c>
      <c r="B486" s="4" t="s">
        <v>391</v>
      </c>
      <c r="C486" s="5">
        <v>0</v>
      </c>
      <c r="D486" s="5">
        <f>C486</f>
        <v>0</v>
      </c>
      <c r="E486" s="5">
        <f>D486</f>
        <v>0</v>
      </c>
    </row>
    <row r="487" spans="1:10" outlineLevel="2">
      <c r="A487" s="6">
        <v>3302</v>
      </c>
      <c r="B487" s="4" t="s">
        <v>392</v>
      </c>
      <c r="C487" s="5">
        <f>SUM(C488:C490)</f>
        <v>0</v>
      </c>
      <c r="D487" s="5">
        <f>SUM(D488:D490)</f>
        <v>0</v>
      </c>
      <c r="E487" s="5">
        <f>SUM(E488:E490)</f>
        <v>0</v>
      </c>
    </row>
    <row r="488" spans="1:10" ht="15" customHeight="1" outlineLevel="3">
      <c r="A488" s="28"/>
      <c r="B488" s="28" t="s">
        <v>393</v>
      </c>
      <c r="C488" s="30">
        <v>0</v>
      </c>
      <c r="D488" s="30">
        <f>C488</f>
        <v>0</v>
      </c>
      <c r="E488" s="30">
        <f>D488</f>
        <v>0</v>
      </c>
    </row>
    <row r="489" spans="1:10" ht="15" customHeight="1" outlineLevel="3">
      <c r="A489" s="28"/>
      <c r="B489" s="28" t="s">
        <v>394</v>
      </c>
      <c r="C489" s="30"/>
      <c r="D489" s="30">
        <f t="shared" ref="D489:E490" si="51">C489</f>
        <v>0</v>
      </c>
      <c r="E489" s="30">
        <f t="shared" si="51"/>
        <v>0</v>
      </c>
    </row>
    <row r="490" spans="1:10" ht="15" customHeight="1" outlineLevel="3">
      <c r="A490" s="28"/>
      <c r="B490" s="28" t="s">
        <v>395</v>
      </c>
      <c r="C490" s="30">
        <v>0</v>
      </c>
      <c r="D490" s="30">
        <f t="shared" si="51"/>
        <v>0</v>
      </c>
      <c r="E490" s="30">
        <f t="shared" si="51"/>
        <v>0</v>
      </c>
    </row>
    <row r="491" spans="1:10" outlineLevel="2">
      <c r="A491" s="6">
        <v>3302</v>
      </c>
      <c r="B491" s="4" t="s">
        <v>396</v>
      </c>
      <c r="C491" s="5"/>
      <c r="D491" s="5">
        <f>C491</f>
        <v>0</v>
      </c>
      <c r="E491" s="5">
        <f>D491</f>
        <v>0</v>
      </c>
    </row>
    <row r="492" spans="1:10" outlineLevel="2">
      <c r="A492" s="6">
        <v>3302</v>
      </c>
      <c r="B492" s="4" t="s">
        <v>397</v>
      </c>
      <c r="C492" s="5">
        <f>SUM(C493:C494)</f>
        <v>0</v>
      </c>
      <c r="D492" s="5">
        <f>SUM(D493:D494)</f>
        <v>0</v>
      </c>
      <c r="E492" s="5">
        <f>SUM(E493:E494)</f>
        <v>0</v>
      </c>
    </row>
    <row r="493" spans="1:10" ht="15" customHeight="1" outlineLevel="3">
      <c r="A493" s="28"/>
      <c r="B493" s="28" t="s">
        <v>398</v>
      </c>
      <c r="C493" s="30">
        <v>0</v>
      </c>
      <c r="D493" s="30">
        <f>C493</f>
        <v>0</v>
      </c>
      <c r="E493" s="30">
        <f>D493</f>
        <v>0</v>
      </c>
    </row>
    <row r="494" spans="1:10" ht="15" customHeight="1" outlineLevel="3">
      <c r="A494" s="28"/>
      <c r="B494" s="28" t="s">
        <v>399</v>
      </c>
      <c r="C494" s="30">
        <v>0</v>
      </c>
      <c r="D494" s="30">
        <f>C494</f>
        <v>0</v>
      </c>
      <c r="E494" s="30">
        <f>D494</f>
        <v>0</v>
      </c>
    </row>
    <row r="495" spans="1:10" outlineLevel="2">
      <c r="A495" s="6">
        <v>3302</v>
      </c>
      <c r="B495" s="4" t="s">
        <v>400</v>
      </c>
      <c r="C495" s="5">
        <f>SUM(C496:C497)</f>
        <v>0</v>
      </c>
      <c r="D495" s="5">
        <f>SUM(D496:D497)</f>
        <v>0</v>
      </c>
      <c r="E495" s="5">
        <f>SUM(E496:E497)</f>
        <v>0</v>
      </c>
    </row>
    <row r="496" spans="1:10" ht="15" customHeight="1" outlineLevel="3">
      <c r="A496" s="28"/>
      <c r="B496" s="28" t="s">
        <v>401</v>
      </c>
      <c r="C496" s="30"/>
      <c r="D496" s="30">
        <f>C496</f>
        <v>0</v>
      </c>
      <c r="E496" s="30">
        <f>D496</f>
        <v>0</v>
      </c>
    </row>
    <row r="497" spans="1:12" ht="15" customHeight="1" outlineLevel="3">
      <c r="A497" s="28"/>
      <c r="B497" s="28" t="s">
        <v>402</v>
      </c>
      <c r="C497" s="30">
        <v>0</v>
      </c>
      <c r="D497" s="30">
        <f>C497</f>
        <v>0</v>
      </c>
      <c r="E497" s="30">
        <f>D497</f>
        <v>0</v>
      </c>
    </row>
    <row r="498" spans="1:12" outlineLevel="2">
      <c r="A498" s="6">
        <v>3302</v>
      </c>
      <c r="B498" s="4" t="s">
        <v>403</v>
      </c>
      <c r="C498" s="5">
        <f>SUM(C499:C500)</f>
        <v>0</v>
      </c>
      <c r="D498" s="5">
        <f>SUM(D499:D500)</f>
        <v>0</v>
      </c>
      <c r="E498" s="5">
        <f>SUM(E499:E500)</f>
        <v>0</v>
      </c>
    </row>
    <row r="499" spans="1:12" ht="15" customHeight="1" outlineLevel="3">
      <c r="A499" s="28"/>
      <c r="B499" s="28" t="s">
        <v>404</v>
      </c>
      <c r="C499" s="30"/>
      <c r="D499" s="30">
        <f t="shared" ref="D499:E504" si="52">C499</f>
        <v>0</v>
      </c>
      <c r="E499" s="30">
        <f t="shared" si="52"/>
        <v>0</v>
      </c>
    </row>
    <row r="500" spans="1:12" ht="15" customHeight="1" outlineLevel="3">
      <c r="A500" s="28"/>
      <c r="B500" s="28" t="s">
        <v>405</v>
      </c>
      <c r="C500" s="30">
        <v>0</v>
      </c>
      <c r="D500" s="30">
        <f t="shared" si="52"/>
        <v>0</v>
      </c>
      <c r="E500" s="30">
        <f t="shared" si="52"/>
        <v>0</v>
      </c>
    </row>
    <row r="501" spans="1:12" outlineLevel="2">
      <c r="A501" s="6">
        <v>3302</v>
      </c>
      <c r="B501" s="4" t="s">
        <v>406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407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408</v>
      </c>
      <c r="C503" s="5"/>
      <c r="D503" s="5">
        <f t="shared" si="52"/>
        <v>0</v>
      </c>
      <c r="E503" s="5">
        <f t="shared" si="52"/>
        <v>0</v>
      </c>
    </row>
    <row r="504" spans="1:12" outlineLevel="2">
      <c r="A504" s="6">
        <v>3302</v>
      </c>
      <c r="B504" s="4" t="s">
        <v>409</v>
      </c>
      <c r="C504" s="5">
        <v>0</v>
      </c>
      <c r="D504" s="5">
        <f t="shared" si="52"/>
        <v>0</v>
      </c>
      <c r="E504" s="5">
        <f t="shared" si="52"/>
        <v>0</v>
      </c>
    </row>
    <row r="505" spans="1:12" outlineLevel="1">
      <c r="A505" s="170" t="s">
        <v>410</v>
      </c>
      <c r="B505" s="171"/>
      <c r="C505" s="32">
        <f>SUM(C506:C509)</f>
        <v>0</v>
      </c>
      <c r="D505" s="32">
        <f>SUM(D506:D509)</f>
        <v>0</v>
      </c>
      <c r="E505" s="32">
        <f>SUM(E506:E509)</f>
        <v>0</v>
      </c>
    </row>
    <row r="506" spans="1:12" outlineLevel="2" collapsed="1">
      <c r="A506" s="6">
        <v>3303</v>
      </c>
      <c r="B506" s="4" t="s">
        <v>411</v>
      </c>
      <c r="C506" s="5"/>
      <c r="D506" s="5">
        <f>C506</f>
        <v>0</v>
      </c>
      <c r="E506" s="5">
        <f>D506</f>
        <v>0</v>
      </c>
    </row>
    <row r="507" spans="1:12" outlineLevel="2">
      <c r="A507" s="6">
        <v>3303</v>
      </c>
      <c r="B507" s="4" t="s">
        <v>412</v>
      </c>
      <c r="C507" s="5">
        <v>0</v>
      </c>
      <c r="D507" s="5">
        <f t="shared" ref="D507:E510" si="53">C507</f>
        <v>0</v>
      </c>
      <c r="E507" s="5">
        <f t="shared" si="53"/>
        <v>0</v>
      </c>
    </row>
    <row r="508" spans="1:12" outlineLevel="2">
      <c r="A508" s="6">
        <v>3303</v>
      </c>
      <c r="B508" s="4" t="s">
        <v>413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6">
        <v>3303</v>
      </c>
      <c r="B509" s="4" t="s">
        <v>409</v>
      </c>
      <c r="C509" s="5">
        <v>0</v>
      </c>
      <c r="D509" s="5">
        <f t="shared" si="53"/>
        <v>0</v>
      </c>
      <c r="E509" s="5">
        <f t="shared" si="53"/>
        <v>0</v>
      </c>
    </row>
    <row r="510" spans="1:12" outlineLevel="2">
      <c r="A510" s="170" t="s">
        <v>960</v>
      </c>
      <c r="B510" s="171"/>
      <c r="C510" s="32">
        <v>0</v>
      </c>
      <c r="D510" s="32">
        <f t="shared" si="53"/>
        <v>0</v>
      </c>
      <c r="E510" s="32">
        <f t="shared" si="53"/>
        <v>0</v>
      </c>
    </row>
    <row r="511" spans="1:12" outlineLevel="1">
      <c r="A511" s="170" t="s">
        <v>414</v>
      </c>
      <c r="B511" s="171"/>
      <c r="C511" s="32">
        <f>C512+C513+C514+C515+C519+C520+C521+C522+C523</f>
        <v>0</v>
      </c>
      <c r="D511" s="32">
        <f>D512+D513+D514+D515+D519+D520+D521+D522+D523</f>
        <v>0</v>
      </c>
      <c r="E511" s="32">
        <f>E512+E513+E514+E515+E519+E520+E521+E522+E523</f>
        <v>0</v>
      </c>
      <c r="F511" s="51"/>
      <c r="L511" s="51"/>
    </row>
    <row r="512" spans="1:12" outlineLevel="2" collapsed="1">
      <c r="A512" s="6">
        <v>3305</v>
      </c>
      <c r="B512" s="4" t="s">
        <v>415</v>
      </c>
      <c r="C512" s="5">
        <v>0</v>
      </c>
      <c r="D512" s="5">
        <f>C512</f>
        <v>0</v>
      </c>
      <c r="E512" s="5">
        <f>D512</f>
        <v>0</v>
      </c>
    </row>
    <row r="513" spans="1:5" outlineLevel="2">
      <c r="A513" s="6">
        <v>3305</v>
      </c>
      <c r="B513" s="4" t="s">
        <v>416</v>
      </c>
      <c r="C513" s="5">
        <v>0</v>
      </c>
      <c r="D513" s="5">
        <f t="shared" ref="D513:E514" si="54">C513</f>
        <v>0</v>
      </c>
      <c r="E513" s="5">
        <f t="shared" si="54"/>
        <v>0</v>
      </c>
    </row>
    <row r="514" spans="1:5" outlineLevel="2">
      <c r="A514" s="6">
        <v>3305</v>
      </c>
      <c r="B514" s="4" t="s">
        <v>417</v>
      </c>
      <c r="C514" s="5">
        <v>0</v>
      </c>
      <c r="D514" s="5">
        <f t="shared" si="54"/>
        <v>0</v>
      </c>
      <c r="E514" s="5">
        <f t="shared" si="54"/>
        <v>0</v>
      </c>
    </row>
    <row r="515" spans="1:5" outlineLevel="2">
      <c r="A515" s="6">
        <v>3305</v>
      </c>
      <c r="B515" s="4" t="s">
        <v>418</v>
      </c>
      <c r="C515" s="5">
        <f>SUM(C516:C518)</f>
        <v>0</v>
      </c>
      <c r="D515" s="5">
        <f>SUM(D516:D518)</f>
        <v>0</v>
      </c>
      <c r="E515" s="5">
        <f>SUM(E516:E518)</f>
        <v>0</v>
      </c>
    </row>
    <row r="516" spans="1:5" ht="15" customHeight="1" outlineLevel="3">
      <c r="A516" s="29"/>
      <c r="B516" s="28" t="s">
        <v>419</v>
      </c>
      <c r="C516" s="30"/>
      <c r="D516" s="30">
        <f t="shared" ref="D516:E523" si="55">C516</f>
        <v>0</v>
      </c>
      <c r="E516" s="30">
        <f t="shared" si="55"/>
        <v>0</v>
      </c>
    </row>
    <row r="517" spans="1:5" ht="15" customHeight="1" outlineLevel="3">
      <c r="A517" s="29"/>
      <c r="B517" s="28" t="s">
        <v>420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t="15" customHeight="1" outlineLevel="3">
      <c r="A518" s="29"/>
      <c r="B518" s="28" t="s">
        <v>421</v>
      </c>
      <c r="C518" s="30">
        <v>0</v>
      </c>
      <c r="D518" s="30">
        <f t="shared" si="55"/>
        <v>0</v>
      </c>
      <c r="E518" s="30">
        <f t="shared" si="55"/>
        <v>0</v>
      </c>
    </row>
    <row r="519" spans="1:5" outlineLevel="2">
      <c r="A519" s="6">
        <v>3305</v>
      </c>
      <c r="B519" s="4" t="s">
        <v>422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423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424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425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2">
      <c r="A523" s="6">
        <v>3305</v>
      </c>
      <c r="B523" s="4" t="s">
        <v>409</v>
      </c>
      <c r="C523" s="5">
        <v>0</v>
      </c>
      <c r="D523" s="5">
        <f t="shared" si="55"/>
        <v>0</v>
      </c>
      <c r="E523" s="5">
        <f t="shared" si="55"/>
        <v>0</v>
      </c>
    </row>
    <row r="524" spans="1:5" outlineLevel="1">
      <c r="A524" s="170" t="s">
        <v>426</v>
      </c>
      <c r="B524" s="171"/>
      <c r="C524" s="32">
        <f>SUM(C525:C529)</f>
        <v>0</v>
      </c>
      <c r="D524" s="32">
        <f>SUM(D525:D529)</f>
        <v>0</v>
      </c>
      <c r="E524" s="32">
        <f>SUM(E525:E529)</f>
        <v>0</v>
      </c>
    </row>
    <row r="525" spans="1:5" outlineLevel="2" collapsed="1">
      <c r="A525" s="6">
        <v>3306</v>
      </c>
      <c r="B525" s="4" t="s">
        <v>427</v>
      </c>
      <c r="C525" s="5">
        <v>0</v>
      </c>
      <c r="D525" s="5">
        <f>C525</f>
        <v>0</v>
      </c>
      <c r="E525" s="5">
        <f>D525</f>
        <v>0</v>
      </c>
    </row>
    <row r="526" spans="1:5" outlineLevel="2">
      <c r="A526" s="6">
        <v>3306</v>
      </c>
      <c r="B526" s="4" t="s">
        <v>428</v>
      </c>
      <c r="C526" s="5">
        <v>0</v>
      </c>
      <c r="D526" s="5">
        <f t="shared" ref="D526:E529" si="56">C526</f>
        <v>0</v>
      </c>
      <c r="E526" s="5">
        <f t="shared" si="56"/>
        <v>0</v>
      </c>
    </row>
    <row r="527" spans="1:5" outlineLevel="2">
      <c r="A527" s="6">
        <v>3306</v>
      </c>
      <c r="B527" s="4" t="s">
        <v>429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430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2">
      <c r="A529" s="6">
        <v>3306</v>
      </c>
      <c r="B529" s="4" t="s">
        <v>431</v>
      </c>
      <c r="C529" s="5">
        <v>0</v>
      </c>
      <c r="D529" s="5">
        <f t="shared" si="56"/>
        <v>0</v>
      </c>
      <c r="E529" s="5">
        <f t="shared" si="56"/>
        <v>0</v>
      </c>
    </row>
    <row r="530" spans="1:5" outlineLevel="1">
      <c r="A530" s="170" t="s">
        <v>432</v>
      </c>
      <c r="B530" s="171"/>
      <c r="C530" s="32">
        <f>C531+C533+C539</f>
        <v>0</v>
      </c>
      <c r="D530" s="32">
        <f>D531+D533+D539</f>
        <v>0</v>
      </c>
      <c r="E530" s="32">
        <f>E531+E533+E539</f>
        <v>0</v>
      </c>
    </row>
    <row r="531" spans="1:5" outlineLevel="2" collapsed="1">
      <c r="A531" s="6">
        <v>3307</v>
      </c>
      <c r="B531" s="4" t="s">
        <v>433</v>
      </c>
      <c r="C531" s="5">
        <f>SUM(C532)</f>
        <v>0</v>
      </c>
      <c r="D531" s="5">
        <f>SUM(D532)</f>
        <v>0</v>
      </c>
      <c r="E531" s="5">
        <f>SUM(E532)</f>
        <v>0</v>
      </c>
    </row>
    <row r="532" spans="1:5" ht="15" customHeight="1" outlineLevel="3">
      <c r="A532" s="29"/>
      <c r="B532" s="28" t="s">
        <v>434</v>
      </c>
      <c r="C532" s="30">
        <v>0</v>
      </c>
      <c r="D532" s="30">
        <f>C532</f>
        <v>0</v>
      </c>
      <c r="E532" s="30">
        <f>D532</f>
        <v>0</v>
      </c>
    </row>
    <row r="533" spans="1:5" outlineLevel="2">
      <c r="A533" s="6">
        <v>3307</v>
      </c>
      <c r="B533" s="4" t="s">
        <v>418</v>
      </c>
      <c r="C533" s="5">
        <f>SUM(C534:C538)</f>
        <v>0</v>
      </c>
      <c r="D533" s="5">
        <f>SUM(D534:D538)</f>
        <v>0</v>
      </c>
      <c r="E533" s="5">
        <f>SUM(E534:E538)</f>
        <v>0</v>
      </c>
    </row>
    <row r="534" spans="1:5" ht="15" customHeight="1" outlineLevel="3">
      <c r="A534" s="29"/>
      <c r="B534" s="28" t="s">
        <v>435</v>
      </c>
      <c r="C534" s="30">
        <v>0</v>
      </c>
      <c r="D534" s="30">
        <f>C534</f>
        <v>0</v>
      </c>
      <c r="E534" s="30">
        <f>D534</f>
        <v>0</v>
      </c>
    </row>
    <row r="535" spans="1:5" ht="15" customHeight="1" outlineLevel="3">
      <c r="A535" s="29"/>
      <c r="B535" s="28" t="s">
        <v>436</v>
      </c>
      <c r="C535" s="30">
        <v>0</v>
      </c>
      <c r="D535" s="30">
        <f t="shared" ref="D535:E538" si="57">C535</f>
        <v>0</v>
      </c>
      <c r="E535" s="30">
        <f t="shared" si="57"/>
        <v>0</v>
      </c>
    </row>
    <row r="536" spans="1:5" ht="15" customHeight="1" outlineLevel="3">
      <c r="A536" s="29"/>
      <c r="B536" s="28" t="s">
        <v>437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438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t="15" customHeight="1" outlineLevel="3">
      <c r="A538" s="29"/>
      <c r="B538" s="28" t="s">
        <v>439</v>
      </c>
      <c r="C538" s="30">
        <v>0</v>
      </c>
      <c r="D538" s="30">
        <f t="shared" si="57"/>
        <v>0</v>
      </c>
      <c r="E538" s="30">
        <f t="shared" si="57"/>
        <v>0</v>
      </c>
    </row>
    <row r="539" spans="1:5" outlineLevel="2">
      <c r="A539" s="6">
        <v>3307</v>
      </c>
      <c r="B539" s="4" t="s">
        <v>440</v>
      </c>
      <c r="C539" s="5">
        <v>0</v>
      </c>
      <c r="D539" s="5">
        <f>C539</f>
        <v>0</v>
      </c>
      <c r="E539" s="5">
        <f>D539</f>
        <v>0</v>
      </c>
    </row>
    <row r="540" spans="1:5" outlineLevel="1">
      <c r="A540" s="170" t="s">
        <v>441</v>
      </c>
      <c r="B540" s="171"/>
      <c r="C540" s="32">
        <f>SUM(C541:C546)</f>
        <v>0</v>
      </c>
      <c r="D540" s="32">
        <f>SUM(D541:D546)</f>
        <v>0</v>
      </c>
      <c r="E540" s="32">
        <f>SUM(E541:E546)</f>
        <v>0</v>
      </c>
    </row>
    <row r="541" spans="1:5" outlineLevel="2" collapsed="1">
      <c r="A541" s="6">
        <v>3310</v>
      </c>
      <c r="B541" s="4" t="s">
        <v>443</v>
      </c>
      <c r="C541" s="5">
        <v>0</v>
      </c>
      <c r="D541" s="5">
        <f>C541</f>
        <v>0</v>
      </c>
      <c r="E541" s="5">
        <f>D541</f>
        <v>0</v>
      </c>
    </row>
    <row r="542" spans="1:5" outlineLevel="2" collapsed="1">
      <c r="A542" s="6">
        <v>3310</v>
      </c>
      <c r="B542" s="4" t="s">
        <v>52</v>
      </c>
      <c r="C542" s="5"/>
      <c r="D542" s="5">
        <f t="shared" ref="D542:E545" si="58">C542</f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444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445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442</v>
      </c>
      <c r="C545" s="5">
        <v>0</v>
      </c>
      <c r="D545" s="5">
        <f t="shared" si="58"/>
        <v>0</v>
      </c>
      <c r="E545" s="5">
        <f t="shared" si="58"/>
        <v>0</v>
      </c>
    </row>
    <row r="546" spans="1:10" outlineLevel="2" collapsed="1">
      <c r="A546" s="6">
        <v>3310</v>
      </c>
      <c r="B546" s="4" t="s">
        <v>446</v>
      </c>
      <c r="C546" s="5">
        <f>SUM(C547:C548)</f>
        <v>0</v>
      </c>
      <c r="D546" s="5">
        <f>SUM(D547:D548)</f>
        <v>0</v>
      </c>
      <c r="E546" s="5">
        <f>SUM(E547:E548)</f>
        <v>0</v>
      </c>
    </row>
    <row r="547" spans="1:10" ht="15" customHeight="1" outlineLevel="2">
      <c r="A547" s="29"/>
      <c r="B547" s="28" t="s">
        <v>447</v>
      </c>
      <c r="C547" s="30">
        <v>0</v>
      </c>
      <c r="D547" s="30">
        <f>C547</f>
        <v>0</v>
      </c>
      <c r="E547" s="30">
        <f>D547</f>
        <v>0</v>
      </c>
    </row>
    <row r="548" spans="1:10" ht="15" customHeight="1" outlineLevel="2">
      <c r="A548" s="29"/>
      <c r="B548" s="28" t="s">
        <v>448</v>
      </c>
      <c r="C548" s="30">
        <v>0</v>
      </c>
      <c r="D548" s="30">
        <f>C548</f>
        <v>0</v>
      </c>
      <c r="E548" s="30">
        <f>D548</f>
        <v>0</v>
      </c>
    </row>
    <row r="549" spans="1:10">
      <c r="A549" s="174" t="s">
        <v>449</v>
      </c>
      <c r="B549" s="175"/>
      <c r="C549" s="35">
        <f>C550+C551</f>
        <v>0</v>
      </c>
      <c r="D549" s="35">
        <f>D550+D551</f>
        <v>0</v>
      </c>
      <c r="E549" s="35">
        <f>E550+E551</f>
        <v>0</v>
      </c>
      <c r="G549" s="39" t="s">
        <v>593</v>
      </c>
      <c r="H549" s="41"/>
      <c r="I549" s="42"/>
      <c r="J549" s="40" t="b">
        <f>AND(H549=I549)</f>
        <v>1</v>
      </c>
    </row>
    <row r="550" spans="1:10" outlineLevel="1">
      <c r="A550" s="170" t="s">
        <v>450</v>
      </c>
      <c r="B550" s="171"/>
      <c r="C550" s="32"/>
      <c r="D550" s="32">
        <f>C550</f>
        <v>0</v>
      </c>
      <c r="E550" s="32">
        <f>D550</f>
        <v>0</v>
      </c>
    </row>
    <row r="551" spans="1:10" outlineLevel="1">
      <c r="A551" s="170" t="s">
        <v>451</v>
      </c>
      <c r="B551" s="171"/>
      <c r="C551" s="32">
        <v>0</v>
      </c>
      <c r="D551" s="32">
        <f>C551</f>
        <v>0</v>
      </c>
      <c r="E551" s="32">
        <f>D551</f>
        <v>0</v>
      </c>
    </row>
    <row r="552" spans="1:10">
      <c r="A552" s="168" t="s">
        <v>455</v>
      </c>
      <c r="B552" s="169"/>
      <c r="C552" s="36">
        <f>C553</f>
        <v>0</v>
      </c>
      <c r="D552" s="36">
        <f>D553</f>
        <v>0</v>
      </c>
      <c r="E552" s="36">
        <f>E553</f>
        <v>0</v>
      </c>
      <c r="G552" s="39" t="s">
        <v>59</v>
      </c>
      <c r="H552" s="41"/>
      <c r="I552" s="42"/>
      <c r="J552" s="40" t="b">
        <f>AND(H552=I552)</f>
        <v>1</v>
      </c>
    </row>
    <row r="553" spans="1:10">
      <c r="A553" s="166" t="s">
        <v>456</v>
      </c>
      <c r="B553" s="167"/>
      <c r="C553" s="33">
        <f>C554+C558</f>
        <v>0</v>
      </c>
      <c r="D553" s="33">
        <f>D554+D558</f>
        <v>0</v>
      </c>
      <c r="E553" s="33">
        <f>E554+E558</f>
        <v>0</v>
      </c>
      <c r="G553" s="39" t="s">
        <v>594</v>
      </c>
      <c r="H553" s="41"/>
      <c r="I553" s="42"/>
      <c r="J553" s="40" t="b">
        <f>AND(H553=I553)</f>
        <v>1</v>
      </c>
    </row>
    <row r="554" spans="1:10" outlineLevel="1">
      <c r="A554" s="170" t="s">
        <v>457</v>
      </c>
      <c r="B554" s="171"/>
      <c r="C554" s="32">
        <f>SUM(C555:C557)</f>
        <v>0</v>
      </c>
      <c r="D554" s="32">
        <f>SUM(D555:D557)</f>
        <v>0</v>
      </c>
      <c r="E554" s="32">
        <f>SUM(E555:E557)</f>
        <v>0</v>
      </c>
    </row>
    <row r="555" spans="1:10" outlineLevel="2" collapsed="1">
      <c r="A555" s="6">
        <v>5500</v>
      </c>
      <c r="B555" s="4" t="s">
        <v>458</v>
      </c>
      <c r="C555" s="5"/>
      <c r="D555" s="5">
        <f t="shared" ref="D555:E557" si="59">C555</f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459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2" collapsed="1">
      <c r="A557" s="6">
        <v>5500</v>
      </c>
      <c r="B557" s="4" t="s">
        <v>460</v>
      </c>
      <c r="C557" s="5">
        <v>0</v>
      </c>
      <c r="D557" s="5">
        <f t="shared" si="59"/>
        <v>0</v>
      </c>
      <c r="E557" s="5">
        <f t="shared" si="59"/>
        <v>0</v>
      </c>
    </row>
    <row r="558" spans="1:10" outlineLevel="1">
      <c r="A558" s="170" t="s">
        <v>461</v>
      </c>
      <c r="B558" s="171"/>
      <c r="C558" s="32">
        <f>SUM(C559:C560)</f>
        <v>0</v>
      </c>
      <c r="D558" s="32">
        <f>SUM(D559:D560)</f>
        <v>0</v>
      </c>
      <c r="E558" s="32">
        <f>SUM(E559:E560)</f>
        <v>0</v>
      </c>
    </row>
    <row r="559" spans="1:10" outlineLevel="2" collapsed="1">
      <c r="A559" s="6">
        <v>5501</v>
      </c>
      <c r="B559" s="4" t="s">
        <v>462</v>
      </c>
      <c r="C559" s="5">
        <v>0</v>
      </c>
      <c r="D559" s="5">
        <f>C559</f>
        <v>0</v>
      </c>
      <c r="E559" s="5">
        <f>D559</f>
        <v>0</v>
      </c>
    </row>
    <row r="560" spans="1:10" ht="15" customHeight="1" outlineLevel="2" collapsed="1">
      <c r="A560" s="6">
        <v>5501</v>
      </c>
      <c r="B560" s="4" t="s">
        <v>463</v>
      </c>
      <c r="C560" s="5">
        <v>0</v>
      </c>
      <c r="D560" s="5">
        <f>C560</f>
        <v>0</v>
      </c>
      <c r="E560" s="5">
        <f>D560</f>
        <v>0</v>
      </c>
    </row>
    <row r="561" spans="1:10">
      <c r="A561" s="172" t="s">
        <v>62</v>
      </c>
      <c r="B561" s="173"/>
      <c r="C561" s="37">
        <f>C562+C718+C727</f>
        <v>0</v>
      </c>
      <c r="D561" s="37">
        <f>D562+D718+D727</f>
        <v>0</v>
      </c>
      <c r="E561" s="37">
        <f>E562+E718+E727</f>
        <v>0</v>
      </c>
      <c r="G561" s="39" t="s">
        <v>62</v>
      </c>
      <c r="H561" s="41"/>
      <c r="I561" s="42"/>
      <c r="J561" s="40" t="b">
        <f>AND(H561=I561)</f>
        <v>1</v>
      </c>
    </row>
    <row r="562" spans="1:10">
      <c r="A562" s="168" t="s">
        <v>464</v>
      </c>
      <c r="B562" s="169"/>
      <c r="C562" s="36">
        <f>C563+C640+C644+C647</f>
        <v>0</v>
      </c>
      <c r="D562" s="36">
        <f>D563+D640+D644+D647</f>
        <v>0</v>
      </c>
      <c r="E562" s="36">
        <f>E563+E640+E644+E647</f>
        <v>0</v>
      </c>
      <c r="G562" s="39" t="s">
        <v>61</v>
      </c>
      <c r="H562" s="41"/>
      <c r="I562" s="42"/>
      <c r="J562" s="40" t="b">
        <f>AND(H562=I562)</f>
        <v>1</v>
      </c>
    </row>
    <row r="563" spans="1:10">
      <c r="A563" s="166" t="s">
        <v>465</v>
      </c>
      <c r="B563" s="167"/>
      <c r="C563" s="38">
        <f>C564+C569+C570+C571+C578+C579+C583+C586+C587+C588+C589+C594+C597+C601+C605+C612+C618+C630</f>
        <v>0</v>
      </c>
      <c r="D563" s="38">
        <f>D564+D569+D570+D571+D578+D579+D583+D586+D587+D588+D589+D594+D597+D601+D605+D612+D618+D630</f>
        <v>0</v>
      </c>
      <c r="E563" s="38">
        <f>E564+E569+E570+E571+E578+E579+E583+E586+E587+E588+E589+E594+E597+E601+E605+E612+E618+E630</f>
        <v>0</v>
      </c>
      <c r="G563" s="39" t="s">
        <v>595</v>
      </c>
      <c r="H563" s="41"/>
      <c r="I563" s="42"/>
      <c r="J563" s="40" t="b">
        <f>AND(H563=I563)</f>
        <v>1</v>
      </c>
    </row>
    <row r="564" spans="1:10" outlineLevel="1">
      <c r="A564" s="170" t="s">
        <v>466</v>
      </c>
      <c r="B564" s="171"/>
      <c r="C564" s="32">
        <f>SUM(C565:C568)</f>
        <v>0</v>
      </c>
      <c r="D564" s="32">
        <f>SUM(D565:D568)</f>
        <v>0</v>
      </c>
      <c r="E564" s="32">
        <f>SUM(E565:E568)</f>
        <v>0</v>
      </c>
    </row>
    <row r="565" spans="1:10" outlineLevel="2">
      <c r="A565" s="7">
        <v>6600</v>
      </c>
      <c r="B565" s="4" t="s">
        <v>468</v>
      </c>
      <c r="C565" s="5">
        <v>0</v>
      </c>
      <c r="D565" s="5">
        <f>C565</f>
        <v>0</v>
      </c>
      <c r="E565" s="5">
        <f>D565</f>
        <v>0</v>
      </c>
    </row>
    <row r="566" spans="1:10" outlineLevel="2">
      <c r="A566" s="7">
        <v>6600</v>
      </c>
      <c r="B566" s="4" t="s">
        <v>469</v>
      </c>
      <c r="C566" s="5">
        <v>0</v>
      </c>
      <c r="D566" s="5">
        <f t="shared" ref="D566:E568" si="60">C566</f>
        <v>0</v>
      </c>
      <c r="E566" s="5">
        <f t="shared" si="60"/>
        <v>0</v>
      </c>
    </row>
    <row r="567" spans="1:10" outlineLevel="2">
      <c r="A567" s="7">
        <v>6600</v>
      </c>
      <c r="B567" s="4" t="s">
        <v>470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2">
      <c r="A568" s="6">
        <v>6600</v>
      </c>
      <c r="B568" s="4" t="s">
        <v>471</v>
      </c>
      <c r="C568" s="5">
        <v>0</v>
      </c>
      <c r="D568" s="5">
        <f t="shared" si="60"/>
        <v>0</v>
      </c>
      <c r="E568" s="5">
        <f t="shared" si="60"/>
        <v>0</v>
      </c>
    </row>
    <row r="569" spans="1:10" outlineLevel="1">
      <c r="A569" s="170" t="s">
        <v>467</v>
      </c>
      <c r="B569" s="171"/>
      <c r="C569" s="31">
        <v>0</v>
      </c>
      <c r="D569" s="31">
        <f>C569</f>
        <v>0</v>
      </c>
      <c r="E569" s="31">
        <f>D569</f>
        <v>0</v>
      </c>
    </row>
    <row r="570" spans="1:10" outlineLevel="1">
      <c r="A570" s="170" t="s">
        <v>472</v>
      </c>
      <c r="B570" s="171"/>
      <c r="C570" s="32">
        <v>0</v>
      </c>
      <c r="D570" s="32">
        <f>C570</f>
        <v>0</v>
      </c>
      <c r="E570" s="32">
        <f>D570</f>
        <v>0</v>
      </c>
    </row>
    <row r="571" spans="1:10" outlineLevel="1">
      <c r="A571" s="170" t="s">
        <v>473</v>
      </c>
      <c r="B571" s="171"/>
      <c r="C571" s="32">
        <f>SUM(C572:C577)</f>
        <v>0</v>
      </c>
      <c r="D571" s="32">
        <f>SUM(D572:D577)</f>
        <v>0</v>
      </c>
      <c r="E571" s="32">
        <f>SUM(E572:E577)</f>
        <v>0</v>
      </c>
    </row>
    <row r="572" spans="1:10" outlineLevel="2">
      <c r="A572" s="7">
        <v>6603</v>
      </c>
      <c r="B572" s="4" t="s">
        <v>474</v>
      </c>
      <c r="C572" s="5">
        <v>0</v>
      </c>
      <c r="D572" s="5">
        <f>C572</f>
        <v>0</v>
      </c>
      <c r="E572" s="5">
        <f>D572</f>
        <v>0</v>
      </c>
    </row>
    <row r="573" spans="1:10" outlineLevel="2">
      <c r="A573" s="7">
        <v>6603</v>
      </c>
      <c r="B573" s="4" t="s">
        <v>475</v>
      </c>
      <c r="C573" s="5">
        <v>0</v>
      </c>
      <c r="D573" s="5">
        <f t="shared" ref="D573:E577" si="61">C573</f>
        <v>0</v>
      </c>
      <c r="E573" s="5">
        <f t="shared" si="61"/>
        <v>0</v>
      </c>
    </row>
    <row r="574" spans="1:10" outlineLevel="2">
      <c r="A574" s="7">
        <v>6603</v>
      </c>
      <c r="B574" s="4" t="s">
        <v>476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477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478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2">
      <c r="A577" s="7">
        <v>6603</v>
      </c>
      <c r="B577" s="4" t="s">
        <v>479</v>
      </c>
      <c r="C577" s="5">
        <v>0</v>
      </c>
      <c r="D577" s="5">
        <f t="shared" si="61"/>
        <v>0</v>
      </c>
      <c r="E577" s="5">
        <f t="shared" si="61"/>
        <v>0</v>
      </c>
    </row>
    <row r="578" spans="1:5" outlineLevel="1">
      <c r="A578" s="170" t="s">
        <v>480</v>
      </c>
      <c r="B578" s="171"/>
      <c r="C578" s="32">
        <v>0</v>
      </c>
      <c r="D578" s="32">
        <f>C578</f>
        <v>0</v>
      </c>
      <c r="E578" s="32">
        <f>D578</f>
        <v>0</v>
      </c>
    </row>
    <row r="579" spans="1:5" outlineLevel="1">
      <c r="A579" s="170" t="s">
        <v>481</v>
      </c>
      <c r="B579" s="171"/>
      <c r="C579" s="32">
        <f>SUM(C580:C582)</f>
        <v>0</v>
      </c>
      <c r="D579" s="32">
        <f>SUM(D580:D582)</f>
        <v>0</v>
      </c>
      <c r="E579" s="32">
        <f>SUM(E580:E582)</f>
        <v>0</v>
      </c>
    </row>
    <row r="580" spans="1:5" outlineLevel="2">
      <c r="A580" s="7">
        <v>6605</v>
      </c>
      <c r="B580" s="4" t="s">
        <v>482</v>
      </c>
      <c r="C580" s="5">
        <v>0</v>
      </c>
      <c r="D580" s="5">
        <f t="shared" ref="D580:E582" si="62">C580</f>
        <v>0</v>
      </c>
      <c r="E580" s="5">
        <f t="shared" si="62"/>
        <v>0</v>
      </c>
    </row>
    <row r="581" spans="1:5" outlineLevel="2">
      <c r="A581" s="7">
        <v>6605</v>
      </c>
      <c r="B581" s="4" t="s">
        <v>483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2">
      <c r="A582" s="7">
        <v>6605</v>
      </c>
      <c r="B582" s="4" t="s">
        <v>484</v>
      </c>
      <c r="C582" s="5">
        <v>0</v>
      </c>
      <c r="D582" s="5">
        <f t="shared" si="62"/>
        <v>0</v>
      </c>
      <c r="E582" s="5">
        <f t="shared" si="62"/>
        <v>0</v>
      </c>
    </row>
    <row r="583" spans="1:5" outlineLevel="1">
      <c r="A583" s="170" t="s">
        <v>485</v>
      </c>
      <c r="B583" s="171"/>
      <c r="C583" s="32">
        <f>SUM(C584:C585)</f>
        <v>0</v>
      </c>
      <c r="D583" s="32">
        <f>SUM(D584:D585)</f>
        <v>0</v>
      </c>
      <c r="E583" s="32">
        <f>SUM(E584:E585)</f>
        <v>0</v>
      </c>
    </row>
    <row r="584" spans="1:5" outlineLevel="2">
      <c r="A584" s="7">
        <v>6606</v>
      </c>
      <c r="B584" s="4" t="s">
        <v>486</v>
      </c>
      <c r="C584" s="5">
        <v>0</v>
      </c>
      <c r="D584" s="5">
        <f t="shared" ref="D584:E588" si="63">C584</f>
        <v>0</v>
      </c>
      <c r="E584" s="5">
        <f t="shared" si="63"/>
        <v>0</v>
      </c>
    </row>
    <row r="585" spans="1:5" outlineLevel="2">
      <c r="A585" s="7">
        <v>6606</v>
      </c>
      <c r="B585" s="4" t="s">
        <v>487</v>
      </c>
      <c r="C585" s="5">
        <v>0</v>
      </c>
      <c r="D585" s="5">
        <f t="shared" si="63"/>
        <v>0</v>
      </c>
      <c r="E585" s="5">
        <f t="shared" si="63"/>
        <v>0</v>
      </c>
    </row>
    <row r="586" spans="1:5" outlineLevel="1">
      <c r="A586" s="170" t="s">
        <v>488</v>
      </c>
      <c r="B586" s="171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0" t="s">
        <v>489</v>
      </c>
      <c r="B587" s="171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 collapsed="1">
      <c r="A588" s="170" t="s">
        <v>490</v>
      </c>
      <c r="B588" s="171"/>
      <c r="C588" s="32">
        <v>0</v>
      </c>
      <c r="D588" s="32">
        <f t="shared" si="63"/>
        <v>0</v>
      </c>
      <c r="E588" s="32">
        <f t="shared" si="63"/>
        <v>0</v>
      </c>
    </row>
    <row r="589" spans="1:5" outlineLevel="1">
      <c r="A589" s="170" t="s">
        <v>491</v>
      </c>
      <c r="B589" s="171"/>
      <c r="C589" s="32">
        <f>SUM(C590:C593)</f>
        <v>0</v>
      </c>
      <c r="D589" s="32">
        <f>SUM(D590:D593)</f>
        <v>0</v>
      </c>
      <c r="E589" s="32">
        <f>SUM(E590:E593)</f>
        <v>0</v>
      </c>
    </row>
    <row r="590" spans="1:5" outlineLevel="2">
      <c r="A590" s="7">
        <v>6610</v>
      </c>
      <c r="B590" s="4" t="s">
        <v>492</v>
      </c>
      <c r="C590" s="5">
        <v>0</v>
      </c>
      <c r="D590" s="5">
        <f>C590</f>
        <v>0</v>
      </c>
      <c r="E590" s="5">
        <f>D590</f>
        <v>0</v>
      </c>
    </row>
    <row r="591" spans="1:5" outlineLevel="2">
      <c r="A591" s="7">
        <v>6610</v>
      </c>
      <c r="B591" s="4" t="s">
        <v>493</v>
      </c>
      <c r="C591" s="5">
        <v>0</v>
      </c>
      <c r="D591" s="5">
        <f t="shared" ref="D591:E593" si="64">C591</f>
        <v>0</v>
      </c>
      <c r="E591" s="5">
        <f t="shared" si="64"/>
        <v>0</v>
      </c>
    </row>
    <row r="592" spans="1:5" outlineLevel="2">
      <c r="A592" s="7">
        <v>6610</v>
      </c>
      <c r="B592" s="4" t="s">
        <v>494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2">
      <c r="A593" s="7">
        <v>6610</v>
      </c>
      <c r="B593" s="4" t="s">
        <v>495</v>
      </c>
      <c r="C593" s="5">
        <v>0</v>
      </c>
      <c r="D593" s="5">
        <f t="shared" si="64"/>
        <v>0</v>
      </c>
      <c r="E593" s="5">
        <f t="shared" si="64"/>
        <v>0</v>
      </c>
    </row>
    <row r="594" spans="1:5" outlineLevel="1">
      <c r="A594" s="170" t="s">
        <v>498</v>
      </c>
      <c r="B594" s="171"/>
      <c r="C594" s="32">
        <f>SUM(C595:C596)</f>
        <v>0</v>
      </c>
      <c r="D594" s="32">
        <f>SUM(D595:D596)</f>
        <v>0</v>
      </c>
      <c r="E594" s="32">
        <f>SUM(E595:E596)</f>
        <v>0</v>
      </c>
    </row>
    <row r="595" spans="1:5" outlineLevel="2">
      <c r="A595" s="7">
        <v>6611</v>
      </c>
      <c r="B595" s="4" t="s">
        <v>496</v>
      </c>
      <c r="C595" s="5">
        <v>0</v>
      </c>
      <c r="D595" s="5">
        <f>C595</f>
        <v>0</v>
      </c>
      <c r="E595" s="5">
        <f>D595</f>
        <v>0</v>
      </c>
    </row>
    <row r="596" spans="1:5" outlineLevel="2">
      <c r="A596" s="7">
        <v>6611</v>
      </c>
      <c r="B596" s="4" t="s">
        <v>497</v>
      </c>
      <c r="C596" s="5">
        <v>0</v>
      </c>
      <c r="D596" s="5">
        <f>C596</f>
        <v>0</v>
      </c>
      <c r="E596" s="5">
        <f>D596</f>
        <v>0</v>
      </c>
    </row>
    <row r="597" spans="1:5" outlineLevel="1">
      <c r="A597" s="170" t="s">
        <v>502</v>
      </c>
      <c r="B597" s="171"/>
      <c r="C597" s="32">
        <f>SUM(C598:C600)</f>
        <v>0</v>
      </c>
      <c r="D597" s="32">
        <f>SUM(D598:D600)</f>
        <v>0</v>
      </c>
      <c r="E597" s="32">
        <f>SUM(E598:E600)</f>
        <v>0</v>
      </c>
    </row>
    <row r="598" spans="1:5" outlineLevel="2">
      <c r="A598" s="7">
        <v>6612</v>
      </c>
      <c r="B598" s="4" t="s">
        <v>499</v>
      </c>
      <c r="C598" s="5">
        <v>0</v>
      </c>
      <c r="D598" s="5">
        <f>C598</f>
        <v>0</v>
      </c>
      <c r="E598" s="5">
        <f>D598</f>
        <v>0</v>
      </c>
    </row>
    <row r="599" spans="1:5" outlineLevel="2">
      <c r="A599" s="7">
        <v>6612</v>
      </c>
      <c r="B599" s="4" t="s">
        <v>500</v>
      </c>
      <c r="C599" s="5">
        <v>0</v>
      </c>
      <c r="D599" s="5">
        <f t="shared" ref="D599:E600" si="65">C599</f>
        <v>0</v>
      </c>
      <c r="E599" s="5">
        <f t="shared" si="65"/>
        <v>0</v>
      </c>
    </row>
    <row r="600" spans="1:5" outlineLevel="2">
      <c r="A600" s="7">
        <v>6612</v>
      </c>
      <c r="B600" s="4" t="s">
        <v>501</v>
      </c>
      <c r="C600" s="5">
        <v>0</v>
      </c>
      <c r="D600" s="5">
        <f t="shared" si="65"/>
        <v>0</v>
      </c>
      <c r="E600" s="5">
        <f t="shared" si="65"/>
        <v>0</v>
      </c>
    </row>
    <row r="601" spans="1:5" outlineLevel="1">
      <c r="A601" s="170" t="s">
        <v>503</v>
      </c>
      <c r="B601" s="171"/>
      <c r="C601" s="32">
        <f>SUM(C602:C604)</f>
        <v>0</v>
      </c>
      <c r="D601" s="32">
        <f>SUM(D602:D604)</f>
        <v>0</v>
      </c>
      <c r="E601" s="32">
        <f>SUM(E602:E604)</f>
        <v>0</v>
      </c>
    </row>
    <row r="602" spans="1:5" outlineLevel="2">
      <c r="A602" s="7">
        <v>6613</v>
      </c>
      <c r="B602" s="4" t="s">
        <v>504</v>
      </c>
      <c r="C602" s="5">
        <v>0</v>
      </c>
      <c r="D602" s="5">
        <f t="shared" ref="D602:E604" si="66">C602</f>
        <v>0</v>
      </c>
      <c r="E602" s="5">
        <f t="shared" si="66"/>
        <v>0</v>
      </c>
    </row>
    <row r="603" spans="1:5" outlineLevel="2">
      <c r="A603" s="7">
        <v>6613</v>
      </c>
      <c r="B603" s="4" t="s">
        <v>505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2">
      <c r="A604" s="7">
        <v>6613</v>
      </c>
      <c r="B604" s="4" t="s">
        <v>501</v>
      </c>
      <c r="C604" s="5">
        <v>0</v>
      </c>
      <c r="D604" s="5">
        <f t="shared" si="66"/>
        <v>0</v>
      </c>
      <c r="E604" s="5">
        <f t="shared" si="66"/>
        <v>0</v>
      </c>
    </row>
    <row r="605" spans="1:5" outlineLevel="1">
      <c r="A605" s="170" t="s">
        <v>506</v>
      </c>
      <c r="B605" s="171"/>
      <c r="C605" s="32">
        <f>SUM(C606:C611)</f>
        <v>0</v>
      </c>
      <c r="D605" s="32">
        <f>SUM(D606:D611)</f>
        <v>0</v>
      </c>
      <c r="E605" s="32">
        <f>SUM(E606:E611)</f>
        <v>0</v>
      </c>
    </row>
    <row r="606" spans="1:5" outlineLevel="2">
      <c r="A606" s="7">
        <v>6614</v>
      </c>
      <c r="B606" s="4" t="s">
        <v>507</v>
      </c>
      <c r="C606" s="5">
        <v>0</v>
      </c>
      <c r="D606" s="5">
        <f>C606</f>
        <v>0</v>
      </c>
      <c r="E606" s="5">
        <f>D606</f>
        <v>0</v>
      </c>
    </row>
    <row r="607" spans="1:5" outlineLevel="2">
      <c r="A607" s="7">
        <v>6614</v>
      </c>
      <c r="B607" s="4" t="s">
        <v>508</v>
      </c>
      <c r="C607" s="5">
        <v>0</v>
      </c>
      <c r="D607" s="5">
        <f t="shared" ref="D607:E611" si="67">C607</f>
        <v>0</v>
      </c>
      <c r="E607" s="5">
        <f t="shared" si="67"/>
        <v>0</v>
      </c>
    </row>
    <row r="608" spans="1:5" outlineLevel="2">
      <c r="A608" s="7">
        <v>6614</v>
      </c>
      <c r="B608" s="4" t="s">
        <v>509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510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511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2">
      <c r="A611" s="7">
        <v>6614</v>
      </c>
      <c r="B611" s="4" t="s">
        <v>512</v>
      </c>
      <c r="C611" s="5">
        <v>0</v>
      </c>
      <c r="D611" s="5">
        <f t="shared" si="67"/>
        <v>0</v>
      </c>
      <c r="E611" s="5">
        <f t="shared" si="67"/>
        <v>0</v>
      </c>
    </row>
    <row r="612" spans="1:5" outlineLevel="1">
      <c r="A612" s="170" t="s">
        <v>513</v>
      </c>
      <c r="B612" s="171"/>
      <c r="C612" s="32">
        <f>SUM(C613:C617)</f>
        <v>0</v>
      </c>
      <c r="D612" s="32">
        <f>SUM(D613:D617)</f>
        <v>0</v>
      </c>
      <c r="E612" s="32">
        <f>SUM(E613:E617)</f>
        <v>0</v>
      </c>
    </row>
    <row r="613" spans="1:5" outlineLevel="2">
      <c r="A613" s="7">
        <v>6615</v>
      </c>
      <c r="B613" s="4" t="s">
        <v>514</v>
      </c>
      <c r="C613" s="5">
        <v>0</v>
      </c>
      <c r="D613" s="5">
        <f>C613</f>
        <v>0</v>
      </c>
      <c r="E613" s="5">
        <f>D613</f>
        <v>0</v>
      </c>
    </row>
    <row r="614" spans="1:5" outlineLevel="2">
      <c r="A614" s="7">
        <v>6615</v>
      </c>
      <c r="B614" s="4" t="s">
        <v>515</v>
      </c>
      <c r="C614" s="5">
        <v>0</v>
      </c>
      <c r="D614" s="5">
        <f t="shared" ref="D614:E617" si="68">C614</f>
        <v>0</v>
      </c>
      <c r="E614" s="5">
        <f t="shared" si="68"/>
        <v>0</v>
      </c>
    </row>
    <row r="615" spans="1:5" outlineLevel="2">
      <c r="A615" s="7">
        <v>6615</v>
      </c>
      <c r="B615" s="4" t="s">
        <v>516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517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2">
      <c r="A617" s="7">
        <v>6615</v>
      </c>
      <c r="B617" s="4" t="s">
        <v>518</v>
      </c>
      <c r="C617" s="5">
        <v>0</v>
      </c>
      <c r="D617" s="5">
        <f t="shared" si="68"/>
        <v>0</v>
      </c>
      <c r="E617" s="5">
        <f t="shared" si="68"/>
        <v>0</v>
      </c>
    </row>
    <row r="618" spans="1:5" outlineLevel="1">
      <c r="A618" s="170" t="s">
        <v>519</v>
      </c>
      <c r="B618" s="171"/>
      <c r="C618" s="32">
        <f>SUM(C619:C629)</f>
        <v>0</v>
      </c>
      <c r="D618" s="32">
        <f>SUM(D619:D629)</f>
        <v>0</v>
      </c>
      <c r="E618" s="32">
        <f>SUM(E619:E629)</f>
        <v>0</v>
      </c>
    </row>
    <row r="619" spans="1:5" outlineLevel="2">
      <c r="A619" s="7">
        <v>6616</v>
      </c>
      <c r="B619" s="4" t="s">
        <v>520</v>
      </c>
      <c r="C619" s="5">
        <v>0</v>
      </c>
      <c r="D619" s="5">
        <f>C619</f>
        <v>0</v>
      </c>
      <c r="E619" s="5">
        <f>D619</f>
        <v>0</v>
      </c>
    </row>
    <row r="620" spans="1:5" outlineLevel="2">
      <c r="A620" s="7">
        <v>6616</v>
      </c>
      <c r="B620" s="4" t="s">
        <v>521</v>
      </c>
      <c r="C620" s="5">
        <v>0</v>
      </c>
      <c r="D620" s="5">
        <f t="shared" ref="D620:E629" si="69">C620</f>
        <v>0</v>
      </c>
      <c r="E620" s="5">
        <f t="shared" si="69"/>
        <v>0</v>
      </c>
    </row>
    <row r="621" spans="1:5" outlineLevel="2">
      <c r="A621" s="7">
        <v>6616</v>
      </c>
      <c r="B621" s="4" t="s">
        <v>522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523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524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525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526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527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528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529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2">
      <c r="A629" s="7">
        <v>6616</v>
      </c>
      <c r="B629" s="4" t="s">
        <v>530</v>
      </c>
      <c r="C629" s="5">
        <v>0</v>
      </c>
      <c r="D629" s="5">
        <f t="shared" si="69"/>
        <v>0</v>
      </c>
      <c r="E629" s="5">
        <f t="shared" si="69"/>
        <v>0</v>
      </c>
    </row>
    <row r="630" spans="1:10" outlineLevel="1">
      <c r="A630" s="170" t="s">
        <v>531</v>
      </c>
      <c r="B630" s="171"/>
      <c r="C630" s="32">
        <f>SUM(C631:C639)</f>
        <v>0</v>
      </c>
      <c r="D630" s="32">
        <f>SUM(D631:D639)</f>
        <v>0</v>
      </c>
      <c r="E630" s="32">
        <f>SUM(E631:E639)</f>
        <v>0</v>
      </c>
    </row>
    <row r="631" spans="1:10" outlineLevel="2">
      <c r="A631" s="7">
        <v>6617</v>
      </c>
      <c r="B631" s="4" t="s">
        <v>532</v>
      </c>
      <c r="C631" s="5">
        <v>0</v>
      </c>
      <c r="D631" s="5">
        <f>C631</f>
        <v>0</v>
      </c>
      <c r="E631" s="5">
        <f>D631</f>
        <v>0</v>
      </c>
    </row>
    <row r="632" spans="1:10" outlineLevel="2">
      <c r="A632" s="7">
        <v>6617</v>
      </c>
      <c r="B632" s="4" t="s">
        <v>533</v>
      </c>
      <c r="C632" s="5">
        <v>0</v>
      </c>
      <c r="D632" s="5">
        <f t="shared" ref="D632:E639" si="70">C632</f>
        <v>0</v>
      </c>
      <c r="E632" s="5">
        <f t="shared" si="70"/>
        <v>0</v>
      </c>
    </row>
    <row r="633" spans="1:10" outlineLevel="2">
      <c r="A633" s="7">
        <v>6617</v>
      </c>
      <c r="B633" s="4" t="s">
        <v>534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535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536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537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538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539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outlineLevel="2">
      <c r="A639" s="7">
        <v>6617</v>
      </c>
      <c r="B639" s="4" t="s">
        <v>540</v>
      </c>
      <c r="C639" s="5">
        <v>0</v>
      </c>
      <c r="D639" s="5">
        <f t="shared" si="70"/>
        <v>0</v>
      </c>
      <c r="E639" s="5">
        <f t="shared" si="70"/>
        <v>0</v>
      </c>
    </row>
    <row r="640" spans="1:10">
      <c r="A640" s="166" t="s">
        <v>541</v>
      </c>
      <c r="B640" s="167"/>
      <c r="C640" s="38">
        <f>C641+C642+C643</f>
        <v>0</v>
      </c>
      <c r="D640" s="38">
        <f>D641+D642+D643</f>
        <v>0</v>
      </c>
      <c r="E640" s="38">
        <f>E641+E642+E643</f>
        <v>0</v>
      </c>
      <c r="G640" s="39" t="s">
        <v>596</v>
      </c>
      <c r="H640" s="41"/>
      <c r="I640" s="42"/>
      <c r="J640" s="40" t="b">
        <f>AND(H640=I640)</f>
        <v>1</v>
      </c>
    </row>
    <row r="641" spans="1:10" outlineLevel="1">
      <c r="A641" s="170" t="s">
        <v>542</v>
      </c>
      <c r="B641" s="171"/>
      <c r="C641" s="32">
        <v>0</v>
      </c>
      <c r="D641" s="32">
        <f t="shared" ref="D641:E643" si="71">C641</f>
        <v>0</v>
      </c>
      <c r="E641" s="32">
        <f t="shared" si="71"/>
        <v>0</v>
      </c>
    </row>
    <row r="642" spans="1:10" outlineLevel="1">
      <c r="A642" s="170" t="s">
        <v>543</v>
      </c>
      <c r="B642" s="171"/>
      <c r="C642" s="32">
        <v>0</v>
      </c>
      <c r="D642" s="32">
        <f t="shared" si="71"/>
        <v>0</v>
      </c>
      <c r="E642" s="32">
        <f t="shared" si="71"/>
        <v>0</v>
      </c>
    </row>
    <row r="643" spans="1:10" outlineLevel="1">
      <c r="A643" s="170" t="s">
        <v>544</v>
      </c>
      <c r="B643" s="171"/>
      <c r="C643" s="32">
        <v>0</v>
      </c>
      <c r="D643" s="32">
        <f t="shared" si="71"/>
        <v>0</v>
      </c>
      <c r="E643" s="32">
        <f t="shared" si="71"/>
        <v>0</v>
      </c>
    </row>
    <row r="644" spans="1:10">
      <c r="A644" s="166" t="s">
        <v>545</v>
      </c>
      <c r="B644" s="167"/>
      <c r="C644" s="38">
        <f>C645+C646</f>
        <v>0</v>
      </c>
      <c r="D644" s="38">
        <f>D645+D646</f>
        <v>0</v>
      </c>
      <c r="E644" s="38">
        <f>E645+E646</f>
        <v>0</v>
      </c>
      <c r="G644" s="39" t="s">
        <v>597</v>
      </c>
      <c r="H644" s="41"/>
      <c r="I644" s="42"/>
      <c r="J644" s="40" t="b">
        <f>AND(H644=I644)</f>
        <v>1</v>
      </c>
    </row>
    <row r="645" spans="1:10" outlineLevel="1">
      <c r="A645" s="170" t="s">
        <v>546</v>
      </c>
      <c r="B645" s="171"/>
      <c r="C645" s="32">
        <v>0</v>
      </c>
      <c r="D645" s="32">
        <f>C645</f>
        <v>0</v>
      </c>
      <c r="E645" s="32">
        <f>D645</f>
        <v>0</v>
      </c>
    </row>
    <row r="646" spans="1:10" outlineLevel="1">
      <c r="A646" s="170" t="s">
        <v>547</v>
      </c>
      <c r="B646" s="171"/>
      <c r="C646" s="32">
        <v>0</v>
      </c>
      <c r="D646" s="32">
        <f>C646</f>
        <v>0</v>
      </c>
      <c r="E646" s="32">
        <f>D646</f>
        <v>0</v>
      </c>
    </row>
    <row r="647" spans="1:10">
      <c r="A647" s="166" t="s">
        <v>548</v>
      </c>
      <c r="B647" s="167"/>
      <c r="C647" s="38">
        <f>C648+C653+C654+C655+C662+C663+C667+C670+C671+C672+C673+C678+C681+C685+C689+C696+C702+C714+C715+C716+C717</f>
        <v>0</v>
      </c>
      <c r="D647" s="38">
        <f>D648+D653+D654+D655+D662+D663+D667+D670+D671+D672+D673+D678+D681+D685+D689+D696+D702+D714+D715+D716+D717</f>
        <v>0</v>
      </c>
      <c r="E647" s="38">
        <f>E648+E653+E654+E655+E662+E663+E667+E670+E671+E672+E673+E678+E681+E685+E689+E696+E702+E714+E715+E716+E717</f>
        <v>0</v>
      </c>
      <c r="G647" s="39" t="s">
        <v>598</v>
      </c>
      <c r="H647" s="41"/>
      <c r="I647" s="42"/>
      <c r="J647" s="40" t="b">
        <f>AND(H647=I647)</f>
        <v>1</v>
      </c>
    </row>
    <row r="648" spans="1:10" outlineLevel="1">
      <c r="A648" s="170" t="s">
        <v>549</v>
      </c>
      <c r="B648" s="171"/>
      <c r="C648" s="32">
        <f>SUM(C649:C652)</f>
        <v>0</v>
      </c>
      <c r="D648" s="32">
        <f>SUM(D649:D652)</f>
        <v>0</v>
      </c>
      <c r="E648" s="32">
        <f>SUM(E649:E652)</f>
        <v>0</v>
      </c>
    </row>
    <row r="649" spans="1:10" outlineLevel="2">
      <c r="A649" s="7">
        <v>9600</v>
      </c>
      <c r="B649" s="4" t="s">
        <v>468</v>
      </c>
      <c r="C649" s="5">
        <v>0</v>
      </c>
      <c r="D649" s="5">
        <f>C649</f>
        <v>0</v>
      </c>
      <c r="E649" s="5">
        <f>D649</f>
        <v>0</v>
      </c>
    </row>
    <row r="650" spans="1:10" outlineLevel="2">
      <c r="A650" s="7">
        <v>9600</v>
      </c>
      <c r="B650" s="4" t="s">
        <v>469</v>
      </c>
      <c r="C650" s="5">
        <v>0</v>
      </c>
      <c r="D650" s="5">
        <f t="shared" ref="D650:E652" si="72">C650</f>
        <v>0</v>
      </c>
      <c r="E650" s="5">
        <f t="shared" si="72"/>
        <v>0</v>
      </c>
    </row>
    <row r="651" spans="1:10" outlineLevel="2">
      <c r="A651" s="7">
        <v>9600</v>
      </c>
      <c r="B651" s="4" t="s">
        <v>470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2">
      <c r="A652" s="7">
        <v>9600</v>
      </c>
      <c r="B652" s="4" t="s">
        <v>471</v>
      </c>
      <c r="C652" s="5">
        <v>0</v>
      </c>
      <c r="D652" s="5">
        <f t="shared" si="72"/>
        <v>0</v>
      </c>
      <c r="E652" s="5">
        <f t="shared" si="72"/>
        <v>0</v>
      </c>
    </row>
    <row r="653" spans="1:10" outlineLevel="1">
      <c r="A653" s="170" t="s">
        <v>550</v>
      </c>
      <c r="B653" s="171"/>
      <c r="C653" s="31">
        <v>0</v>
      </c>
      <c r="D653" s="31">
        <f>C653</f>
        <v>0</v>
      </c>
      <c r="E653" s="31">
        <f>D653</f>
        <v>0</v>
      </c>
    </row>
    <row r="654" spans="1:10" outlineLevel="1">
      <c r="A654" s="170" t="s">
        <v>551</v>
      </c>
      <c r="B654" s="171"/>
      <c r="C654" s="32">
        <v>0</v>
      </c>
      <c r="D654" s="32">
        <f>C654</f>
        <v>0</v>
      </c>
      <c r="E654" s="32">
        <f>D654</f>
        <v>0</v>
      </c>
    </row>
    <row r="655" spans="1:10" outlineLevel="1">
      <c r="A655" s="170" t="s">
        <v>552</v>
      </c>
      <c r="B655" s="171"/>
      <c r="C655" s="32">
        <f>SUM(C656:C661)</f>
        <v>0</v>
      </c>
      <c r="D655" s="32">
        <f>SUM(D656:D661)</f>
        <v>0</v>
      </c>
      <c r="E655" s="32">
        <f>SUM(E656:E661)</f>
        <v>0</v>
      </c>
    </row>
    <row r="656" spans="1:10" outlineLevel="2">
      <c r="A656" s="7">
        <v>9603</v>
      </c>
      <c r="B656" s="4" t="s">
        <v>474</v>
      </c>
      <c r="C656" s="5">
        <v>0</v>
      </c>
      <c r="D656" s="5">
        <f>C656</f>
        <v>0</v>
      </c>
      <c r="E656" s="5">
        <f>D656</f>
        <v>0</v>
      </c>
    </row>
    <row r="657" spans="1:5" outlineLevel="2">
      <c r="A657" s="7">
        <v>9603</v>
      </c>
      <c r="B657" s="4" t="s">
        <v>475</v>
      </c>
      <c r="C657" s="5">
        <v>0</v>
      </c>
      <c r="D657" s="5">
        <f t="shared" ref="D657:E661" si="73">C657</f>
        <v>0</v>
      </c>
      <c r="E657" s="5">
        <f t="shared" si="73"/>
        <v>0</v>
      </c>
    </row>
    <row r="658" spans="1:5" outlineLevel="2">
      <c r="A658" s="7">
        <v>9603</v>
      </c>
      <c r="B658" s="4" t="s">
        <v>476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477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478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2">
      <c r="A661" s="7">
        <v>9603</v>
      </c>
      <c r="B661" s="4" t="s">
        <v>479</v>
      </c>
      <c r="C661" s="5">
        <v>0</v>
      </c>
      <c r="D661" s="5">
        <f t="shared" si="73"/>
        <v>0</v>
      </c>
      <c r="E661" s="5">
        <f t="shared" si="73"/>
        <v>0</v>
      </c>
    </row>
    <row r="662" spans="1:5" outlineLevel="1">
      <c r="A662" s="170" t="s">
        <v>553</v>
      </c>
      <c r="B662" s="171"/>
      <c r="C662" s="32">
        <v>0</v>
      </c>
      <c r="D662" s="32">
        <f>C662</f>
        <v>0</v>
      </c>
      <c r="E662" s="32">
        <f>D662</f>
        <v>0</v>
      </c>
    </row>
    <row r="663" spans="1:5" outlineLevel="1">
      <c r="A663" s="170" t="s">
        <v>554</v>
      </c>
      <c r="B663" s="171"/>
      <c r="C663" s="32">
        <f>SUM(C664:C666)</f>
        <v>0</v>
      </c>
      <c r="D663" s="32">
        <f>SUM(D664:D666)</f>
        <v>0</v>
      </c>
      <c r="E663" s="32">
        <f>SUM(E664:E666)</f>
        <v>0</v>
      </c>
    </row>
    <row r="664" spans="1:5" outlineLevel="2">
      <c r="A664" s="7">
        <v>9605</v>
      </c>
      <c r="B664" s="4" t="s">
        <v>482</v>
      </c>
      <c r="C664" s="5">
        <v>0</v>
      </c>
      <c r="D664" s="5">
        <f t="shared" ref="D664:E666" si="74">C664</f>
        <v>0</v>
      </c>
      <c r="E664" s="5">
        <f t="shared" si="74"/>
        <v>0</v>
      </c>
    </row>
    <row r="665" spans="1:5" outlineLevel="2">
      <c r="A665" s="7">
        <v>9605</v>
      </c>
      <c r="B665" s="4" t="s">
        <v>483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2">
      <c r="A666" s="7">
        <v>9605</v>
      </c>
      <c r="B666" s="4" t="s">
        <v>484</v>
      </c>
      <c r="C666" s="5">
        <v>0</v>
      </c>
      <c r="D666" s="5">
        <f t="shared" si="74"/>
        <v>0</v>
      </c>
      <c r="E666" s="5">
        <f t="shared" si="74"/>
        <v>0</v>
      </c>
    </row>
    <row r="667" spans="1:5" outlineLevel="1">
      <c r="A667" s="170" t="s">
        <v>555</v>
      </c>
      <c r="B667" s="171"/>
      <c r="C667" s="32">
        <f>SUM(C668:C669)</f>
        <v>0</v>
      </c>
      <c r="D667" s="32">
        <f>SUM(D668:D669)</f>
        <v>0</v>
      </c>
      <c r="E667" s="32">
        <f>SUM(E668:E669)</f>
        <v>0</v>
      </c>
    </row>
    <row r="668" spans="1:5" outlineLevel="2">
      <c r="A668" s="7">
        <v>9606</v>
      </c>
      <c r="B668" s="4" t="s">
        <v>486</v>
      </c>
      <c r="C668" s="5">
        <v>0</v>
      </c>
      <c r="D668" s="5">
        <f t="shared" ref="D668:E672" si="75">C668</f>
        <v>0</v>
      </c>
      <c r="E668" s="5">
        <f t="shared" si="75"/>
        <v>0</v>
      </c>
    </row>
    <row r="669" spans="1:5" outlineLevel="2">
      <c r="A669" s="7">
        <v>9606</v>
      </c>
      <c r="B669" s="4" t="s">
        <v>487</v>
      </c>
      <c r="C669" s="5">
        <v>0</v>
      </c>
      <c r="D669" s="5">
        <f t="shared" si="75"/>
        <v>0</v>
      </c>
      <c r="E669" s="5">
        <f t="shared" si="75"/>
        <v>0</v>
      </c>
    </row>
    <row r="670" spans="1:5" outlineLevel="1">
      <c r="A670" s="170" t="s">
        <v>556</v>
      </c>
      <c r="B670" s="171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0" t="s">
        <v>557</v>
      </c>
      <c r="B671" s="171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 collapsed="1">
      <c r="A672" s="170" t="s">
        <v>558</v>
      </c>
      <c r="B672" s="171"/>
      <c r="C672" s="32">
        <v>0</v>
      </c>
      <c r="D672" s="32">
        <f t="shared" si="75"/>
        <v>0</v>
      </c>
      <c r="E672" s="32">
        <f t="shared" si="75"/>
        <v>0</v>
      </c>
    </row>
    <row r="673" spans="1:5" outlineLevel="1">
      <c r="A673" s="170" t="s">
        <v>559</v>
      </c>
      <c r="B673" s="171"/>
      <c r="C673" s="32">
        <f>SUM(C674:C677)</f>
        <v>0</v>
      </c>
      <c r="D673" s="32">
        <f>SUM(D674:D677)</f>
        <v>0</v>
      </c>
      <c r="E673" s="32">
        <f>SUM(E674:E677)</f>
        <v>0</v>
      </c>
    </row>
    <row r="674" spans="1:5" outlineLevel="2">
      <c r="A674" s="7">
        <v>9610</v>
      </c>
      <c r="B674" s="4" t="s">
        <v>492</v>
      </c>
      <c r="C674" s="5">
        <v>0</v>
      </c>
      <c r="D674" s="5">
        <f>C674</f>
        <v>0</v>
      </c>
      <c r="E674" s="5">
        <f>D674</f>
        <v>0</v>
      </c>
    </row>
    <row r="675" spans="1:5" outlineLevel="2">
      <c r="A675" s="7">
        <v>9610</v>
      </c>
      <c r="B675" s="4" t="s">
        <v>493</v>
      </c>
      <c r="C675" s="5">
        <v>0</v>
      </c>
      <c r="D675" s="5">
        <f t="shared" ref="D675:E677" si="76">C675</f>
        <v>0</v>
      </c>
      <c r="E675" s="5">
        <f t="shared" si="76"/>
        <v>0</v>
      </c>
    </row>
    <row r="676" spans="1:5" outlineLevel="2">
      <c r="A676" s="7">
        <v>9610</v>
      </c>
      <c r="B676" s="4" t="s">
        <v>494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2">
      <c r="A677" s="7">
        <v>9610</v>
      </c>
      <c r="B677" s="4" t="s">
        <v>495</v>
      </c>
      <c r="C677" s="5">
        <v>0</v>
      </c>
      <c r="D677" s="5">
        <f t="shared" si="76"/>
        <v>0</v>
      </c>
      <c r="E677" s="5">
        <f t="shared" si="76"/>
        <v>0</v>
      </c>
    </row>
    <row r="678" spans="1:5" outlineLevel="1">
      <c r="A678" s="170" t="s">
        <v>560</v>
      </c>
      <c r="B678" s="171"/>
      <c r="C678" s="32">
        <f>SUM(C679:C680)</f>
        <v>0</v>
      </c>
      <c r="D678" s="32">
        <f>SUM(D679:D680)</f>
        <v>0</v>
      </c>
      <c r="E678" s="32">
        <f>SUM(E679:E680)</f>
        <v>0</v>
      </c>
    </row>
    <row r="679" spans="1:5" outlineLevel="2">
      <c r="A679" s="7">
        <v>9611</v>
      </c>
      <c r="B679" s="4" t="s">
        <v>496</v>
      </c>
      <c r="C679" s="5">
        <v>0</v>
      </c>
      <c r="D679" s="5">
        <f>C679</f>
        <v>0</v>
      </c>
      <c r="E679" s="5">
        <f>D679</f>
        <v>0</v>
      </c>
    </row>
    <row r="680" spans="1:5" outlineLevel="2">
      <c r="A680" s="7">
        <v>9611</v>
      </c>
      <c r="B680" s="4" t="s">
        <v>497</v>
      </c>
      <c r="C680" s="5">
        <v>0</v>
      </c>
      <c r="D680" s="5">
        <f>C680</f>
        <v>0</v>
      </c>
      <c r="E680" s="5">
        <f>D680</f>
        <v>0</v>
      </c>
    </row>
    <row r="681" spans="1:5" outlineLevel="1">
      <c r="A681" s="170" t="s">
        <v>561</v>
      </c>
      <c r="B681" s="171"/>
      <c r="C681" s="32">
        <f>SUM(C682:C684)</f>
        <v>0</v>
      </c>
      <c r="D681" s="32">
        <f>SUM(D682:D684)</f>
        <v>0</v>
      </c>
      <c r="E681" s="32">
        <f>SUM(E682:E684)</f>
        <v>0</v>
      </c>
    </row>
    <row r="682" spans="1:5" outlineLevel="2">
      <c r="A682" s="7">
        <v>9612</v>
      </c>
      <c r="B682" s="4" t="s">
        <v>499</v>
      </c>
      <c r="C682" s="5">
        <v>0</v>
      </c>
      <c r="D682" s="5">
        <f>C682</f>
        <v>0</v>
      </c>
      <c r="E682" s="5">
        <f>D682</f>
        <v>0</v>
      </c>
    </row>
    <row r="683" spans="1:5" outlineLevel="2">
      <c r="A683" s="7">
        <v>9612</v>
      </c>
      <c r="B683" s="4" t="s">
        <v>500</v>
      </c>
      <c r="C683" s="5">
        <v>0</v>
      </c>
      <c r="D683" s="5">
        <f t="shared" ref="D683:E684" si="77">C683</f>
        <v>0</v>
      </c>
      <c r="E683" s="5">
        <f t="shared" si="77"/>
        <v>0</v>
      </c>
    </row>
    <row r="684" spans="1:5" outlineLevel="2">
      <c r="A684" s="7">
        <v>9612</v>
      </c>
      <c r="B684" s="4" t="s">
        <v>501</v>
      </c>
      <c r="C684" s="5">
        <v>0</v>
      </c>
      <c r="D684" s="5">
        <f t="shared" si="77"/>
        <v>0</v>
      </c>
      <c r="E684" s="5">
        <f t="shared" si="77"/>
        <v>0</v>
      </c>
    </row>
    <row r="685" spans="1:5" outlineLevel="1">
      <c r="A685" s="170" t="s">
        <v>562</v>
      </c>
      <c r="B685" s="171"/>
      <c r="C685" s="32">
        <f>SUM(C686:C688)</f>
        <v>0</v>
      </c>
      <c r="D685" s="32">
        <f>SUM(D686:D688)</f>
        <v>0</v>
      </c>
      <c r="E685" s="32">
        <f>SUM(E686:E688)</f>
        <v>0</v>
      </c>
    </row>
    <row r="686" spans="1:5" outlineLevel="2">
      <c r="A686" s="7">
        <v>9613</v>
      </c>
      <c r="B686" s="4" t="s">
        <v>504</v>
      </c>
      <c r="C686" s="5">
        <v>0</v>
      </c>
      <c r="D686" s="5">
        <f t="shared" ref="D686:E688" si="78">C686</f>
        <v>0</v>
      </c>
      <c r="E686" s="5">
        <f t="shared" si="78"/>
        <v>0</v>
      </c>
    </row>
    <row r="687" spans="1:5" outlineLevel="2">
      <c r="A687" s="7">
        <v>9613</v>
      </c>
      <c r="B687" s="4" t="s">
        <v>505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2">
      <c r="A688" s="7">
        <v>9613</v>
      </c>
      <c r="B688" s="4" t="s">
        <v>501</v>
      </c>
      <c r="C688" s="5">
        <v>0</v>
      </c>
      <c r="D688" s="5">
        <f t="shared" si="78"/>
        <v>0</v>
      </c>
      <c r="E688" s="5">
        <f t="shared" si="78"/>
        <v>0</v>
      </c>
    </row>
    <row r="689" spans="1:5" outlineLevel="1">
      <c r="A689" s="170" t="s">
        <v>563</v>
      </c>
      <c r="B689" s="171"/>
      <c r="C689" s="32">
        <f>SUM(C690:C695)</f>
        <v>0</v>
      </c>
      <c r="D689" s="32">
        <f>SUM(D690:D695)</f>
        <v>0</v>
      </c>
      <c r="E689" s="32">
        <f>SUM(E690:E695)</f>
        <v>0</v>
      </c>
    </row>
    <row r="690" spans="1:5" outlineLevel="2">
      <c r="A690" s="7">
        <v>9614</v>
      </c>
      <c r="B690" s="4" t="s">
        <v>507</v>
      </c>
      <c r="C690" s="5">
        <v>0</v>
      </c>
      <c r="D690" s="5">
        <f>C690</f>
        <v>0</v>
      </c>
      <c r="E690" s="5">
        <f>D690</f>
        <v>0</v>
      </c>
    </row>
    <row r="691" spans="1:5" outlineLevel="2">
      <c r="A691" s="7">
        <v>9614</v>
      </c>
      <c r="B691" s="4" t="s">
        <v>508</v>
      </c>
      <c r="C691" s="5">
        <v>0</v>
      </c>
      <c r="D691" s="5">
        <f t="shared" ref="D691:E695" si="79">C691</f>
        <v>0</v>
      </c>
      <c r="E691" s="5">
        <f t="shared" si="79"/>
        <v>0</v>
      </c>
    </row>
    <row r="692" spans="1:5" outlineLevel="2">
      <c r="A692" s="7">
        <v>9614</v>
      </c>
      <c r="B692" s="4" t="s">
        <v>509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510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511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2">
      <c r="A695" s="7">
        <v>9614</v>
      </c>
      <c r="B695" s="4" t="s">
        <v>512</v>
      </c>
      <c r="C695" s="5">
        <v>0</v>
      </c>
      <c r="D695" s="5">
        <f t="shared" si="79"/>
        <v>0</v>
      </c>
      <c r="E695" s="5">
        <f t="shared" si="79"/>
        <v>0</v>
      </c>
    </row>
    <row r="696" spans="1:5" outlineLevel="1">
      <c r="A696" s="170" t="s">
        <v>564</v>
      </c>
      <c r="B696" s="171"/>
      <c r="C696" s="32">
        <f>SUM(C697:C701)</f>
        <v>0</v>
      </c>
      <c r="D696" s="32">
        <f>SUM(D697:D701)</f>
        <v>0</v>
      </c>
      <c r="E696" s="32">
        <f>SUM(E697:E701)</f>
        <v>0</v>
      </c>
    </row>
    <row r="697" spans="1:5" outlineLevel="2">
      <c r="A697" s="7">
        <v>9615</v>
      </c>
      <c r="B697" s="4" t="s">
        <v>514</v>
      </c>
      <c r="C697" s="5">
        <v>0</v>
      </c>
      <c r="D697" s="5">
        <f>C697</f>
        <v>0</v>
      </c>
      <c r="E697" s="5">
        <f>D697</f>
        <v>0</v>
      </c>
    </row>
    <row r="698" spans="1:5" outlineLevel="2">
      <c r="A698" s="7">
        <v>9615</v>
      </c>
      <c r="B698" s="4" t="s">
        <v>515</v>
      </c>
      <c r="C698" s="5">
        <v>0</v>
      </c>
      <c r="D698" s="5">
        <f t="shared" ref="D698:E701" si="80">C698</f>
        <v>0</v>
      </c>
      <c r="E698" s="5">
        <f t="shared" si="80"/>
        <v>0</v>
      </c>
    </row>
    <row r="699" spans="1:5" outlineLevel="2">
      <c r="A699" s="7">
        <v>9615</v>
      </c>
      <c r="B699" s="4" t="s">
        <v>516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517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2">
      <c r="A701" s="7">
        <v>9615</v>
      </c>
      <c r="B701" s="4" t="s">
        <v>518</v>
      </c>
      <c r="C701" s="5">
        <v>0</v>
      </c>
      <c r="D701" s="5">
        <f t="shared" si="80"/>
        <v>0</v>
      </c>
      <c r="E701" s="5">
        <f t="shared" si="80"/>
        <v>0</v>
      </c>
    </row>
    <row r="702" spans="1:5" outlineLevel="1">
      <c r="A702" s="170" t="s">
        <v>565</v>
      </c>
      <c r="B702" s="171"/>
      <c r="C702" s="32">
        <f>SUM(C703:C713)</f>
        <v>0</v>
      </c>
      <c r="D702" s="32">
        <f>SUM(D703:D713)</f>
        <v>0</v>
      </c>
      <c r="E702" s="32">
        <f>SUM(E703:E713)</f>
        <v>0</v>
      </c>
    </row>
    <row r="703" spans="1:5" outlineLevel="2">
      <c r="A703" s="7">
        <v>9616</v>
      </c>
      <c r="B703" s="4" t="s">
        <v>520</v>
      </c>
      <c r="C703" s="5">
        <v>0</v>
      </c>
      <c r="D703" s="5">
        <f>C703</f>
        <v>0</v>
      </c>
      <c r="E703" s="5">
        <f>D703</f>
        <v>0</v>
      </c>
    </row>
    <row r="704" spans="1:5" outlineLevel="2">
      <c r="A704" s="7">
        <v>9616</v>
      </c>
      <c r="B704" s="4" t="s">
        <v>521</v>
      </c>
      <c r="C704" s="5">
        <v>0</v>
      </c>
      <c r="D704" s="5">
        <f t="shared" ref="D704:E713" si="81">C704</f>
        <v>0</v>
      </c>
      <c r="E704" s="5">
        <f t="shared" si="81"/>
        <v>0</v>
      </c>
    </row>
    <row r="705" spans="1:10" outlineLevel="2">
      <c r="A705" s="7">
        <v>9616</v>
      </c>
      <c r="B705" s="4" t="s">
        <v>522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523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524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525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526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527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528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529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2">
      <c r="A713" s="7">
        <v>9616</v>
      </c>
      <c r="B713" s="4" t="s">
        <v>530</v>
      </c>
      <c r="C713" s="5">
        <v>0</v>
      </c>
      <c r="D713" s="5">
        <f t="shared" si="81"/>
        <v>0</v>
      </c>
      <c r="E713" s="5">
        <f t="shared" si="81"/>
        <v>0</v>
      </c>
    </row>
    <row r="714" spans="1:10" outlineLevel="1">
      <c r="A714" s="170" t="s">
        <v>566</v>
      </c>
      <c r="B714" s="171"/>
      <c r="C714" s="31">
        <v>0</v>
      </c>
      <c r="D714" s="31">
        <f>C714</f>
        <v>0</v>
      </c>
      <c r="E714" s="31">
        <f>D714</f>
        <v>0</v>
      </c>
    </row>
    <row r="715" spans="1:10" outlineLevel="1">
      <c r="A715" s="170" t="s">
        <v>567</v>
      </c>
      <c r="B715" s="171"/>
      <c r="C715" s="32">
        <v>0</v>
      </c>
      <c r="D715" s="31">
        <f t="shared" ref="D715:E717" si="82">C715</f>
        <v>0</v>
      </c>
      <c r="E715" s="31">
        <f t="shared" si="82"/>
        <v>0</v>
      </c>
    </row>
    <row r="716" spans="1:10" outlineLevel="1">
      <c r="A716" s="170" t="s">
        <v>568</v>
      </c>
      <c r="B716" s="171"/>
      <c r="C716" s="32">
        <v>0</v>
      </c>
      <c r="D716" s="31">
        <f t="shared" si="82"/>
        <v>0</v>
      </c>
      <c r="E716" s="31">
        <f t="shared" si="82"/>
        <v>0</v>
      </c>
    </row>
    <row r="717" spans="1:10" outlineLevel="1">
      <c r="A717" s="170" t="s">
        <v>569</v>
      </c>
      <c r="B717" s="171"/>
      <c r="C717" s="32">
        <v>0</v>
      </c>
      <c r="D717" s="31">
        <f t="shared" si="82"/>
        <v>0</v>
      </c>
      <c r="E717" s="31">
        <f t="shared" si="82"/>
        <v>0</v>
      </c>
    </row>
    <row r="718" spans="1:10">
      <c r="A718" s="168" t="s">
        <v>570</v>
      </c>
      <c r="B718" s="169"/>
      <c r="C718" s="36">
        <f>C719</f>
        <v>0</v>
      </c>
      <c r="D718" s="36">
        <f>D719</f>
        <v>0</v>
      </c>
      <c r="E718" s="36">
        <f>E719</f>
        <v>0</v>
      </c>
      <c r="G718" s="39" t="s">
        <v>66</v>
      </c>
      <c r="H718" s="41"/>
      <c r="I718" s="42"/>
      <c r="J718" s="40" t="b">
        <f>AND(H718=I718)</f>
        <v>1</v>
      </c>
    </row>
    <row r="719" spans="1:10">
      <c r="A719" s="166" t="s">
        <v>571</v>
      </c>
      <c r="B719" s="167"/>
      <c r="C719" s="33">
        <f>C720+C724</f>
        <v>0</v>
      </c>
      <c r="D719" s="33">
        <f>D720+D724</f>
        <v>0</v>
      </c>
      <c r="E719" s="33">
        <f>E720+E724</f>
        <v>0</v>
      </c>
      <c r="G719" s="39" t="s">
        <v>599</v>
      </c>
      <c r="H719" s="41"/>
      <c r="I719" s="42"/>
      <c r="J719" s="40" t="b">
        <f>AND(H719=I719)</f>
        <v>1</v>
      </c>
    </row>
    <row r="720" spans="1:10" outlineLevel="1" collapsed="1">
      <c r="A720" s="164" t="s">
        <v>851</v>
      </c>
      <c r="B720" s="165"/>
      <c r="C720" s="31">
        <f>SUM(C721:C723)</f>
        <v>0</v>
      </c>
      <c r="D720" s="31">
        <f>SUM(D721:D723)</f>
        <v>0</v>
      </c>
      <c r="E720" s="31">
        <f>SUM(E721:E723)</f>
        <v>0</v>
      </c>
    </row>
    <row r="721" spans="1:10" ht="15" customHeight="1" outlineLevel="2">
      <c r="A721" s="6">
        <v>10950</v>
      </c>
      <c r="B721" s="4" t="s">
        <v>572</v>
      </c>
      <c r="C721" s="5"/>
      <c r="D721" s="5">
        <f>C721</f>
        <v>0</v>
      </c>
      <c r="E721" s="5">
        <f>D721</f>
        <v>0</v>
      </c>
    </row>
    <row r="722" spans="1:10" ht="15" customHeight="1" outlineLevel="2">
      <c r="A722" s="6">
        <v>10950</v>
      </c>
      <c r="B722" s="4" t="s">
        <v>573</v>
      </c>
      <c r="C722" s="5">
        <v>0</v>
      </c>
      <c r="D722" s="5">
        <f t="shared" ref="D722:E723" si="83">C722</f>
        <v>0</v>
      </c>
      <c r="E722" s="5">
        <f t="shared" si="83"/>
        <v>0</v>
      </c>
    </row>
    <row r="723" spans="1:10" ht="15" customHeight="1" outlineLevel="2">
      <c r="A723" s="6">
        <v>10950</v>
      </c>
      <c r="B723" s="4" t="s">
        <v>574</v>
      </c>
      <c r="C723" s="5">
        <v>0</v>
      </c>
      <c r="D723" s="5">
        <f t="shared" si="83"/>
        <v>0</v>
      </c>
      <c r="E723" s="5">
        <f t="shared" si="83"/>
        <v>0</v>
      </c>
    </row>
    <row r="724" spans="1:10" outlineLevel="1">
      <c r="A724" s="164" t="s">
        <v>850</v>
      </c>
      <c r="B724" s="165"/>
      <c r="C724" s="31">
        <f>SUM(C725:C726)</f>
        <v>0</v>
      </c>
      <c r="D724" s="31">
        <f>SUM(D725:D726)</f>
        <v>0</v>
      </c>
      <c r="E724" s="31">
        <f>SUM(E725:E726)</f>
        <v>0</v>
      </c>
    </row>
    <row r="725" spans="1:10" ht="15" customHeight="1" outlineLevel="2">
      <c r="A725" s="6">
        <v>10951</v>
      </c>
      <c r="B725" s="4" t="s">
        <v>575</v>
      </c>
      <c r="C725" s="5">
        <v>0</v>
      </c>
      <c r="D725" s="5">
        <f>C725</f>
        <v>0</v>
      </c>
      <c r="E725" s="5">
        <f>D725</f>
        <v>0</v>
      </c>
    </row>
    <row r="726" spans="1:10" ht="15" customHeight="1" outlineLevel="2">
      <c r="A726" s="6">
        <v>10951</v>
      </c>
      <c r="B726" s="4" t="s">
        <v>576</v>
      </c>
      <c r="C726" s="5">
        <v>0</v>
      </c>
      <c r="D726" s="5">
        <f>C726</f>
        <v>0</v>
      </c>
      <c r="E726" s="5">
        <f>D726</f>
        <v>0</v>
      </c>
    </row>
    <row r="727" spans="1:10">
      <c r="A727" s="168" t="s">
        <v>577</v>
      </c>
      <c r="B727" s="169"/>
      <c r="C727" s="36">
        <f>C728</f>
        <v>0</v>
      </c>
      <c r="D727" s="36">
        <f>D728</f>
        <v>0</v>
      </c>
      <c r="E727" s="36">
        <f>E728</f>
        <v>0</v>
      </c>
      <c r="G727" s="39" t="s">
        <v>216</v>
      </c>
      <c r="H727" s="41"/>
      <c r="I727" s="42"/>
      <c r="J727" s="40" t="b">
        <f>AND(H727=I727)</f>
        <v>1</v>
      </c>
    </row>
    <row r="728" spans="1:10">
      <c r="A728" s="166" t="s">
        <v>588</v>
      </c>
      <c r="B728" s="167"/>
      <c r="C728" s="33">
        <f>C729+C732+C735+C741+C743+C745+C752+C757+C762+C767+C769+C773+C779</f>
        <v>0</v>
      </c>
      <c r="D728" s="33">
        <f>D729+D732+D735+D741+D743+D745+D752+D757+D762+D767+D769+D773+D779</f>
        <v>0</v>
      </c>
      <c r="E728" s="33">
        <f>E729+E732+E735+E741+E743+E745+E752+E757+E762+E767+E769+E773+E779</f>
        <v>0</v>
      </c>
      <c r="G728" s="39" t="s">
        <v>600</v>
      </c>
      <c r="H728" s="41"/>
      <c r="I728" s="42"/>
      <c r="J728" s="40" t="b">
        <f>AND(H728=I728)</f>
        <v>1</v>
      </c>
    </row>
    <row r="729" spans="1:10" outlineLevel="1">
      <c r="A729" s="164" t="s">
        <v>849</v>
      </c>
      <c r="B729" s="165"/>
      <c r="C729" s="31">
        <f>SUM(C730:C731)</f>
        <v>0</v>
      </c>
      <c r="D729" s="31">
        <f>SUM(D730:D731)</f>
        <v>0</v>
      </c>
      <c r="E729" s="31">
        <f>SUM(E730:E731)</f>
        <v>0</v>
      </c>
    </row>
    <row r="730" spans="1:10" outlineLevel="2">
      <c r="A730" s="6">
        <v>3</v>
      </c>
      <c r="B730" s="4" t="s">
        <v>827</v>
      </c>
      <c r="C730" s="5"/>
      <c r="D730" s="5">
        <f>C730</f>
        <v>0</v>
      </c>
      <c r="E730" s="5">
        <f>D730</f>
        <v>0</v>
      </c>
    </row>
    <row r="731" spans="1:10" outlineLevel="2">
      <c r="A731" s="6">
        <v>4</v>
      </c>
      <c r="B731" s="4" t="s">
        <v>837</v>
      </c>
      <c r="C731" s="5"/>
      <c r="D731" s="5">
        <f>C731</f>
        <v>0</v>
      </c>
      <c r="E731" s="5">
        <f>D731</f>
        <v>0</v>
      </c>
    </row>
    <row r="732" spans="1:10" outlineLevel="1">
      <c r="A732" s="164" t="s">
        <v>848</v>
      </c>
      <c r="B732" s="165"/>
      <c r="C732" s="31">
        <f t="shared" ref="C732:E733" si="84">C733</f>
        <v>0</v>
      </c>
      <c r="D732" s="31">
        <f t="shared" si="84"/>
        <v>0</v>
      </c>
      <c r="E732" s="31">
        <f t="shared" si="84"/>
        <v>0</v>
      </c>
    </row>
    <row r="733" spans="1:10" outlineLevel="2">
      <c r="A733" s="6">
        <v>2</v>
      </c>
      <c r="B733" s="4" t="s">
        <v>822</v>
      </c>
      <c r="C733" s="5">
        <f t="shared" si="84"/>
        <v>0</v>
      </c>
      <c r="D733" s="5">
        <f t="shared" si="84"/>
        <v>0</v>
      </c>
      <c r="E733" s="5">
        <f t="shared" si="84"/>
        <v>0</v>
      </c>
    </row>
    <row r="734" spans="1:10" outlineLevel="3">
      <c r="A734" s="29"/>
      <c r="B734" s="28" t="s">
        <v>847</v>
      </c>
      <c r="C734" s="30"/>
      <c r="D734" s="30">
        <f>C734</f>
        <v>0</v>
      </c>
      <c r="E734" s="30">
        <f>D734</f>
        <v>0</v>
      </c>
    </row>
    <row r="735" spans="1:10" outlineLevel="1">
      <c r="A735" s="164" t="s">
        <v>846</v>
      </c>
      <c r="B735" s="165"/>
      <c r="C735" s="31">
        <f>C736+C739+C740</f>
        <v>0</v>
      </c>
      <c r="D735" s="31">
        <f>D736+D739+D740</f>
        <v>0</v>
      </c>
      <c r="E735" s="31">
        <f>E736+E739+E740</f>
        <v>0</v>
      </c>
    </row>
    <row r="736" spans="1:10" outlineLevel="2">
      <c r="A736" s="6">
        <v>1</v>
      </c>
      <c r="B736" s="4" t="s">
        <v>840</v>
      </c>
      <c r="C736" s="5">
        <f>C737+C738</f>
        <v>0</v>
      </c>
      <c r="D736" s="5">
        <f>D737+D738</f>
        <v>0</v>
      </c>
      <c r="E736" s="5">
        <f>E737+E738</f>
        <v>0</v>
      </c>
    </row>
    <row r="737" spans="1:5" outlineLevel="3">
      <c r="A737" s="29"/>
      <c r="B737" s="28" t="s">
        <v>845</v>
      </c>
      <c r="C737" s="30">
        <v>0</v>
      </c>
      <c r="D737" s="30">
        <f t="shared" ref="D737:E740" si="85">C737</f>
        <v>0</v>
      </c>
      <c r="E737" s="30">
        <f t="shared" si="85"/>
        <v>0</v>
      </c>
    </row>
    <row r="738" spans="1:5" outlineLevel="3">
      <c r="A738" s="29"/>
      <c r="B738" s="28" t="s">
        <v>844</v>
      </c>
      <c r="C738" s="30">
        <v>0</v>
      </c>
      <c r="D738" s="30">
        <f t="shared" si="85"/>
        <v>0</v>
      </c>
      <c r="E738" s="30">
        <f t="shared" si="85"/>
        <v>0</v>
      </c>
    </row>
    <row r="739" spans="1:5" outlineLevel="2">
      <c r="A739" s="6">
        <v>3</v>
      </c>
      <c r="B739" s="4" t="s">
        <v>827</v>
      </c>
      <c r="C739" s="5"/>
      <c r="D739" s="5">
        <f t="shared" si="85"/>
        <v>0</v>
      </c>
      <c r="E739" s="5">
        <f t="shared" si="85"/>
        <v>0</v>
      </c>
    </row>
    <row r="740" spans="1:5" outlineLevel="2">
      <c r="A740" s="6">
        <v>4</v>
      </c>
      <c r="B740" s="4" t="s">
        <v>837</v>
      </c>
      <c r="C740" s="5"/>
      <c r="D740" s="5">
        <f t="shared" si="85"/>
        <v>0</v>
      </c>
      <c r="E740" s="5">
        <f t="shared" si="85"/>
        <v>0</v>
      </c>
    </row>
    <row r="741" spans="1:5" outlineLevel="1">
      <c r="A741" s="164" t="s">
        <v>843</v>
      </c>
      <c r="B741" s="165"/>
      <c r="C741" s="31">
        <f>C742</f>
        <v>0</v>
      </c>
      <c r="D741" s="31">
        <f>D742</f>
        <v>0</v>
      </c>
      <c r="E741" s="31">
        <f>E742</f>
        <v>0</v>
      </c>
    </row>
    <row r="742" spans="1:5" outlineLevel="2">
      <c r="A742" s="6">
        <v>4</v>
      </c>
      <c r="B742" s="4" t="s">
        <v>837</v>
      </c>
      <c r="C742" s="5"/>
      <c r="D742" s="5">
        <f>C742</f>
        <v>0</v>
      </c>
      <c r="E742" s="5">
        <f>D742</f>
        <v>0</v>
      </c>
    </row>
    <row r="743" spans="1:5" outlineLevel="1">
      <c r="A743" s="164" t="s">
        <v>842</v>
      </c>
      <c r="B743" s="165"/>
      <c r="C743" s="31">
        <f>SUM(C744)</f>
        <v>0</v>
      </c>
      <c r="D743" s="31">
        <f>SUM(D744)</f>
        <v>0</v>
      </c>
      <c r="E743" s="31">
        <f>SUM(E744)</f>
        <v>0</v>
      </c>
    </row>
    <row r="744" spans="1:5" outlineLevel="2">
      <c r="A744" s="6">
        <v>3</v>
      </c>
      <c r="B744" s="4" t="s">
        <v>827</v>
      </c>
      <c r="C744" s="5"/>
      <c r="D744" s="5">
        <f>C744</f>
        <v>0</v>
      </c>
      <c r="E744" s="5">
        <f>D744</f>
        <v>0</v>
      </c>
    </row>
    <row r="745" spans="1:5" outlineLevel="1">
      <c r="A745" s="164" t="s">
        <v>841</v>
      </c>
      <c r="B745" s="165"/>
      <c r="C745" s="31">
        <f>C746+C750+C751+C748</f>
        <v>0</v>
      </c>
      <c r="D745" s="31">
        <f>D746+D750+D751+D748</f>
        <v>0</v>
      </c>
      <c r="E745" s="31">
        <f>E746+E750+E751+E748</f>
        <v>0</v>
      </c>
    </row>
    <row r="746" spans="1:5" outlineLevel="2">
      <c r="A746" s="6">
        <v>1</v>
      </c>
      <c r="B746" s="4" t="s">
        <v>840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839</v>
      </c>
      <c r="C747" s="30">
        <v>0</v>
      </c>
      <c r="D747" s="30">
        <f>C747</f>
        <v>0</v>
      </c>
      <c r="E747" s="30">
        <f>D747</f>
        <v>0</v>
      </c>
    </row>
    <row r="748" spans="1:5" outlineLevel="2">
      <c r="A748" s="6">
        <v>2</v>
      </c>
      <c r="B748" s="4" t="s">
        <v>822</v>
      </c>
      <c r="C748" s="5">
        <f>C749</f>
        <v>0</v>
      </c>
      <c r="D748" s="5">
        <f>D749</f>
        <v>0</v>
      </c>
      <c r="E748" s="5">
        <f>E749</f>
        <v>0</v>
      </c>
    </row>
    <row r="749" spans="1:5" outlineLevel="3">
      <c r="A749" s="29"/>
      <c r="B749" s="28" t="s">
        <v>838</v>
      </c>
      <c r="C749" s="30"/>
      <c r="D749" s="30">
        <f t="shared" ref="D749:E751" si="86">C749</f>
        <v>0</v>
      </c>
      <c r="E749" s="30">
        <f t="shared" si="86"/>
        <v>0</v>
      </c>
    </row>
    <row r="750" spans="1:5" outlineLevel="2">
      <c r="A750" s="6">
        <v>3</v>
      </c>
      <c r="B750" s="4" t="s">
        <v>827</v>
      </c>
      <c r="C750" s="5"/>
      <c r="D750" s="5">
        <f t="shared" si="86"/>
        <v>0</v>
      </c>
      <c r="E750" s="5">
        <f t="shared" si="86"/>
        <v>0</v>
      </c>
    </row>
    <row r="751" spans="1:5" outlineLevel="2">
      <c r="A751" s="6">
        <v>4</v>
      </c>
      <c r="B751" s="4" t="s">
        <v>837</v>
      </c>
      <c r="C751" s="5"/>
      <c r="D751" s="5">
        <f t="shared" si="86"/>
        <v>0</v>
      </c>
      <c r="E751" s="5">
        <f t="shared" si="86"/>
        <v>0</v>
      </c>
    </row>
    <row r="752" spans="1:5" outlineLevel="1">
      <c r="A752" s="164" t="s">
        <v>836</v>
      </c>
      <c r="B752" s="165"/>
      <c r="C752" s="31">
        <f>C756++C753</f>
        <v>0</v>
      </c>
      <c r="D752" s="31">
        <f>D756++D753</f>
        <v>0</v>
      </c>
      <c r="E752" s="31">
        <f>E756++E753</f>
        <v>0</v>
      </c>
    </row>
    <row r="753" spans="1:5" outlineLevel="2">
      <c r="A753" s="6">
        <v>2</v>
      </c>
      <c r="B753" s="4" t="s">
        <v>822</v>
      </c>
      <c r="C753" s="5">
        <f>C755+C754</f>
        <v>0</v>
      </c>
      <c r="D753" s="5">
        <f>D755+D754</f>
        <v>0</v>
      </c>
      <c r="E753" s="5">
        <f>E755+E754</f>
        <v>0</v>
      </c>
    </row>
    <row r="754" spans="1:5" s="124" customFormat="1" outlineLevel="3">
      <c r="A754" s="127"/>
      <c r="B754" s="126" t="s">
        <v>835</v>
      </c>
      <c r="C754" s="125"/>
      <c r="D754" s="125">
        <f t="shared" ref="D754:E756" si="87">C754</f>
        <v>0</v>
      </c>
      <c r="E754" s="125">
        <f t="shared" si="87"/>
        <v>0</v>
      </c>
    </row>
    <row r="755" spans="1:5" s="124" customFormat="1" outlineLevel="3">
      <c r="A755" s="127"/>
      <c r="B755" s="126" t="s">
        <v>821</v>
      </c>
      <c r="C755" s="125"/>
      <c r="D755" s="125">
        <f t="shared" si="87"/>
        <v>0</v>
      </c>
      <c r="E755" s="125">
        <f t="shared" si="87"/>
        <v>0</v>
      </c>
    </row>
    <row r="756" spans="1:5" outlineLevel="2">
      <c r="A756" s="6">
        <v>3</v>
      </c>
      <c r="B756" s="4" t="s">
        <v>827</v>
      </c>
      <c r="C756" s="5"/>
      <c r="D756" s="5">
        <f t="shared" si="87"/>
        <v>0</v>
      </c>
      <c r="E756" s="5">
        <f t="shared" si="87"/>
        <v>0</v>
      </c>
    </row>
    <row r="757" spans="1:5" outlineLevel="1">
      <c r="A757" s="164" t="s">
        <v>834</v>
      </c>
      <c r="B757" s="165"/>
      <c r="C757" s="31">
        <f>C758</f>
        <v>0</v>
      </c>
      <c r="D757" s="31">
        <f>D758</f>
        <v>0</v>
      </c>
      <c r="E757" s="31">
        <f>E758</f>
        <v>0</v>
      </c>
    </row>
    <row r="758" spans="1:5" outlineLevel="2">
      <c r="A758" s="6">
        <v>2</v>
      </c>
      <c r="B758" s="4" t="s">
        <v>822</v>
      </c>
      <c r="C758" s="5">
        <f>C759+C760+C761</f>
        <v>0</v>
      </c>
      <c r="D758" s="5">
        <f>D759+D760+D761</f>
        <v>0</v>
      </c>
      <c r="E758" s="5">
        <f>E759+E760+E761</f>
        <v>0</v>
      </c>
    </row>
    <row r="759" spans="1:5" outlineLevel="3">
      <c r="A759" s="29"/>
      <c r="B759" s="28" t="s">
        <v>833</v>
      </c>
      <c r="C759" s="30"/>
      <c r="D759" s="30">
        <f>C759</f>
        <v>0</v>
      </c>
      <c r="E759" s="30">
        <f>D759</f>
        <v>0</v>
      </c>
    </row>
    <row r="760" spans="1:5" outlineLevel="3">
      <c r="A760" s="29"/>
      <c r="B760" s="28" t="s">
        <v>832</v>
      </c>
      <c r="C760" s="30"/>
      <c r="D760" s="30">
        <f t="shared" ref="D760:E761" si="88">C760</f>
        <v>0</v>
      </c>
      <c r="E760" s="30">
        <f t="shared" si="88"/>
        <v>0</v>
      </c>
    </row>
    <row r="761" spans="1:5" outlineLevel="3">
      <c r="A761" s="29"/>
      <c r="B761" s="28" t="s">
        <v>831</v>
      </c>
      <c r="C761" s="30"/>
      <c r="D761" s="30">
        <f t="shared" si="88"/>
        <v>0</v>
      </c>
      <c r="E761" s="30">
        <f t="shared" si="88"/>
        <v>0</v>
      </c>
    </row>
    <row r="762" spans="1:5" outlineLevel="1">
      <c r="A762" s="164" t="s">
        <v>830</v>
      </c>
      <c r="B762" s="165"/>
      <c r="C762" s="31">
        <f>C763+C766</f>
        <v>0</v>
      </c>
      <c r="D762" s="31">
        <f>D763+D766</f>
        <v>0</v>
      </c>
      <c r="E762" s="31">
        <f>E763+E766</f>
        <v>0</v>
      </c>
    </row>
    <row r="763" spans="1:5" outlineLevel="2">
      <c r="A763" s="6">
        <v>2</v>
      </c>
      <c r="B763" s="4" t="s">
        <v>822</v>
      </c>
      <c r="C763" s="5">
        <f>C764+C765</f>
        <v>0</v>
      </c>
      <c r="D763" s="5">
        <f>D764+D765</f>
        <v>0</v>
      </c>
      <c r="E763" s="5">
        <f>E764+E765</f>
        <v>0</v>
      </c>
    </row>
    <row r="764" spans="1:5" outlineLevel="3">
      <c r="A764" s="29"/>
      <c r="B764" s="28" t="s">
        <v>829</v>
      </c>
      <c r="C764" s="30">
        <v>0</v>
      </c>
      <c r="D764" s="30">
        <f t="shared" ref="D764:E766" si="89">C764</f>
        <v>0</v>
      </c>
      <c r="E764" s="30">
        <f t="shared" si="89"/>
        <v>0</v>
      </c>
    </row>
    <row r="765" spans="1:5" outlineLevel="3">
      <c r="A765" s="29"/>
      <c r="B765" s="28" t="s">
        <v>819</v>
      </c>
      <c r="C765" s="30"/>
      <c r="D765" s="30">
        <f t="shared" si="89"/>
        <v>0</v>
      </c>
      <c r="E765" s="30">
        <f t="shared" si="89"/>
        <v>0</v>
      </c>
    </row>
    <row r="766" spans="1:5" outlineLevel="2">
      <c r="A766" s="6">
        <v>3</v>
      </c>
      <c r="B766" s="4" t="s">
        <v>827</v>
      </c>
      <c r="C766" s="5">
        <v>0</v>
      </c>
      <c r="D766" s="5">
        <f t="shared" si="89"/>
        <v>0</v>
      </c>
      <c r="E766" s="5">
        <f t="shared" si="89"/>
        <v>0</v>
      </c>
    </row>
    <row r="767" spans="1:5" outlineLevel="1">
      <c r="A767" s="164" t="s">
        <v>828</v>
      </c>
      <c r="B767" s="165"/>
      <c r="C767" s="31">
        <f>SUM(C768)</f>
        <v>0</v>
      </c>
      <c r="D767" s="31">
        <f>SUM(D768)</f>
        <v>0</v>
      </c>
      <c r="E767" s="31">
        <f>SUM(E768)</f>
        <v>0</v>
      </c>
    </row>
    <row r="768" spans="1:5" outlineLevel="2">
      <c r="A768" s="6">
        <v>3</v>
      </c>
      <c r="B768" s="4" t="s">
        <v>827</v>
      </c>
      <c r="C768" s="5"/>
      <c r="D768" s="5">
        <f>C768</f>
        <v>0</v>
      </c>
      <c r="E768" s="5">
        <f>D768</f>
        <v>0</v>
      </c>
    </row>
    <row r="769" spans="1:5" outlineLevel="1">
      <c r="A769" s="164" t="s">
        <v>826</v>
      </c>
      <c r="B769" s="165"/>
      <c r="C769" s="31">
        <f>C770</f>
        <v>0</v>
      </c>
      <c r="D769" s="31">
        <f>D770</f>
        <v>0</v>
      </c>
      <c r="E769" s="31">
        <f>E770</f>
        <v>0</v>
      </c>
    </row>
    <row r="770" spans="1:5" outlineLevel="2">
      <c r="A770" s="6">
        <v>2</v>
      </c>
      <c r="B770" s="4" t="s">
        <v>822</v>
      </c>
      <c r="C770" s="5">
        <f>C771+C772</f>
        <v>0</v>
      </c>
      <c r="D770" s="5">
        <f>D771+D772</f>
        <v>0</v>
      </c>
      <c r="E770" s="5">
        <f>E771+E772</f>
        <v>0</v>
      </c>
    </row>
    <row r="771" spans="1:5" outlineLevel="3">
      <c r="A771" s="29"/>
      <c r="B771" s="28" t="s">
        <v>825</v>
      </c>
      <c r="C771" s="30"/>
      <c r="D771" s="30">
        <f>C771</f>
        <v>0</v>
      </c>
      <c r="E771" s="30">
        <f>D771</f>
        <v>0</v>
      </c>
    </row>
    <row r="772" spans="1:5" outlineLevel="3">
      <c r="A772" s="29"/>
      <c r="B772" s="28" t="s">
        <v>824</v>
      </c>
      <c r="C772" s="30"/>
      <c r="D772" s="30">
        <f>C772</f>
        <v>0</v>
      </c>
      <c r="E772" s="30">
        <f>D772</f>
        <v>0</v>
      </c>
    </row>
    <row r="773" spans="1:5" outlineLevel="1">
      <c r="A773" s="164" t="s">
        <v>823</v>
      </c>
      <c r="B773" s="165"/>
      <c r="C773" s="31">
        <f>C774</f>
        <v>0</v>
      </c>
      <c r="D773" s="31">
        <f>D774</f>
        <v>0</v>
      </c>
      <c r="E773" s="31">
        <f>E774</f>
        <v>0</v>
      </c>
    </row>
    <row r="774" spans="1:5" outlineLevel="2">
      <c r="A774" s="6">
        <v>2</v>
      </c>
      <c r="B774" s="4" t="s">
        <v>822</v>
      </c>
      <c r="C774" s="5">
        <f>C775+C776+C777+C778</f>
        <v>0</v>
      </c>
      <c r="D774" s="5">
        <f>D775+D776+D777+D778</f>
        <v>0</v>
      </c>
      <c r="E774" s="5">
        <f>E775+E776+E777+E778</f>
        <v>0</v>
      </c>
    </row>
    <row r="775" spans="1:5" outlineLevel="3">
      <c r="A775" s="29"/>
      <c r="B775" s="28" t="s">
        <v>821</v>
      </c>
      <c r="C775" s="30"/>
      <c r="D775" s="30">
        <f>C775</f>
        <v>0</v>
      </c>
      <c r="E775" s="30">
        <f>D775</f>
        <v>0</v>
      </c>
    </row>
    <row r="776" spans="1:5" outlineLevel="3">
      <c r="A776" s="29"/>
      <c r="B776" s="28" t="s">
        <v>820</v>
      </c>
      <c r="C776" s="30"/>
      <c r="D776" s="30">
        <f t="shared" ref="D776:E778" si="90">C776</f>
        <v>0</v>
      </c>
      <c r="E776" s="30">
        <f t="shared" si="90"/>
        <v>0</v>
      </c>
    </row>
    <row r="777" spans="1:5" outlineLevel="3">
      <c r="A777" s="29"/>
      <c r="B777" s="28" t="s">
        <v>819</v>
      </c>
      <c r="C777" s="30"/>
      <c r="D777" s="30">
        <f t="shared" si="90"/>
        <v>0</v>
      </c>
      <c r="E777" s="30">
        <f t="shared" si="90"/>
        <v>0</v>
      </c>
    </row>
    <row r="778" spans="1:5" outlineLevel="3">
      <c r="A778" s="29"/>
      <c r="B778" s="28" t="s">
        <v>818</v>
      </c>
      <c r="C778" s="30"/>
      <c r="D778" s="30">
        <f t="shared" si="90"/>
        <v>0</v>
      </c>
      <c r="E778" s="30">
        <f t="shared" si="90"/>
        <v>0</v>
      </c>
    </row>
    <row r="779" spans="1:5" outlineLevel="1">
      <c r="A779" s="164" t="s">
        <v>817</v>
      </c>
      <c r="B779" s="165"/>
      <c r="C779" s="31">
        <f>C780</f>
        <v>0</v>
      </c>
      <c r="D779" s="31">
        <f>D780</f>
        <v>0</v>
      </c>
      <c r="E779" s="31">
        <f>E780</f>
        <v>0</v>
      </c>
    </row>
    <row r="780" spans="1:5" outlineLevel="2">
      <c r="A780" s="6"/>
      <c r="B780" s="4" t="s">
        <v>816</v>
      </c>
      <c r="C780" s="5">
        <v>0</v>
      </c>
      <c r="D780" s="5">
        <f>C780</f>
        <v>0</v>
      </c>
      <c r="E780" s="5">
        <f>D780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6:B136"/>
    <mergeCell ref="A153:B153"/>
    <mergeCell ref="A154:B154"/>
    <mergeCell ref="A164:B164"/>
    <mergeCell ref="A171:B171"/>
    <mergeCell ref="A178:B178"/>
    <mergeCell ref="A61:B61"/>
    <mergeCell ref="A67:B67"/>
    <mergeCell ref="A68:B68"/>
    <mergeCell ref="A115:B115"/>
    <mergeCell ref="A116:B116"/>
    <mergeCell ref="A117:B117"/>
    <mergeCell ref="A204:B204"/>
    <mergeCell ref="A216:B216"/>
    <mergeCell ref="A223:B223"/>
    <mergeCell ref="A229:B229"/>
    <mergeCell ref="A236:B236"/>
    <mergeCell ref="A239:B239"/>
    <mergeCell ref="A179:B179"/>
    <mergeCell ref="A180:B180"/>
    <mergeCell ref="A185:B185"/>
    <mergeCell ref="A189:B189"/>
    <mergeCell ref="A198:B198"/>
    <mergeCell ref="A201:B201"/>
    <mergeCell ref="A261:B261"/>
    <mergeCell ref="A264:B264"/>
    <mergeCell ref="A315:B315"/>
    <mergeCell ref="A340:B340"/>
    <mergeCell ref="A341:B341"/>
    <mergeCell ref="A445:B445"/>
    <mergeCell ref="A244:B244"/>
    <mergeCell ref="A251:B251"/>
    <mergeCell ref="A257:C257"/>
    <mergeCell ref="A258:B258"/>
    <mergeCell ref="A259:B259"/>
    <mergeCell ref="A260:B260"/>
    <mergeCell ref="A524:B524"/>
    <mergeCell ref="A530:B530"/>
    <mergeCell ref="A540:B540"/>
    <mergeCell ref="A549:B549"/>
    <mergeCell ref="A550:B550"/>
    <mergeCell ref="A551:B551"/>
    <mergeCell ref="A483:B483"/>
    <mergeCell ref="A484:B484"/>
    <mergeCell ref="A485:B485"/>
    <mergeCell ref="A505:B505"/>
    <mergeCell ref="A510:B510"/>
    <mergeCell ref="A511:B511"/>
    <mergeCell ref="A563:B563"/>
    <mergeCell ref="A564:B564"/>
    <mergeCell ref="A569:B569"/>
    <mergeCell ref="A570:B570"/>
    <mergeCell ref="A571:B571"/>
    <mergeCell ref="A578:B578"/>
    <mergeCell ref="A552:B552"/>
    <mergeCell ref="A553:B553"/>
    <mergeCell ref="A554:B554"/>
    <mergeCell ref="A558:B558"/>
    <mergeCell ref="A561:B561"/>
    <mergeCell ref="A562:B562"/>
    <mergeCell ref="A594:B594"/>
    <mergeCell ref="A597:B597"/>
    <mergeCell ref="A601:B601"/>
    <mergeCell ref="A605:B605"/>
    <mergeCell ref="A612:B612"/>
    <mergeCell ref="A618:B618"/>
    <mergeCell ref="A579:B579"/>
    <mergeCell ref="A583:B583"/>
    <mergeCell ref="A586:B586"/>
    <mergeCell ref="A587:B587"/>
    <mergeCell ref="A588:B588"/>
    <mergeCell ref="A589:B589"/>
    <mergeCell ref="A645:B645"/>
    <mergeCell ref="A646:B646"/>
    <mergeCell ref="A647:B647"/>
    <mergeCell ref="A648:B648"/>
    <mergeCell ref="A653:B653"/>
    <mergeCell ref="A654:B654"/>
    <mergeCell ref="A630:B630"/>
    <mergeCell ref="A640:B640"/>
    <mergeCell ref="A641:B641"/>
    <mergeCell ref="A642:B642"/>
    <mergeCell ref="A643:B643"/>
    <mergeCell ref="A644:B644"/>
    <mergeCell ref="A672:B672"/>
    <mergeCell ref="A673:B673"/>
    <mergeCell ref="A678:B678"/>
    <mergeCell ref="A681:B681"/>
    <mergeCell ref="A685:B685"/>
    <mergeCell ref="A689:B689"/>
    <mergeCell ref="A655:B655"/>
    <mergeCell ref="A662:B662"/>
    <mergeCell ref="A663:B663"/>
    <mergeCell ref="A667:B667"/>
    <mergeCell ref="A670:B670"/>
    <mergeCell ref="A671:B671"/>
    <mergeCell ref="A718:B718"/>
    <mergeCell ref="A719:B719"/>
    <mergeCell ref="A720:B720"/>
    <mergeCell ref="A724:B724"/>
    <mergeCell ref="A727:B727"/>
    <mergeCell ref="A728:B728"/>
    <mergeCell ref="A696:B696"/>
    <mergeCell ref="A702:B702"/>
    <mergeCell ref="A714:B714"/>
    <mergeCell ref="A715:B715"/>
    <mergeCell ref="A716:B716"/>
    <mergeCell ref="A717:B717"/>
    <mergeCell ref="A779:B779"/>
    <mergeCell ref="A752:B752"/>
    <mergeCell ref="A757:B757"/>
    <mergeCell ref="A762:B762"/>
    <mergeCell ref="A767:B767"/>
    <mergeCell ref="A769:B769"/>
    <mergeCell ref="A773:B773"/>
    <mergeCell ref="A729:B729"/>
    <mergeCell ref="A732:B732"/>
    <mergeCell ref="A735:B735"/>
    <mergeCell ref="A741:B741"/>
    <mergeCell ref="A743:B743"/>
    <mergeCell ref="A745:B745"/>
  </mergeCells>
  <dataValidations count="14">
    <dataValidation type="custom" allowBlank="1" showInputMessage="1" showErrorMessage="1" sqref="J115:J117">
      <formula1>C116+C341</formula1>
    </dataValidation>
    <dataValidation type="custom" allowBlank="1" showInputMessage="1" showErrorMessage="1" sqref="J153:J154">
      <formula1>C154+C356</formula1>
    </dataValidation>
    <dataValidation type="custom" allowBlank="1" showInputMessage="1" showErrorMessage="1" sqref="J178:J179">
      <formula1>C179+C367</formula1>
    </dataValidation>
    <dataValidation type="custom" allowBlank="1" showInputMessage="1" showErrorMessage="1" sqref="J171">
      <formula1>C172+C364</formula1>
    </dataValidation>
    <dataValidation type="custom" allowBlank="1" showInputMessage="1" showErrorMessage="1" sqref="J164">
      <formula1>C165+C361</formula1>
    </dataValidation>
    <dataValidation type="custom" allowBlank="1" showInputMessage="1" showErrorMessage="1" sqref="J136">
      <formula1>C137+C350</formula1>
    </dataValidation>
    <dataValidation type="custom" allowBlank="1" showInputMessage="1" showErrorMessage="1" sqref="J97 J67:J68 J61 J38">
      <formula1>C39+C262</formula1>
    </dataValidation>
    <dataValidation type="custom" allowBlank="1" showInputMessage="1" showErrorMessage="1" sqref="J640 J644 J718:J719 J647 J727:J728">
      <formula1>C641+C795</formula1>
    </dataValidation>
    <dataValidation type="custom" allowBlank="1" showInputMessage="1" showErrorMessage="1" sqref="J11">
      <formula1>C12+C137</formula1>
    </dataValidation>
    <dataValidation type="custom" allowBlank="1" showInputMessage="1" showErrorMessage="1" sqref="J257:J260">
      <formula1>C258+C373</formula1>
    </dataValidation>
    <dataValidation type="custom" allowBlank="1" showInputMessage="1" showErrorMessage="1" sqref="J484 J552:J553 J562:J563 J340 J549">
      <formula1>C341+C453</formula1>
    </dataValidation>
    <dataValidation type="custom" allowBlank="1" showInputMessage="1" showErrorMessage="1" sqref="J561">
      <formula1>C260+C375</formula1>
    </dataValidation>
    <dataValidation type="decimal" operator="greaterThanOrEqual" allowBlank="1" showInputMessage="1" showErrorMessage="1" sqref="C39:E60 C69:E96 C98:E114 C118:E135 C137:E152 C155:E163 C165:E170 C172:E177 C62:E66 C12:E37 C255:C256 C5:E10">
      <formula1>0</formula1>
    </dataValidation>
    <dataValidation type="custom" allowBlank="1" showInputMessage="1" showErrorMessage="1" sqref="J1:J4">
      <formula1>C2+C115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B1" workbookViewId="0">
      <selection activeCell="G7" sqref="G7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9" t="s">
        <v>902</v>
      </c>
      <c r="B1" s="189" t="s">
        <v>903</v>
      </c>
      <c r="C1" s="189" t="s">
        <v>904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905</v>
      </c>
      <c r="G2" s="195" t="s">
        <v>906</v>
      </c>
      <c r="H2" s="197" t="s">
        <v>907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300</v>
      </c>
      <c r="D4" s="143">
        <f t="shared" si="0"/>
        <v>120</v>
      </c>
      <c r="E4" s="143">
        <f t="shared" si="0"/>
        <v>50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300</v>
      </c>
      <c r="D5" s="145">
        <f t="shared" si="1"/>
        <v>120</v>
      </c>
      <c r="E5" s="145">
        <f t="shared" si="1"/>
        <v>50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912</v>
      </c>
      <c r="B6" s="10">
        <v>2016</v>
      </c>
      <c r="C6" s="10">
        <v>300</v>
      </c>
      <c r="D6" s="10">
        <v>120</v>
      </c>
      <c r="E6" s="10">
        <v>50</v>
      </c>
      <c r="F6" s="10"/>
      <c r="G6" s="10">
        <v>130</v>
      </c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934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935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936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3</vt:i4>
      </vt:variant>
    </vt:vector>
  </HeadingPairs>
  <TitlesOfParts>
    <vt:vector size="32" baseType="lpstr">
      <vt:lpstr>ميزانية 2016</vt:lpstr>
      <vt:lpstr>ميزانية 2011</vt:lpstr>
      <vt:lpstr>ميزانية 2012</vt:lpstr>
      <vt:lpstr>ميزانية 2013 </vt:lpstr>
      <vt:lpstr>ميزانية 2014</vt:lpstr>
      <vt:lpstr>ميزانية 2015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2017-12-18T14:31:03Z</dcterms:modified>
</cp:coreProperties>
</file>