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saisie Abir\المهدية\"/>
    </mc:Choice>
  </mc:AlternateContent>
  <xr:revisionPtr revIDLastSave="0" documentId="12_ncr:500000_{76330802-785A-4945-B558-0DA4A6D1A91D}" xr6:coauthVersionLast="31" xr6:coauthVersionMax="31" xr10:uidLastSave="{00000000-0000-0000-0000-000000000000}"/>
  <bookViews>
    <workbookView xWindow="60" yWindow="-50" windowWidth="10170" windowHeight="8130" tabRatio="963" firstSheet="3" activeTab="6" xr2:uid="{00000000-000D-0000-FFFF-FFFF00000000}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ميزانية2017" sheetId="39" r:id="rId7"/>
    <sheet name="الجباية المحلية" sheetId="42" r:id="rId8"/>
    <sheet name="التنظيم الهيكلي" sheetId="20" r:id="rId9"/>
    <sheet name="الدوائر" sheetId="25" r:id="rId10"/>
    <sheet name="قائمة في الأعوان" sheetId="3" r:id="rId11"/>
    <sheet name="قائمة في العملة" sheetId="21" r:id="rId12"/>
    <sheet name="المجلس البلدي" sheetId="5" r:id="rId13"/>
    <sheet name="مرافق البلدية" sheetId="4" r:id="rId14"/>
    <sheet name="النشاط البلدي 2014" sheetId="6" r:id="rId15"/>
    <sheet name="النشاط البلدي 2015" sheetId="32" r:id="rId16"/>
    <sheet name="النشاط البلدي 2016 " sheetId="40" r:id="rId17"/>
    <sheet name="النشاط البلدي 2017 " sheetId="41" r:id="rId18"/>
    <sheet name="الملك البلدي" sheetId="7" r:id="rId19"/>
    <sheet name="المرافق الخدماتية" sheetId="8" r:id="rId20"/>
    <sheet name="الأحياء" sheetId="13" r:id="rId21"/>
    <sheet name="المشاريع" sheetId="12" r:id="rId22"/>
    <sheet name="وسائل النقل" sheetId="15" r:id="rId23"/>
    <sheet name="قانون الإطار" sheetId="16" r:id="rId24"/>
    <sheet name="النفايات" sheetId="23" r:id="rId25"/>
  </sheets>
  <externalReferences>
    <externalReference r:id="rId26"/>
  </externalReferences>
  <definedNames>
    <definedName name="_xlnm.Print_Area" localSheetId="21">المشاريع!$A$1:$AI$22</definedName>
    <definedName name="_xlnm.Print_Area" localSheetId="10">'قائمة في الأعوان'!$A$1:$D$26</definedName>
    <definedName name="_xlnm.Print_Area" localSheetId="11">'قائمة في العملة'!$A$1:$C$26</definedName>
  </definedNames>
  <calcPr calcId="162913"/>
</workbook>
</file>

<file path=xl/calcChain.xml><?xml version="1.0" encoding="utf-8"?>
<calcChain xmlns="http://schemas.openxmlformats.org/spreadsheetml/2006/main">
  <c r="D315" i="39" l="1"/>
  <c r="E315" i="39" s="1"/>
  <c r="D331" i="39"/>
  <c r="E331" i="39" s="1"/>
  <c r="D302" i="39"/>
  <c r="E302" i="39" s="1"/>
  <c r="D305" i="39"/>
  <c r="E305" i="39" s="1"/>
  <c r="D308" i="39"/>
  <c r="E308" i="39" s="1"/>
  <c r="D289" i="39"/>
  <c r="E289" i="39" s="1"/>
  <c r="D265" i="39"/>
  <c r="E265" i="39" s="1"/>
  <c r="E31" i="42" l="1"/>
  <c r="D31" i="42"/>
  <c r="C31" i="42"/>
  <c r="E30" i="42"/>
  <c r="D30" i="42"/>
  <c r="C30" i="42"/>
  <c r="E29" i="42"/>
  <c r="D29" i="42"/>
  <c r="C29" i="42"/>
  <c r="E28" i="42"/>
  <c r="D28" i="42"/>
  <c r="C28" i="42"/>
  <c r="E27" i="42"/>
  <c r="D27" i="42"/>
  <c r="E26" i="42"/>
  <c r="D26" i="42"/>
  <c r="C26" i="42"/>
  <c r="C27" i="42" s="1"/>
  <c r="D778" i="39"/>
  <c r="D777" i="39" s="1"/>
  <c r="C777" i="39"/>
  <c r="D776" i="39"/>
  <c r="E776" i="39" s="1"/>
  <c r="D775" i="39"/>
  <c r="E775" i="39" s="1"/>
  <c r="D774" i="39"/>
  <c r="E774" i="39" s="1"/>
  <c r="D773" i="39"/>
  <c r="E773" i="39" s="1"/>
  <c r="C772" i="39"/>
  <c r="C771" i="39" s="1"/>
  <c r="D770" i="39"/>
  <c r="E770" i="39" s="1"/>
  <c r="D769" i="39"/>
  <c r="E769" i="39" s="1"/>
  <c r="E768" i="39" s="1"/>
  <c r="E767" i="39" s="1"/>
  <c r="C768" i="39"/>
  <c r="C767" i="39" s="1"/>
  <c r="D766" i="39"/>
  <c r="E766" i="39" s="1"/>
  <c r="E765" i="39" s="1"/>
  <c r="D765" i="39"/>
  <c r="C765" i="39"/>
  <c r="D764" i="39"/>
  <c r="E764" i="39" s="1"/>
  <c r="D763" i="39"/>
  <c r="E763" i="39" s="1"/>
  <c r="D762" i="39"/>
  <c r="E762" i="39" s="1"/>
  <c r="C761" i="39"/>
  <c r="C760" i="39"/>
  <c r="D759" i="39"/>
  <c r="E759" i="39" s="1"/>
  <c r="D758" i="39"/>
  <c r="D757" i="39"/>
  <c r="E757" i="39" s="1"/>
  <c r="C756" i="39"/>
  <c r="C755" i="39" s="1"/>
  <c r="D754" i="39"/>
  <c r="E754" i="39" s="1"/>
  <c r="D753" i="39"/>
  <c r="E753" i="39" s="1"/>
  <c r="D752" i="39"/>
  <c r="E752" i="39" s="1"/>
  <c r="C751" i="39"/>
  <c r="C750" i="39" s="1"/>
  <c r="D749" i="39"/>
  <c r="E749" i="39" s="1"/>
  <c r="D748" i="39"/>
  <c r="E748" i="39" s="1"/>
  <c r="D747" i="39"/>
  <c r="E747" i="39" s="1"/>
  <c r="E746" i="39" s="1"/>
  <c r="C746" i="39"/>
  <c r="D745" i="39"/>
  <c r="E745" i="39" s="1"/>
  <c r="E744" i="39" s="1"/>
  <c r="D744" i="39"/>
  <c r="C744" i="39"/>
  <c r="C743" i="39" s="1"/>
  <c r="D742" i="39"/>
  <c r="E742" i="39" s="1"/>
  <c r="E741" i="39" s="1"/>
  <c r="D741" i="39"/>
  <c r="C741" i="39"/>
  <c r="D740" i="39"/>
  <c r="D739" i="39" s="1"/>
  <c r="C739" i="39"/>
  <c r="D738" i="39"/>
  <c r="E738" i="39" s="1"/>
  <c r="D737" i="39"/>
  <c r="E737" i="39" s="1"/>
  <c r="D736" i="39"/>
  <c r="E736" i="39" s="1"/>
  <c r="D735" i="39"/>
  <c r="E735" i="39" s="1"/>
  <c r="E734" i="39" s="1"/>
  <c r="D734" i="39"/>
  <c r="C734" i="39"/>
  <c r="C733" i="39" s="1"/>
  <c r="D732" i="39"/>
  <c r="E732" i="39" s="1"/>
  <c r="E731" i="39" s="1"/>
  <c r="E730" i="39" s="1"/>
  <c r="C731" i="39"/>
  <c r="C730" i="39" s="1"/>
  <c r="D729" i="39"/>
  <c r="D727" i="39" s="1"/>
  <c r="D728" i="39"/>
  <c r="E728" i="39" s="1"/>
  <c r="C727" i="39"/>
  <c r="J726" i="39"/>
  <c r="J725" i="39"/>
  <c r="D724" i="39"/>
  <c r="E724" i="39" s="1"/>
  <c r="D723" i="39"/>
  <c r="E723" i="39" s="1"/>
  <c r="E722" i="39" s="1"/>
  <c r="D722" i="39"/>
  <c r="C722" i="39"/>
  <c r="D721" i="39"/>
  <c r="E721" i="39" s="1"/>
  <c r="D720" i="39"/>
  <c r="E720" i="39" s="1"/>
  <c r="D719" i="39"/>
  <c r="C718" i="39"/>
  <c r="C717" i="39" s="1"/>
  <c r="C716" i="39" s="1"/>
  <c r="J717" i="39"/>
  <c r="J716" i="39"/>
  <c r="D715" i="39"/>
  <c r="E715" i="39" s="1"/>
  <c r="D714" i="39"/>
  <c r="E714" i="39" s="1"/>
  <c r="D713" i="39"/>
  <c r="E713" i="39" s="1"/>
  <c r="D712" i="39"/>
  <c r="E712" i="39" s="1"/>
  <c r="D711" i="39"/>
  <c r="E711" i="39" s="1"/>
  <c r="D710" i="39"/>
  <c r="E710" i="39" s="1"/>
  <c r="D709" i="39"/>
  <c r="E709" i="39" s="1"/>
  <c r="D708" i="39"/>
  <c r="E708" i="39" s="1"/>
  <c r="D707" i="39"/>
  <c r="E707" i="39" s="1"/>
  <c r="D706" i="39"/>
  <c r="E706" i="39" s="1"/>
  <c r="D705" i="39"/>
  <c r="E705" i="39" s="1"/>
  <c r="D704" i="39"/>
  <c r="E704" i="39" s="1"/>
  <c r="D703" i="39"/>
  <c r="E703" i="39" s="1"/>
  <c r="D702" i="39"/>
  <c r="E702" i="39" s="1"/>
  <c r="D701" i="39"/>
  <c r="E701" i="39" s="1"/>
  <c r="C700" i="39"/>
  <c r="D699" i="39"/>
  <c r="E699" i="39" s="1"/>
  <c r="D698" i="39"/>
  <c r="E698" i="39" s="1"/>
  <c r="D697" i="39"/>
  <c r="E697" i="39" s="1"/>
  <c r="E696" i="39"/>
  <c r="D696" i="39"/>
  <c r="D695" i="39"/>
  <c r="C694" i="39"/>
  <c r="D693" i="39"/>
  <c r="E693" i="39" s="1"/>
  <c r="D692" i="39"/>
  <c r="E692" i="39" s="1"/>
  <c r="D691" i="39"/>
  <c r="E691" i="39" s="1"/>
  <c r="D690" i="39"/>
  <c r="E690" i="39" s="1"/>
  <c r="D689" i="39"/>
  <c r="E689" i="39" s="1"/>
  <c r="D688" i="39"/>
  <c r="E688" i="39" s="1"/>
  <c r="C687" i="39"/>
  <c r="D686" i="39"/>
  <c r="E686" i="39" s="1"/>
  <c r="E685" i="39"/>
  <c r="D685" i="39"/>
  <c r="D684" i="39"/>
  <c r="E684" i="39" s="1"/>
  <c r="C683" i="39"/>
  <c r="D682" i="39"/>
  <c r="E682" i="39" s="1"/>
  <c r="D681" i="39"/>
  <c r="E681" i="39" s="1"/>
  <c r="D680" i="39"/>
  <c r="C679" i="39"/>
  <c r="E678" i="39"/>
  <c r="D678" i="39"/>
  <c r="D677" i="39"/>
  <c r="D676" i="39" s="1"/>
  <c r="C676" i="39"/>
  <c r="D675" i="39"/>
  <c r="E675" i="39" s="1"/>
  <c r="D674" i="39"/>
  <c r="E674" i="39" s="1"/>
  <c r="D673" i="39"/>
  <c r="E673" i="39" s="1"/>
  <c r="D672" i="39"/>
  <c r="E672" i="39" s="1"/>
  <c r="D671" i="39"/>
  <c r="C671" i="39"/>
  <c r="D670" i="39"/>
  <c r="E670" i="39" s="1"/>
  <c r="D669" i="39"/>
  <c r="E669" i="39" s="1"/>
  <c r="D668" i="39"/>
  <c r="E668" i="39" s="1"/>
  <c r="D667" i="39"/>
  <c r="E666" i="39"/>
  <c r="D666" i="39"/>
  <c r="C665" i="39"/>
  <c r="D664" i="39"/>
  <c r="E664" i="39" s="1"/>
  <c r="D663" i="39"/>
  <c r="E663" i="39" s="1"/>
  <c r="D662" i="39"/>
  <c r="C661" i="39"/>
  <c r="D660" i="39"/>
  <c r="E660" i="39" s="1"/>
  <c r="D659" i="39"/>
  <c r="E659" i="39" s="1"/>
  <c r="D658" i="39"/>
  <c r="E658" i="39" s="1"/>
  <c r="E657" i="39"/>
  <c r="D657" i="39"/>
  <c r="D656" i="39"/>
  <c r="E656" i="39" s="1"/>
  <c r="D655" i="39"/>
  <c r="E655" i="39" s="1"/>
  <c r="D654" i="39"/>
  <c r="C653" i="39"/>
  <c r="D652" i="39"/>
  <c r="E652" i="39" s="1"/>
  <c r="D651" i="39"/>
  <c r="E651" i="39" s="1"/>
  <c r="D650" i="39"/>
  <c r="E650" i="39" s="1"/>
  <c r="D649" i="39"/>
  <c r="E649" i="39" s="1"/>
  <c r="D648" i="39"/>
  <c r="E648" i="39" s="1"/>
  <c r="D647" i="39"/>
  <c r="C646" i="39"/>
  <c r="J645" i="39"/>
  <c r="D644" i="39"/>
  <c r="E644" i="39" s="1"/>
  <c r="D643" i="39"/>
  <c r="E643" i="39" s="1"/>
  <c r="E642" i="39" s="1"/>
  <c r="J642" i="39"/>
  <c r="C642" i="39"/>
  <c r="D641" i="39"/>
  <c r="E641" i="39" s="1"/>
  <c r="D640" i="39"/>
  <c r="E640" i="39" s="1"/>
  <c r="D639" i="39"/>
  <c r="J638" i="39"/>
  <c r="C638" i="39"/>
  <c r="D637" i="39"/>
  <c r="E637" i="39" s="1"/>
  <c r="D636" i="39"/>
  <c r="E636" i="39" s="1"/>
  <c r="D635" i="39"/>
  <c r="E635" i="39" s="1"/>
  <c r="D634" i="39"/>
  <c r="E634" i="39" s="1"/>
  <c r="D633" i="39"/>
  <c r="E633" i="39" s="1"/>
  <c r="D632" i="39"/>
  <c r="E632" i="39" s="1"/>
  <c r="D631" i="39"/>
  <c r="E631" i="39" s="1"/>
  <c r="D630" i="39"/>
  <c r="E630" i="39" s="1"/>
  <c r="D629" i="39"/>
  <c r="E629" i="39" s="1"/>
  <c r="C628" i="39"/>
  <c r="D627" i="39"/>
  <c r="E627" i="39" s="1"/>
  <c r="D626" i="39"/>
  <c r="E626" i="39" s="1"/>
  <c r="D625" i="39"/>
  <c r="E625" i="39" s="1"/>
  <c r="D624" i="39"/>
  <c r="E624" i="39" s="1"/>
  <c r="D623" i="39"/>
  <c r="E623" i="39" s="1"/>
  <c r="D622" i="39"/>
  <c r="E622" i="39" s="1"/>
  <c r="D621" i="39"/>
  <c r="E621" i="39" s="1"/>
  <c r="D620" i="39"/>
  <c r="E620" i="39" s="1"/>
  <c r="D619" i="39"/>
  <c r="E619" i="39" s="1"/>
  <c r="D618" i="39"/>
  <c r="E618" i="39" s="1"/>
  <c r="D617" i="39"/>
  <c r="C616" i="39"/>
  <c r="D615" i="39"/>
  <c r="E615" i="39" s="1"/>
  <c r="D614" i="39"/>
  <c r="E614" i="39" s="1"/>
  <c r="D613" i="39"/>
  <c r="E613" i="39" s="1"/>
  <c r="E612" i="39"/>
  <c r="D612" i="39"/>
  <c r="D611" i="39"/>
  <c r="E611" i="39" s="1"/>
  <c r="D610" i="39"/>
  <c r="C610" i="39"/>
  <c r="D609" i="39"/>
  <c r="E609" i="39" s="1"/>
  <c r="D608" i="39"/>
  <c r="E608" i="39" s="1"/>
  <c r="D607" i="39"/>
  <c r="E607" i="39" s="1"/>
  <c r="D606" i="39"/>
  <c r="E606" i="39" s="1"/>
  <c r="D605" i="39"/>
  <c r="E605" i="39" s="1"/>
  <c r="D604" i="39"/>
  <c r="C603" i="39"/>
  <c r="D602" i="39"/>
  <c r="E602" i="39" s="1"/>
  <c r="D601" i="39"/>
  <c r="E601" i="39" s="1"/>
  <c r="D600" i="39"/>
  <c r="E600" i="39" s="1"/>
  <c r="C599" i="39"/>
  <c r="D598" i="39"/>
  <c r="E598" i="39" s="1"/>
  <c r="D597" i="39"/>
  <c r="E597" i="39" s="1"/>
  <c r="D596" i="39"/>
  <c r="E596" i="39" s="1"/>
  <c r="D595" i="39"/>
  <c r="C595" i="39"/>
  <c r="D594" i="39"/>
  <c r="E594" i="39" s="1"/>
  <c r="D593" i="39"/>
  <c r="D592" i="39" s="1"/>
  <c r="C592" i="39"/>
  <c r="D591" i="39"/>
  <c r="E591" i="39" s="1"/>
  <c r="D590" i="39"/>
  <c r="E590" i="39" s="1"/>
  <c r="D589" i="39"/>
  <c r="E589" i="39" s="1"/>
  <c r="D588" i="39"/>
  <c r="C587" i="39"/>
  <c r="D586" i="39"/>
  <c r="E586" i="39" s="1"/>
  <c r="D585" i="39"/>
  <c r="E585" i="39" s="1"/>
  <c r="D584" i="39"/>
  <c r="E584" i="39" s="1"/>
  <c r="D583" i="39"/>
  <c r="E583" i="39" s="1"/>
  <c r="D582" i="39"/>
  <c r="E582" i="39" s="1"/>
  <c r="D581" i="39"/>
  <c r="C581" i="39"/>
  <c r="D580" i="39"/>
  <c r="E580" i="39" s="1"/>
  <c r="D579" i="39"/>
  <c r="E579" i="39" s="1"/>
  <c r="D578" i="39"/>
  <c r="E578" i="39" s="1"/>
  <c r="E577" i="39" s="1"/>
  <c r="C577" i="39"/>
  <c r="D576" i="39"/>
  <c r="E576" i="39" s="1"/>
  <c r="D575" i="39"/>
  <c r="E575" i="39" s="1"/>
  <c r="D574" i="39"/>
  <c r="E574" i="39" s="1"/>
  <c r="D573" i="39"/>
  <c r="E573" i="39" s="1"/>
  <c r="D572" i="39"/>
  <c r="E572" i="39" s="1"/>
  <c r="D571" i="39"/>
  <c r="E571" i="39" s="1"/>
  <c r="D570" i="39"/>
  <c r="D569" i="39" s="1"/>
  <c r="C569" i="39"/>
  <c r="D568" i="39"/>
  <c r="E568" i="39" s="1"/>
  <c r="D567" i="39"/>
  <c r="E567" i="39" s="1"/>
  <c r="D566" i="39"/>
  <c r="E566" i="39" s="1"/>
  <c r="D565" i="39"/>
  <c r="E565" i="39" s="1"/>
  <c r="D564" i="39"/>
  <c r="E564" i="39" s="1"/>
  <c r="D563" i="39"/>
  <c r="E563" i="39" s="1"/>
  <c r="C562" i="39"/>
  <c r="J561" i="39"/>
  <c r="J560" i="39"/>
  <c r="J559" i="39"/>
  <c r="D558" i="39"/>
  <c r="E558" i="39" s="1"/>
  <c r="E557" i="39"/>
  <c r="D557" i="39"/>
  <c r="C556" i="39"/>
  <c r="D555" i="39"/>
  <c r="E555" i="39" s="1"/>
  <c r="D554" i="39"/>
  <c r="E554" i="39" s="1"/>
  <c r="D553" i="39"/>
  <c r="E553" i="39" s="1"/>
  <c r="C552" i="39"/>
  <c r="J551" i="39"/>
  <c r="J550" i="39"/>
  <c r="D549" i="39"/>
  <c r="E549" i="39" s="1"/>
  <c r="E548" i="39"/>
  <c r="D548" i="39"/>
  <c r="J547" i="39"/>
  <c r="D547" i="39"/>
  <c r="C547" i="39"/>
  <c r="D546" i="39"/>
  <c r="E546" i="39" s="1"/>
  <c r="D545" i="39"/>
  <c r="C544" i="39"/>
  <c r="C538" i="39" s="1"/>
  <c r="D543" i="39"/>
  <c r="E543" i="39" s="1"/>
  <c r="D542" i="39"/>
  <c r="E542" i="39" s="1"/>
  <c r="D541" i="39"/>
  <c r="E541" i="39" s="1"/>
  <c r="D540" i="39"/>
  <c r="E540" i="39" s="1"/>
  <c r="D539" i="39"/>
  <c r="E539" i="39" s="1"/>
  <c r="E537" i="39"/>
  <c r="D537" i="39"/>
  <c r="D536" i="39"/>
  <c r="E536" i="39" s="1"/>
  <c r="E535" i="39"/>
  <c r="D535" i="39"/>
  <c r="D534" i="39"/>
  <c r="E534" i="39" s="1"/>
  <c r="D533" i="39"/>
  <c r="E533" i="39" s="1"/>
  <c r="D532" i="39"/>
  <c r="C531" i="39"/>
  <c r="D530" i="39"/>
  <c r="E530" i="39" s="1"/>
  <c r="E529" i="39" s="1"/>
  <c r="D529" i="39"/>
  <c r="C529" i="39"/>
  <c r="C528" i="39" s="1"/>
  <c r="D527" i="39"/>
  <c r="E527" i="39" s="1"/>
  <c r="D526" i="39"/>
  <c r="E526" i="39" s="1"/>
  <c r="D525" i="39"/>
  <c r="E525" i="39" s="1"/>
  <c r="D524" i="39"/>
  <c r="E524" i="39" s="1"/>
  <c r="D523" i="39"/>
  <c r="E523" i="39" s="1"/>
  <c r="C522" i="39"/>
  <c r="D521" i="39"/>
  <c r="E521" i="39" s="1"/>
  <c r="D520" i="39"/>
  <c r="E520" i="39" s="1"/>
  <c r="D519" i="39"/>
  <c r="E519" i="39" s="1"/>
  <c r="D518" i="39"/>
  <c r="E518" i="39" s="1"/>
  <c r="D517" i="39"/>
  <c r="E517" i="39" s="1"/>
  <c r="D516" i="39"/>
  <c r="E516" i="39" s="1"/>
  <c r="E515" i="39"/>
  <c r="D515" i="39"/>
  <c r="D514" i="39"/>
  <c r="C513" i="39"/>
  <c r="C509" i="39" s="1"/>
  <c r="D512" i="39"/>
  <c r="E512" i="39" s="1"/>
  <c r="D511" i="39"/>
  <c r="E511" i="39" s="1"/>
  <c r="D510" i="39"/>
  <c r="E510" i="39" s="1"/>
  <c r="D508" i="39"/>
  <c r="E508" i="39" s="1"/>
  <c r="E507" i="39"/>
  <c r="D507" i="39"/>
  <c r="D506" i="39"/>
  <c r="E506" i="39" s="1"/>
  <c r="D505" i="39"/>
  <c r="C504" i="39"/>
  <c r="D503" i="39"/>
  <c r="E503" i="39" s="1"/>
  <c r="D502" i="39"/>
  <c r="E502" i="39" s="1"/>
  <c r="D501" i="39"/>
  <c r="E501" i="39" s="1"/>
  <c r="D500" i="39"/>
  <c r="E500" i="39" s="1"/>
  <c r="D499" i="39"/>
  <c r="E499" i="39" s="1"/>
  <c r="D498" i="39"/>
  <c r="E498" i="39" s="1"/>
  <c r="E497" i="39" s="1"/>
  <c r="C497" i="39"/>
  <c r="D496" i="39"/>
  <c r="E496" i="39" s="1"/>
  <c r="D495" i="39"/>
  <c r="E495" i="39" s="1"/>
  <c r="C494" i="39"/>
  <c r="D493" i="39"/>
  <c r="E493" i="39" s="1"/>
  <c r="D492" i="39"/>
  <c r="E492" i="39" s="1"/>
  <c r="C491" i="39"/>
  <c r="D490" i="39"/>
  <c r="E490" i="39" s="1"/>
  <c r="E489" i="39"/>
  <c r="D489" i="39"/>
  <c r="D488" i="39"/>
  <c r="E488" i="39" s="1"/>
  <c r="D487" i="39"/>
  <c r="E487" i="39" s="1"/>
  <c r="C486" i="39"/>
  <c r="D485" i="39"/>
  <c r="E485" i="39" s="1"/>
  <c r="J483" i="39"/>
  <c r="D481" i="39"/>
  <c r="E481" i="39" s="1"/>
  <c r="D480" i="39"/>
  <c r="E480" i="39" s="1"/>
  <c r="E479" i="39"/>
  <c r="D479" i="39"/>
  <c r="D478" i="39"/>
  <c r="E478" i="39" s="1"/>
  <c r="E477" i="39" s="1"/>
  <c r="C477" i="39"/>
  <c r="D476" i="39"/>
  <c r="E476" i="39" s="1"/>
  <c r="D475" i="39"/>
  <c r="C474" i="39"/>
  <c r="D473" i="39"/>
  <c r="E473" i="39" s="1"/>
  <c r="E472" i="39"/>
  <c r="D472" i="39"/>
  <c r="D471" i="39"/>
  <c r="E471" i="39" s="1"/>
  <c r="E470" i="39"/>
  <c r="D470" i="39"/>
  <c r="D469" i="39"/>
  <c r="E469" i="39" s="1"/>
  <c r="C468" i="39"/>
  <c r="D467" i="39"/>
  <c r="E467" i="39" s="1"/>
  <c r="D466" i="39"/>
  <c r="E466" i="39" s="1"/>
  <c r="D465" i="39"/>
  <c r="E465" i="39" s="1"/>
  <c r="D464" i="39"/>
  <c r="C463" i="39"/>
  <c r="D462" i="39"/>
  <c r="E462" i="39" s="1"/>
  <c r="D461" i="39"/>
  <c r="E461" i="39" s="1"/>
  <c r="D460" i="39"/>
  <c r="E460" i="39" s="1"/>
  <c r="C459" i="39"/>
  <c r="D458" i="39"/>
  <c r="E458" i="39" s="1"/>
  <c r="D457" i="39"/>
  <c r="E457" i="39" s="1"/>
  <c r="D456" i="39"/>
  <c r="E456" i="39" s="1"/>
  <c r="C455" i="39"/>
  <c r="D454" i="39"/>
  <c r="E454" i="39" s="1"/>
  <c r="D453" i="39"/>
  <c r="E453" i="39" s="1"/>
  <c r="D452" i="39"/>
  <c r="E452" i="39" s="1"/>
  <c r="D451" i="39"/>
  <c r="E451" i="39" s="1"/>
  <c r="C450" i="39"/>
  <c r="D449" i="39"/>
  <c r="E449" i="39" s="1"/>
  <c r="D448" i="39"/>
  <c r="E448" i="39" s="1"/>
  <c r="D447" i="39"/>
  <c r="E447" i="39" s="1"/>
  <c r="D446" i="39"/>
  <c r="C445" i="39"/>
  <c r="D443" i="39"/>
  <c r="E443" i="39" s="1"/>
  <c r="D442" i="39"/>
  <c r="E442" i="39" s="1"/>
  <c r="D441" i="39"/>
  <c r="E441" i="39" s="1"/>
  <c r="D440" i="39"/>
  <c r="E440" i="39" s="1"/>
  <c r="D439" i="39"/>
  <c r="E439" i="39" s="1"/>
  <c r="D438" i="39"/>
  <c r="E438" i="39" s="1"/>
  <c r="D437" i="39"/>
  <c r="E437" i="39" s="1"/>
  <c r="D436" i="39"/>
  <c r="E436" i="39" s="1"/>
  <c r="D435" i="39"/>
  <c r="E435" i="39" s="1"/>
  <c r="D434" i="39"/>
  <c r="E434" i="39" s="1"/>
  <c r="D433" i="39"/>
  <c r="E433" i="39" s="1"/>
  <c r="D432" i="39"/>
  <c r="E432" i="39" s="1"/>
  <c r="D431" i="39"/>
  <c r="E431" i="39" s="1"/>
  <c r="D430" i="39"/>
  <c r="E430" i="39" s="1"/>
  <c r="C429" i="39"/>
  <c r="D428" i="39"/>
  <c r="E428" i="39" s="1"/>
  <c r="D427" i="39"/>
  <c r="E427" i="39" s="1"/>
  <c r="D426" i="39"/>
  <c r="E426" i="39" s="1"/>
  <c r="D425" i="39"/>
  <c r="E425" i="39" s="1"/>
  <c r="D424" i="39"/>
  <c r="E424" i="39" s="1"/>
  <c r="E423" i="39"/>
  <c r="D423" i="39"/>
  <c r="C422" i="39"/>
  <c r="D421" i="39"/>
  <c r="E421" i="39" s="1"/>
  <c r="D420" i="39"/>
  <c r="E420" i="39" s="1"/>
  <c r="D419" i="39"/>
  <c r="E419" i="39" s="1"/>
  <c r="D418" i="39"/>
  <c r="E418" i="39" s="1"/>
  <c r="D417" i="39"/>
  <c r="E417" i="39" s="1"/>
  <c r="C416" i="39"/>
  <c r="D415" i="39"/>
  <c r="E415" i="39" s="1"/>
  <c r="D414" i="39"/>
  <c r="E414" i="39" s="1"/>
  <c r="D413" i="39"/>
  <c r="C412" i="39"/>
  <c r="D411" i="39"/>
  <c r="E411" i="39" s="1"/>
  <c r="D410" i="39"/>
  <c r="E410" i="39" s="1"/>
  <c r="C409" i="39"/>
  <c r="D408" i="39"/>
  <c r="E408" i="39" s="1"/>
  <c r="D407" i="39"/>
  <c r="E407" i="39" s="1"/>
  <c r="D406" i="39"/>
  <c r="E406" i="39" s="1"/>
  <c r="D405" i="39"/>
  <c r="C404" i="39"/>
  <c r="D403" i="39"/>
  <c r="E403" i="39" s="1"/>
  <c r="D402" i="39"/>
  <c r="E402" i="39" s="1"/>
  <c r="D401" i="39"/>
  <c r="E401" i="39" s="1"/>
  <c r="D400" i="39"/>
  <c r="E400" i="39" s="1"/>
  <c r="C399" i="39"/>
  <c r="D398" i="39"/>
  <c r="E398" i="39" s="1"/>
  <c r="E397" i="39"/>
  <c r="D397" i="39"/>
  <c r="D396" i="39"/>
  <c r="E396" i="39" s="1"/>
  <c r="C395" i="39"/>
  <c r="D394" i="39"/>
  <c r="E394" i="39" s="1"/>
  <c r="D393" i="39"/>
  <c r="E393" i="39" s="1"/>
  <c r="C392" i="39"/>
  <c r="E391" i="39"/>
  <c r="D391" i="39"/>
  <c r="D390" i="39"/>
  <c r="E390" i="39" s="1"/>
  <c r="E389" i="39"/>
  <c r="E388" i="39" s="1"/>
  <c r="D389" i="39"/>
  <c r="C388" i="39"/>
  <c r="D387" i="39"/>
  <c r="E387" i="39" s="1"/>
  <c r="D386" i="39"/>
  <c r="E386" i="39" s="1"/>
  <c r="D385" i="39"/>
  <c r="E385" i="39" s="1"/>
  <c r="D384" i="39"/>
  <c r="E384" i="39" s="1"/>
  <c r="D383" i="39"/>
  <c r="E383" i="39" s="1"/>
  <c r="C382" i="39"/>
  <c r="E381" i="39"/>
  <c r="D381" i="39"/>
  <c r="D380" i="39"/>
  <c r="E380" i="39" s="1"/>
  <c r="E379" i="39"/>
  <c r="D379" i="39"/>
  <c r="C378" i="39"/>
  <c r="D377" i="39"/>
  <c r="E377" i="39" s="1"/>
  <c r="D376" i="39"/>
  <c r="E376" i="39" s="1"/>
  <c r="D375" i="39"/>
  <c r="E375" i="39" s="1"/>
  <c r="D374" i="39"/>
  <c r="E374" i="39" s="1"/>
  <c r="D373" i="39"/>
  <c r="C373" i="39"/>
  <c r="D372" i="39"/>
  <c r="E372" i="39" s="1"/>
  <c r="D371" i="39"/>
  <c r="E371" i="39" s="1"/>
  <c r="D370" i="39"/>
  <c r="E370" i="39" s="1"/>
  <c r="D369" i="39"/>
  <c r="E369" i="39" s="1"/>
  <c r="C368" i="39"/>
  <c r="D367" i="39"/>
  <c r="E367" i="39" s="1"/>
  <c r="D366" i="39"/>
  <c r="E366" i="39" s="1"/>
  <c r="D365" i="39"/>
  <c r="E365" i="39" s="1"/>
  <c r="D364" i="39"/>
  <c r="E364" i="39" s="1"/>
  <c r="D363" i="39"/>
  <c r="E363" i="39" s="1"/>
  <c r="C362" i="39"/>
  <c r="D361" i="39"/>
  <c r="E361" i="39" s="1"/>
  <c r="D360" i="39"/>
  <c r="E360" i="39" s="1"/>
  <c r="D359" i="39"/>
  <c r="E359" i="39" s="1"/>
  <c r="D358" i="39"/>
  <c r="C357" i="39"/>
  <c r="D356" i="39"/>
  <c r="E356" i="39" s="1"/>
  <c r="D355" i="39"/>
  <c r="E355" i="39" s="1"/>
  <c r="D354" i="39"/>
  <c r="E354" i="39" s="1"/>
  <c r="C353" i="39"/>
  <c r="E352" i="39"/>
  <c r="D352" i="39"/>
  <c r="D351" i="39"/>
  <c r="E351" i="39" s="1"/>
  <c r="E350" i="39"/>
  <c r="D350" i="39"/>
  <c r="D349" i="39"/>
  <c r="C348" i="39"/>
  <c r="D347" i="39"/>
  <c r="E347" i="39" s="1"/>
  <c r="D346" i="39"/>
  <c r="E346" i="39" s="1"/>
  <c r="D345" i="39"/>
  <c r="E345" i="39" s="1"/>
  <c r="C344" i="39"/>
  <c r="D343" i="39"/>
  <c r="E343" i="39" s="1"/>
  <c r="D342" i="39"/>
  <c r="E342" i="39" s="1"/>
  <c r="D341" i="39"/>
  <c r="E341" i="39" s="1"/>
  <c r="J339" i="39"/>
  <c r="D338" i="39"/>
  <c r="E338" i="39" s="1"/>
  <c r="D337" i="39"/>
  <c r="E337" i="39" s="1"/>
  <c r="D336" i="39"/>
  <c r="E336" i="39" s="1"/>
  <c r="D335" i="39"/>
  <c r="E335" i="39" s="1"/>
  <c r="D334" i="39"/>
  <c r="E334" i="39" s="1"/>
  <c r="D333" i="39"/>
  <c r="E333" i="39" s="1"/>
  <c r="D332" i="39"/>
  <c r="E332" i="39" s="1"/>
  <c r="D330" i="39"/>
  <c r="E330" i="39" s="1"/>
  <c r="E329" i="39"/>
  <c r="D329" i="39"/>
  <c r="C328" i="39"/>
  <c r="D327" i="39"/>
  <c r="E327" i="39" s="1"/>
  <c r="D326" i="39"/>
  <c r="E326" i="39" s="1"/>
  <c r="E325" i="39" s="1"/>
  <c r="C325" i="39"/>
  <c r="D324" i="39"/>
  <c r="E324" i="39" s="1"/>
  <c r="D323" i="39"/>
  <c r="E323" i="39" s="1"/>
  <c r="D322" i="39"/>
  <c r="E322" i="39" s="1"/>
  <c r="D321" i="39"/>
  <c r="E321" i="39" s="1"/>
  <c r="D320" i="39"/>
  <c r="E320" i="39" s="1"/>
  <c r="E319" i="39"/>
  <c r="D319" i="39"/>
  <c r="D318" i="39"/>
  <c r="E318" i="39" s="1"/>
  <c r="E317" i="39"/>
  <c r="D317" i="39"/>
  <c r="D316" i="39"/>
  <c r="E316" i="39" s="1"/>
  <c r="C314" i="39"/>
  <c r="D313" i="39"/>
  <c r="E313" i="39" s="1"/>
  <c r="D312" i="39"/>
  <c r="E312" i="39" s="1"/>
  <c r="D311" i="39"/>
  <c r="E311" i="39" s="1"/>
  <c r="D310" i="39"/>
  <c r="E310" i="39" s="1"/>
  <c r="D309" i="39"/>
  <c r="E309" i="39" s="1"/>
  <c r="D307" i="39"/>
  <c r="E307" i="39" s="1"/>
  <c r="D306" i="39"/>
  <c r="E306" i="39" s="1"/>
  <c r="D304" i="39"/>
  <c r="E304" i="39" s="1"/>
  <c r="D303" i="39"/>
  <c r="D301" i="39"/>
  <c r="E301" i="39" s="1"/>
  <c r="D300" i="39"/>
  <c r="E300" i="39" s="1"/>
  <c r="D299" i="39"/>
  <c r="E299" i="39" s="1"/>
  <c r="C298" i="39"/>
  <c r="D297" i="39"/>
  <c r="D296" i="39" s="1"/>
  <c r="C296" i="39"/>
  <c r="D295" i="39"/>
  <c r="E295" i="39" s="1"/>
  <c r="D294" i="39"/>
  <c r="E294" i="39" s="1"/>
  <c r="D293" i="39"/>
  <c r="E293" i="39" s="1"/>
  <c r="D292" i="39"/>
  <c r="E292" i="39" s="1"/>
  <c r="D291" i="39"/>
  <c r="E291" i="39" s="1"/>
  <c r="D290" i="39"/>
  <c r="E290" i="39" s="1"/>
  <c r="E288" i="39"/>
  <c r="D288" i="39"/>
  <c r="D287" i="39"/>
  <c r="E287" i="39" s="1"/>
  <c r="E286" i="39"/>
  <c r="D286" i="39"/>
  <c r="D285" i="39"/>
  <c r="E285" i="39" s="1"/>
  <c r="D284" i="39"/>
  <c r="E284" i="39" s="1"/>
  <c r="D283" i="39"/>
  <c r="E283" i="39" s="1"/>
  <c r="D282" i="39"/>
  <c r="E282" i="39" s="1"/>
  <c r="D281" i="39"/>
  <c r="E281" i="39" s="1"/>
  <c r="E280" i="39"/>
  <c r="D280" i="39"/>
  <c r="D279" i="39"/>
  <c r="E279" i="39" s="1"/>
  <c r="E278" i="39"/>
  <c r="D278" i="39"/>
  <c r="D277" i="39"/>
  <c r="E277" i="39" s="1"/>
  <c r="E276" i="39"/>
  <c r="D276" i="39"/>
  <c r="D275" i="39"/>
  <c r="E275" i="39" s="1"/>
  <c r="D274" i="39"/>
  <c r="E274" i="39" s="1"/>
  <c r="D273" i="39"/>
  <c r="E273" i="39" s="1"/>
  <c r="E272" i="39"/>
  <c r="D272" i="39"/>
  <c r="D271" i="39"/>
  <c r="E271" i="39" s="1"/>
  <c r="E270" i="39"/>
  <c r="D270" i="39"/>
  <c r="D269" i="39"/>
  <c r="E269" i="39" s="1"/>
  <c r="D268" i="39"/>
  <c r="E268" i="39" s="1"/>
  <c r="D267" i="39"/>
  <c r="E267" i="39" s="1"/>
  <c r="D266" i="39"/>
  <c r="C263" i="39"/>
  <c r="C259" i="39" s="1"/>
  <c r="D264" i="39"/>
  <c r="E264" i="39" s="1"/>
  <c r="D262" i="39"/>
  <c r="E262" i="39" s="1"/>
  <c r="E261" i="39"/>
  <c r="D261" i="39"/>
  <c r="C260" i="39"/>
  <c r="J259" i="39"/>
  <c r="J258" i="39"/>
  <c r="J257" i="39"/>
  <c r="J256" i="39"/>
  <c r="D252" i="39"/>
  <c r="E252" i="39" s="1"/>
  <c r="E251" i="39"/>
  <c r="D251" i="39"/>
  <c r="C250" i="39"/>
  <c r="D249" i="39"/>
  <c r="E249" i="39" s="1"/>
  <c r="D248" i="39"/>
  <c r="E248" i="39" s="1"/>
  <c r="D247" i="39"/>
  <c r="E247" i="39" s="1"/>
  <c r="D246" i="39"/>
  <c r="E246" i="39" s="1"/>
  <c r="D245" i="39"/>
  <c r="E245" i="39" s="1"/>
  <c r="C244" i="39"/>
  <c r="C243" i="39" s="1"/>
  <c r="D242" i="39"/>
  <c r="E242" i="39" s="1"/>
  <c r="D241" i="39"/>
  <c r="D240" i="39"/>
  <c r="E240" i="39" s="1"/>
  <c r="C239" i="39"/>
  <c r="C238" i="39" s="1"/>
  <c r="D237" i="39"/>
  <c r="C236" i="39"/>
  <c r="C235" i="39" s="1"/>
  <c r="D234" i="39"/>
  <c r="E234" i="39" s="1"/>
  <c r="E233" i="39" s="1"/>
  <c r="D233" i="39"/>
  <c r="C233" i="39"/>
  <c r="D232" i="39"/>
  <c r="E231" i="39"/>
  <c r="D231" i="39"/>
  <c r="D230" i="39"/>
  <c r="E230" i="39" s="1"/>
  <c r="C229" i="39"/>
  <c r="D227" i="39"/>
  <c r="E227" i="39" s="1"/>
  <c r="E226" i="39"/>
  <c r="D226" i="39"/>
  <c r="D225" i="39"/>
  <c r="E225" i="39" s="1"/>
  <c r="E224" i="39"/>
  <c r="D224" i="39"/>
  <c r="C223" i="39"/>
  <c r="C222" i="39" s="1"/>
  <c r="E221" i="39"/>
  <c r="E220" i="39" s="1"/>
  <c r="D221" i="39"/>
  <c r="D220" i="39" s="1"/>
  <c r="C220" i="39"/>
  <c r="D219" i="39"/>
  <c r="D218" i="39"/>
  <c r="E218" i="39" s="1"/>
  <c r="D217" i="39"/>
  <c r="E217" i="39" s="1"/>
  <c r="C216" i="39"/>
  <c r="C215" i="39" s="1"/>
  <c r="D214" i="39"/>
  <c r="C213" i="39"/>
  <c r="E212" i="39"/>
  <c r="E211" i="39" s="1"/>
  <c r="D212" i="39"/>
  <c r="D211" i="39"/>
  <c r="C211" i="39"/>
  <c r="D210" i="39"/>
  <c r="E210" i="39" s="1"/>
  <c r="D209" i="39"/>
  <c r="E209" i="39" s="1"/>
  <c r="D208" i="39"/>
  <c r="E208" i="39" s="1"/>
  <c r="C207" i="39"/>
  <c r="E206" i="39"/>
  <c r="D206" i="39"/>
  <c r="D205" i="39"/>
  <c r="D204" i="39" s="1"/>
  <c r="C204" i="39"/>
  <c r="D202" i="39"/>
  <c r="C201" i="39"/>
  <c r="C200" i="39" s="1"/>
  <c r="E199" i="39"/>
  <c r="E198" i="39" s="1"/>
  <c r="E197" i="39" s="1"/>
  <c r="D199" i="39"/>
  <c r="D198" i="39" s="1"/>
  <c r="D197" i="39" s="1"/>
  <c r="C198" i="39"/>
  <c r="C197" i="39" s="1"/>
  <c r="E196" i="39"/>
  <c r="E195" i="39" s="1"/>
  <c r="D196" i="39"/>
  <c r="D195" i="39" s="1"/>
  <c r="C195" i="39"/>
  <c r="D194" i="39"/>
  <c r="E194" i="39" s="1"/>
  <c r="E193" i="39" s="1"/>
  <c r="C193" i="39"/>
  <c r="E192" i="39"/>
  <c r="D192" i="39"/>
  <c r="D191" i="39"/>
  <c r="E191" i="39" s="1"/>
  <c r="E190" i="39"/>
  <c r="D190" i="39"/>
  <c r="C189" i="39"/>
  <c r="C188" i="39" s="1"/>
  <c r="E187" i="39"/>
  <c r="D187" i="39"/>
  <c r="D186" i="39"/>
  <c r="D185" i="39" s="1"/>
  <c r="D184" i="39" s="1"/>
  <c r="C185" i="39"/>
  <c r="C184" i="39" s="1"/>
  <c r="D183" i="39"/>
  <c r="D181" i="39"/>
  <c r="D180" i="39" s="1"/>
  <c r="C179" i="39"/>
  <c r="J178" i="39"/>
  <c r="J177" i="39"/>
  <c r="D176" i="39"/>
  <c r="E176" i="39" s="1"/>
  <c r="D175" i="39"/>
  <c r="E175" i="39" s="1"/>
  <c r="C174" i="39"/>
  <c r="D173" i="39"/>
  <c r="E173" i="39" s="1"/>
  <c r="D172" i="39"/>
  <c r="D171" i="39" s="1"/>
  <c r="C171" i="39"/>
  <c r="J170" i="39"/>
  <c r="D169" i="39"/>
  <c r="E169" i="39" s="1"/>
  <c r="D168" i="39"/>
  <c r="C167" i="39"/>
  <c r="D166" i="39"/>
  <c r="E166" i="39" s="1"/>
  <c r="D165" i="39"/>
  <c r="D164" i="39" s="1"/>
  <c r="C164" i="39"/>
  <c r="C163" i="39" s="1"/>
  <c r="J163" i="39"/>
  <c r="D162" i="39"/>
  <c r="E162" i="39" s="1"/>
  <c r="D161" i="39"/>
  <c r="E161" i="39" s="1"/>
  <c r="C160" i="39"/>
  <c r="E159" i="39"/>
  <c r="D159" i="39"/>
  <c r="D158" i="39"/>
  <c r="C157" i="39"/>
  <c r="D156" i="39"/>
  <c r="E156" i="39" s="1"/>
  <c r="D155" i="39"/>
  <c r="E155" i="39" s="1"/>
  <c r="D154" i="39"/>
  <c r="C154" i="39"/>
  <c r="J153" i="39"/>
  <c r="J152" i="39"/>
  <c r="D151" i="39"/>
  <c r="E151" i="39" s="1"/>
  <c r="E149" i="39" s="1"/>
  <c r="E150" i="39"/>
  <c r="D150" i="39"/>
  <c r="C149" i="39"/>
  <c r="D148" i="39"/>
  <c r="E148" i="39" s="1"/>
  <c r="D147" i="39"/>
  <c r="E147" i="39" s="1"/>
  <c r="C146" i="39"/>
  <c r="D145" i="39"/>
  <c r="E145" i="39" s="1"/>
  <c r="D144" i="39"/>
  <c r="E144" i="39" s="1"/>
  <c r="D142" i="39"/>
  <c r="E142" i="39" s="1"/>
  <c r="D141" i="39"/>
  <c r="C140" i="39"/>
  <c r="E139" i="39"/>
  <c r="D139" i="39"/>
  <c r="D138" i="39"/>
  <c r="E138" i="39" s="1"/>
  <c r="E137" i="39"/>
  <c r="D137" i="39"/>
  <c r="C136" i="39"/>
  <c r="C135" i="39" s="1"/>
  <c r="J135" i="39"/>
  <c r="D134" i="39"/>
  <c r="E134" i="39" s="1"/>
  <c r="D133" i="39"/>
  <c r="C132" i="39"/>
  <c r="D131" i="39"/>
  <c r="E131" i="39" s="1"/>
  <c r="D130" i="39"/>
  <c r="E130" i="39" s="1"/>
  <c r="C129" i="39"/>
  <c r="D128" i="39"/>
  <c r="E128" i="39" s="1"/>
  <c r="D127" i="39"/>
  <c r="E127" i="39" s="1"/>
  <c r="C126" i="39"/>
  <c r="D125" i="39"/>
  <c r="E125" i="39" s="1"/>
  <c r="D124" i="39"/>
  <c r="E124" i="39" s="1"/>
  <c r="E123" i="39" s="1"/>
  <c r="C123" i="39"/>
  <c r="D122" i="39"/>
  <c r="E122" i="39" s="1"/>
  <c r="D121" i="39"/>
  <c r="E121" i="39" s="1"/>
  <c r="C120" i="39"/>
  <c r="D119" i="39"/>
  <c r="E119" i="39" s="1"/>
  <c r="D118" i="39"/>
  <c r="C117" i="39"/>
  <c r="J116" i="39"/>
  <c r="J115" i="39"/>
  <c r="J114" i="39"/>
  <c r="D113" i="39"/>
  <c r="E113" i="39" s="1"/>
  <c r="D112" i="39"/>
  <c r="E112" i="39" s="1"/>
  <c r="D111" i="39"/>
  <c r="E111" i="39" s="1"/>
  <c r="D110" i="39"/>
  <c r="E110" i="39" s="1"/>
  <c r="D109" i="39"/>
  <c r="E109" i="39" s="1"/>
  <c r="D108" i="39"/>
  <c r="E108" i="39" s="1"/>
  <c r="D107" i="39"/>
  <c r="E107" i="39" s="1"/>
  <c r="D106" i="39"/>
  <c r="E106" i="39" s="1"/>
  <c r="D105" i="39"/>
  <c r="E105" i="39" s="1"/>
  <c r="D104" i="39"/>
  <c r="E104" i="39" s="1"/>
  <c r="D103" i="39"/>
  <c r="E103" i="39" s="1"/>
  <c r="D102" i="39"/>
  <c r="E102" i="39" s="1"/>
  <c r="D101" i="39"/>
  <c r="E101" i="39" s="1"/>
  <c r="D100" i="39"/>
  <c r="E100" i="39" s="1"/>
  <c r="D99" i="39"/>
  <c r="E99" i="39" s="1"/>
  <c r="D98" i="39"/>
  <c r="J97" i="39"/>
  <c r="C97" i="39"/>
  <c r="D96" i="39"/>
  <c r="E96" i="39" s="1"/>
  <c r="D95" i="39"/>
  <c r="E95" i="39" s="1"/>
  <c r="D94" i="39"/>
  <c r="E94" i="39" s="1"/>
  <c r="D93" i="39"/>
  <c r="E93" i="39" s="1"/>
  <c r="D92" i="39"/>
  <c r="E92" i="39" s="1"/>
  <c r="D91" i="39"/>
  <c r="E91" i="39" s="1"/>
  <c r="D90" i="39"/>
  <c r="E90" i="39" s="1"/>
  <c r="D89" i="39"/>
  <c r="E89" i="39" s="1"/>
  <c r="D88" i="39"/>
  <c r="E88" i="39" s="1"/>
  <c r="D87" i="39"/>
  <c r="E87" i="39" s="1"/>
  <c r="D86" i="39"/>
  <c r="E86" i="39" s="1"/>
  <c r="D85" i="39"/>
  <c r="E85" i="39" s="1"/>
  <c r="D84" i="39"/>
  <c r="E84" i="39" s="1"/>
  <c r="D83" i="39"/>
  <c r="E83" i="39" s="1"/>
  <c r="D82" i="39"/>
  <c r="E82" i="39" s="1"/>
  <c r="D81" i="39"/>
  <c r="E81" i="39" s="1"/>
  <c r="D80" i="39"/>
  <c r="E80" i="39" s="1"/>
  <c r="D79" i="39"/>
  <c r="E79" i="39" s="1"/>
  <c r="D78" i="39"/>
  <c r="E78" i="39" s="1"/>
  <c r="D77" i="39"/>
  <c r="E77" i="39" s="1"/>
  <c r="D76" i="39"/>
  <c r="E76" i="39" s="1"/>
  <c r="D75" i="39"/>
  <c r="E75" i="39" s="1"/>
  <c r="D74" i="39"/>
  <c r="E74" i="39" s="1"/>
  <c r="D73" i="39"/>
  <c r="E73" i="39" s="1"/>
  <c r="D72" i="39"/>
  <c r="E72" i="39" s="1"/>
  <c r="D71" i="39"/>
  <c r="E71" i="39" s="1"/>
  <c r="D70" i="39"/>
  <c r="E70" i="39" s="1"/>
  <c r="D69" i="39"/>
  <c r="J68" i="39"/>
  <c r="C68" i="39"/>
  <c r="J67" i="39"/>
  <c r="D66" i="39"/>
  <c r="E66" i="39" s="1"/>
  <c r="D65" i="39"/>
  <c r="E65" i="39" s="1"/>
  <c r="D64" i="39"/>
  <c r="E64" i="39" s="1"/>
  <c r="D63" i="39"/>
  <c r="E63" i="39" s="1"/>
  <c r="D62" i="39"/>
  <c r="J61" i="39"/>
  <c r="C61" i="39"/>
  <c r="D60" i="39"/>
  <c r="E60" i="39" s="1"/>
  <c r="D59" i="39"/>
  <c r="E59" i="39" s="1"/>
  <c r="D58" i="39"/>
  <c r="E58" i="39" s="1"/>
  <c r="D57" i="39"/>
  <c r="E57" i="39" s="1"/>
  <c r="D56" i="39"/>
  <c r="E56" i="39" s="1"/>
  <c r="D55" i="39"/>
  <c r="E55" i="39" s="1"/>
  <c r="D54" i="39"/>
  <c r="E54" i="39" s="1"/>
  <c r="D53" i="39"/>
  <c r="E53" i="39" s="1"/>
  <c r="D52" i="39"/>
  <c r="E52" i="39" s="1"/>
  <c r="D51" i="39"/>
  <c r="E51" i="39" s="1"/>
  <c r="D50" i="39"/>
  <c r="E50" i="39" s="1"/>
  <c r="D49" i="39"/>
  <c r="E49" i="39" s="1"/>
  <c r="D48" i="39"/>
  <c r="E48" i="39" s="1"/>
  <c r="D47" i="39"/>
  <c r="E47" i="39" s="1"/>
  <c r="D46" i="39"/>
  <c r="E46" i="39" s="1"/>
  <c r="D45" i="39"/>
  <c r="E45" i="39" s="1"/>
  <c r="D44" i="39"/>
  <c r="E44" i="39" s="1"/>
  <c r="D43" i="39"/>
  <c r="E43" i="39" s="1"/>
  <c r="D42" i="39"/>
  <c r="E42" i="39" s="1"/>
  <c r="D41" i="39"/>
  <c r="E41" i="39" s="1"/>
  <c r="D40" i="39"/>
  <c r="E40" i="39" s="1"/>
  <c r="D39" i="39"/>
  <c r="J38" i="39"/>
  <c r="C38" i="39"/>
  <c r="D37" i="39"/>
  <c r="E37" i="39" s="1"/>
  <c r="D36" i="39"/>
  <c r="E36" i="39" s="1"/>
  <c r="D35" i="39"/>
  <c r="E35" i="39" s="1"/>
  <c r="D34" i="39"/>
  <c r="E34" i="39" s="1"/>
  <c r="D33" i="39"/>
  <c r="E33" i="39" s="1"/>
  <c r="D32" i="39"/>
  <c r="E32" i="39" s="1"/>
  <c r="D31" i="39"/>
  <c r="E31" i="39" s="1"/>
  <c r="D30" i="39"/>
  <c r="E30" i="39" s="1"/>
  <c r="D29" i="39"/>
  <c r="E29" i="39" s="1"/>
  <c r="D28" i="39"/>
  <c r="E28" i="39" s="1"/>
  <c r="D27" i="39"/>
  <c r="E27" i="39" s="1"/>
  <c r="D26" i="39"/>
  <c r="E26" i="39" s="1"/>
  <c r="D25" i="39"/>
  <c r="E25" i="39" s="1"/>
  <c r="D24" i="39"/>
  <c r="E24" i="39" s="1"/>
  <c r="D23" i="39"/>
  <c r="E23" i="39" s="1"/>
  <c r="D22" i="39"/>
  <c r="E22" i="39" s="1"/>
  <c r="D21" i="39"/>
  <c r="E21" i="39" s="1"/>
  <c r="D20" i="39"/>
  <c r="E20" i="39" s="1"/>
  <c r="D19" i="39"/>
  <c r="E19" i="39" s="1"/>
  <c r="D18" i="39"/>
  <c r="E18" i="39" s="1"/>
  <c r="D17" i="39"/>
  <c r="E17" i="39" s="1"/>
  <c r="D16" i="39"/>
  <c r="E16" i="39" s="1"/>
  <c r="D15" i="39"/>
  <c r="E15" i="39" s="1"/>
  <c r="D14" i="39"/>
  <c r="E14" i="39" s="1"/>
  <c r="D13" i="39"/>
  <c r="E13" i="39" s="1"/>
  <c r="D12" i="39"/>
  <c r="J11" i="39"/>
  <c r="C11" i="39"/>
  <c r="D10" i="39"/>
  <c r="E10" i="39" s="1"/>
  <c r="D9" i="39"/>
  <c r="E9" i="39" s="1"/>
  <c r="D8" i="39"/>
  <c r="E8" i="39" s="1"/>
  <c r="D7" i="39"/>
  <c r="E7" i="39" s="1"/>
  <c r="D6" i="39"/>
  <c r="E6" i="39" s="1"/>
  <c r="D5" i="39"/>
  <c r="J4" i="39"/>
  <c r="C4" i="39"/>
  <c r="J3" i="39"/>
  <c r="J2" i="39"/>
  <c r="J1" i="39"/>
  <c r="D778" i="38"/>
  <c r="E778" i="38" s="1"/>
  <c r="E777" i="38" s="1"/>
  <c r="D777" i="38"/>
  <c r="C777" i="38"/>
  <c r="D776" i="38"/>
  <c r="E776" i="38" s="1"/>
  <c r="E775" i="38"/>
  <c r="D775" i="38"/>
  <c r="E774" i="38"/>
  <c r="D774" i="38"/>
  <c r="E773" i="38"/>
  <c r="E772" i="38" s="1"/>
  <c r="E771" i="38" s="1"/>
  <c r="D773" i="38"/>
  <c r="D772" i="38" s="1"/>
  <c r="C772" i="38"/>
  <c r="C771" i="38" s="1"/>
  <c r="D771" i="38"/>
  <c r="D770" i="38"/>
  <c r="E770" i="38" s="1"/>
  <c r="D769" i="38"/>
  <c r="C768" i="38"/>
  <c r="C767" i="38" s="1"/>
  <c r="D766" i="38"/>
  <c r="D765" i="38" s="1"/>
  <c r="C765" i="38"/>
  <c r="D764" i="38"/>
  <c r="E764" i="38" s="1"/>
  <c r="D763" i="38"/>
  <c r="E763" i="38" s="1"/>
  <c r="D762" i="38"/>
  <c r="C761" i="38"/>
  <c r="C760" i="38" s="1"/>
  <c r="D759" i="38"/>
  <c r="E759" i="38" s="1"/>
  <c r="D758" i="38"/>
  <c r="E758" i="38" s="1"/>
  <c r="D757" i="38"/>
  <c r="C756" i="38"/>
  <c r="C755" i="38" s="1"/>
  <c r="D754" i="38"/>
  <c r="D753" i="38"/>
  <c r="E753" i="38" s="1"/>
  <c r="D752" i="38"/>
  <c r="C751" i="38"/>
  <c r="C750" i="38" s="1"/>
  <c r="D749" i="38"/>
  <c r="D748" i="38"/>
  <c r="E748" i="38" s="1"/>
  <c r="D747" i="38"/>
  <c r="C746" i="38"/>
  <c r="D745" i="38"/>
  <c r="E745" i="38" s="1"/>
  <c r="E744" i="38" s="1"/>
  <c r="C744" i="38"/>
  <c r="C743" i="38" s="1"/>
  <c r="D742" i="38"/>
  <c r="E742" i="38" s="1"/>
  <c r="E741" i="38" s="1"/>
  <c r="C741" i="38"/>
  <c r="D740" i="38"/>
  <c r="E740" i="38" s="1"/>
  <c r="E739" i="38" s="1"/>
  <c r="D739" i="38"/>
  <c r="C739" i="38"/>
  <c r="D738" i="38"/>
  <c r="E738" i="38" s="1"/>
  <c r="E737" i="38"/>
  <c r="D737" i="38"/>
  <c r="D736" i="38"/>
  <c r="E736" i="38" s="1"/>
  <c r="E735" i="38"/>
  <c r="D735" i="38"/>
  <c r="C734" i="38"/>
  <c r="C733" i="38" s="1"/>
  <c r="D732" i="38"/>
  <c r="D731" i="38" s="1"/>
  <c r="D730" i="38" s="1"/>
  <c r="C731" i="38"/>
  <c r="C730" i="38" s="1"/>
  <c r="D729" i="38"/>
  <c r="E729" i="38" s="1"/>
  <c r="E728" i="38"/>
  <c r="E727" i="38" s="1"/>
  <c r="D728" i="38"/>
  <c r="D727" i="38" s="1"/>
  <c r="C727" i="38"/>
  <c r="J726" i="38"/>
  <c r="J725" i="38"/>
  <c r="D724" i="38"/>
  <c r="E724" i="38" s="1"/>
  <c r="D723" i="38"/>
  <c r="E723" i="38" s="1"/>
  <c r="E722" i="38" s="1"/>
  <c r="C722" i="38"/>
  <c r="D721" i="38"/>
  <c r="E721" i="38" s="1"/>
  <c r="D720" i="38"/>
  <c r="E720" i="38" s="1"/>
  <c r="D719" i="38"/>
  <c r="D718" i="38" s="1"/>
  <c r="C718" i="38"/>
  <c r="C717" i="38" s="1"/>
  <c r="C716" i="38" s="1"/>
  <c r="J717" i="38"/>
  <c r="J716" i="38"/>
  <c r="D715" i="38"/>
  <c r="E715" i="38" s="1"/>
  <c r="D714" i="38"/>
  <c r="E714" i="38" s="1"/>
  <c r="D713" i="38"/>
  <c r="E713" i="38" s="1"/>
  <c r="D712" i="38"/>
  <c r="E712" i="38" s="1"/>
  <c r="D711" i="38"/>
  <c r="E711" i="38" s="1"/>
  <c r="D710" i="38"/>
  <c r="E710" i="38" s="1"/>
  <c r="D709" i="38"/>
  <c r="E709" i="38" s="1"/>
  <c r="D708" i="38"/>
  <c r="E708" i="38" s="1"/>
  <c r="D707" i="38"/>
  <c r="E707" i="38" s="1"/>
  <c r="D706" i="38"/>
  <c r="E706" i="38" s="1"/>
  <c r="D705" i="38"/>
  <c r="E705" i="38" s="1"/>
  <c r="D704" i="38"/>
  <c r="E704" i="38" s="1"/>
  <c r="D703" i="38"/>
  <c r="E703" i="38" s="1"/>
  <c r="D702" i="38"/>
  <c r="E702" i="38" s="1"/>
  <c r="D701" i="38"/>
  <c r="C700" i="38"/>
  <c r="E699" i="38"/>
  <c r="D699" i="38"/>
  <c r="E698" i="38"/>
  <c r="D698" i="38"/>
  <c r="E697" i="38"/>
  <c r="D697" i="38"/>
  <c r="E696" i="38"/>
  <c r="D696" i="38"/>
  <c r="E695" i="38"/>
  <c r="E694" i="38" s="1"/>
  <c r="D695" i="38"/>
  <c r="D694" i="38" s="1"/>
  <c r="C694" i="38"/>
  <c r="D693" i="38"/>
  <c r="E693" i="38" s="1"/>
  <c r="D692" i="38"/>
  <c r="E692" i="38" s="1"/>
  <c r="D691" i="38"/>
  <c r="E691" i="38" s="1"/>
  <c r="D690" i="38"/>
  <c r="E690" i="38" s="1"/>
  <c r="D689" i="38"/>
  <c r="E689" i="38" s="1"/>
  <c r="D688" i="38"/>
  <c r="C687" i="38"/>
  <c r="D686" i="38"/>
  <c r="E686" i="38" s="1"/>
  <c r="D685" i="38"/>
  <c r="E685" i="38" s="1"/>
  <c r="D684" i="38"/>
  <c r="E684" i="38" s="1"/>
  <c r="C683" i="38"/>
  <c r="D682" i="38"/>
  <c r="E682" i="38" s="1"/>
  <c r="D681" i="38"/>
  <c r="E681" i="38" s="1"/>
  <c r="D680" i="38"/>
  <c r="E680" i="38" s="1"/>
  <c r="C679" i="38"/>
  <c r="D678" i="38"/>
  <c r="E678" i="38" s="1"/>
  <c r="D677" i="38"/>
  <c r="D676" i="38" s="1"/>
  <c r="C676" i="38"/>
  <c r="D675" i="38"/>
  <c r="E675" i="38" s="1"/>
  <c r="D674" i="38"/>
  <c r="E674" i="38" s="1"/>
  <c r="D673" i="38"/>
  <c r="E673" i="38" s="1"/>
  <c r="D672" i="38"/>
  <c r="C671" i="38"/>
  <c r="D670" i="38"/>
  <c r="E670" i="38" s="1"/>
  <c r="E669" i="38"/>
  <c r="D669" i="38"/>
  <c r="D668" i="38"/>
  <c r="E668" i="38" s="1"/>
  <c r="E667" i="38"/>
  <c r="D667" i="38"/>
  <c r="D666" i="38"/>
  <c r="E666" i="38" s="1"/>
  <c r="E665" i="38" s="1"/>
  <c r="C665" i="38"/>
  <c r="D664" i="38"/>
  <c r="E664" i="38" s="1"/>
  <c r="D663" i="38"/>
  <c r="E663" i="38" s="1"/>
  <c r="D662" i="38"/>
  <c r="E662" i="38" s="1"/>
  <c r="C661" i="38"/>
  <c r="D660" i="38"/>
  <c r="E660" i="38" s="1"/>
  <c r="E659" i="38"/>
  <c r="D659" i="38"/>
  <c r="D658" i="38"/>
  <c r="E658" i="38" s="1"/>
  <c r="E657" i="38"/>
  <c r="D657" i="38"/>
  <c r="D656" i="38"/>
  <c r="E656" i="38" s="1"/>
  <c r="E655" i="38"/>
  <c r="D655" i="38"/>
  <c r="D654" i="38"/>
  <c r="C653" i="38"/>
  <c r="D652" i="38"/>
  <c r="E652" i="38" s="1"/>
  <c r="D651" i="38"/>
  <c r="E651" i="38" s="1"/>
  <c r="D650" i="38"/>
  <c r="E650" i="38" s="1"/>
  <c r="D649" i="38"/>
  <c r="E649" i="38" s="1"/>
  <c r="D648" i="38"/>
  <c r="E648" i="38" s="1"/>
  <c r="D647" i="38"/>
  <c r="E647" i="38" s="1"/>
  <c r="C646" i="38"/>
  <c r="J645" i="38"/>
  <c r="D644" i="38"/>
  <c r="E644" i="38" s="1"/>
  <c r="D643" i="38"/>
  <c r="J642" i="38"/>
  <c r="C642" i="38"/>
  <c r="E641" i="38"/>
  <c r="D641" i="38"/>
  <c r="E640" i="38"/>
  <c r="D640" i="38"/>
  <c r="E639" i="38"/>
  <c r="D639" i="38"/>
  <c r="D638" i="38" s="1"/>
  <c r="J638" i="38"/>
  <c r="C638" i="38"/>
  <c r="D637" i="38"/>
  <c r="E637" i="38" s="1"/>
  <c r="D636" i="38"/>
  <c r="E636" i="38" s="1"/>
  <c r="D635" i="38"/>
  <c r="E635" i="38" s="1"/>
  <c r="D634" i="38"/>
  <c r="E634" i="38" s="1"/>
  <c r="D633" i="38"/>
  <c r="E633" i="38" s="1"/>
  <c r="D632" i="38"/>
  <c r="E632" i="38" s="1"/>
  <c r="D631" i="38"/>
  <c r="E631" i="38" s="1"/>
  <c r="D630" i="38"/>
  <c r="E630" i="38" s="1"/>
  <c r="D629" i="38"/>
  <c r="E629" i="38" s="1"/>
  <c r="C628" i="38"/>
  <c r="D627" i="38"/>
  <c r="E627" i="38" s="1"/>
  <c r="D626" i="38"/>
  <c r="E626" i="38" s="1"/>
  <c r="D625" i="38"/>
  <c r="E625" i="38" s="1"/>
  <c r="D624" i="38"/>
  <c r="E624" i="38" s="1"/>
  <c r="D623" i="38"/>
  <c r="E623" i="38" s="1"/>
  <c r="D622" i="38"/>
  <c r="E622" i="38" s="1"/>
  <c r="D621" i="38"/>
  <c r="E621" i="38" s="1"/>
  <c r="D620" i="38"/>
  <c r="E620" i="38" s="1"/>
  <c r="D619" i="38"/>
  <c r="E619" i="38" s="1"/>
  <c r="D618" i="38"/>
  <c r="E618" i="38" s="1"/>
  <c r="D617" i="38"/>
  <c r="E617" i="38" s="1"/>
  <c r="C616" i="38"/>
  <c r="D615" i="38"/>
  <c r="E615" i="38" s="1"/>
  <c r="D614" i="38"/>
  <c r="E614" i="38" s="1"/>
  <c r="D613" i="38"/>
  <c r="E613" i="38" s="1"/>
  <c r="D612" i="38"/>
  <c r="E612" i="38" s="1"/>
  <c r="D611" i="38"/>
  <c r="E611" i="38" s="1"/>
  <c r="C610" i="38"/>
  <c r="D609" i="38"/>
  <c r="E609" i="38" s="1"/>
  <c r="D608" i="38"/>
  <c r="E608" i="38" s="1"/>
  <c r="D607" i="38"/>
  <c r="E607" i="38" s="1"/>
  <c r="D606" i="38"/>
  <c r="E606" i="38" s="1"/>
  <c r="D605" i="38"/>
  <c r="E605" i="38" s="1"/>
  <c r="D604" i="38"/>
  <c r="E604" i="38" s="1"/>
  <c r="C603" i="38"/>
  <c r="E602" i="38"/>
  <c r="D602" i="38"/>
  <c r="D601" i="38"/>
  <c r="E601" i="38" s="1"/>
  <c r="E600" i="38"/>
  <c r="D600" i="38"/>
  <c r="D599" i="38"/>
  <c r="C599" i="38"/>
  <c r="D598" i="38"/>
  <c r="E598" i="38" s="1"/>
  <c r="D597" i="38"/>
  <c r="E597" i="38" s="1"/>
  <c r="D596" i="38"/>
  <c r="C595" i="38"/>
  <c r="D594" i="38"/>
  <c r="E594" i="38" s="1"/>
  <c r="D593" i="38"/>
  <c r="E593" i="38" s="1"/>
  <c r="D592" i="38"/>
  <c r="C592" i="38"/>
  <c r="D591" i="38"/>
  <c r="E591" i="38" s="1"/>
  <c r="D590" i="38"/>
  <c r="E590" i="38" s="1"/>
  <c r="D589" i="38"/>
  <c r="E589" i="38" s="1"/>
  <c r="D588" i="38"/>
  <c r="E588" i="38" s="1"/>
  <c r="C587" i="38"/>
  <c r="D586" i="38"/>
  <c r="E586" i="38" s="1"/>
  <c r="D585" i="38"/>
  <c r="E585" i="38" s="1"/>
  <c r="D584" i="38"/>
  <c r="E584" i="38" s="1"/>
  <c r="D583" i="38"/>
  <c r="E583" i="38" s="1"/>
  <c r="D582" i="38"/>
  <c r="D581" i="38" s="1"/>
  <c r="C581" i="38"/>
  <c r="D580" i="38"/>
  <c r="E580" i="38" s="1"/>
  <c r="D579" i="38"/>
  <c r="E579" i="38" s="1"/>
  <c r="D578" i="38"/>
  <c r="C577" i="38"/>
  <c r="E576" i="38"/>
  <c r="D576" i="38"/>
  <c r="D575" i="38"/>
  <c r="E575" i="38" s="1"/>
  <c r="E574" i="38"/>
  <c r="D574" i="38"/>
  <c r="D573" i="38"/>
  <c r="E573" i="38" s="1"/>
  <c r="E572" i="38"/>
  <c r="D572" i="38"/>
  <c r="D571" i="38"/>
  <c r="E571" i="38" s="1"/>
  <c r="E570" i="38"/>
  <c r="D570" i="38"/>
  <c r="D569" i="38" s="1"/>
  <c r="C569" i="38"/>
  <c r="D568" i="38"/>
  <c r="E568" i="38" s="1"/>
  <c r="D567" i="38"/>
  <c r="E567" i="38" s="1"/>
  <c r="D566" i="38"/>
  <c r="E566" i="38" s="1"/>
  <c r="D565" i="38"/>
  <c r="E565" i="38" s="1"/>
  <c r="D564" i="38"/>
  <c r="E564" i="38" s="1"/>
  <c r="D563" i="38"/>
  <c r="C562" i="38"/>
  <c r="J561" i="38"/>
  <c r="J560" i="38"/>
  <c r="J559" i="38"/>
  <c r="D558" i="38"/>
  <c r="E558" i="38" s="1"/>
  <c r="E557" i="38"/>
  <c r="E556" i="38" s="1"/>
  <c r="D557" i="38"/>
  <c r="C556" i="38"/>
  <c r="D555" i="38"/>
  <c r="E555" i="38" s="1"/>
  <c r="D554" i="38"/>
  <c r="E554" i="38" s="1"/>
  <c r="D553" i="38"/>
  <c r="C552" i="38"/>
  <c r="J551" i="38"/>
  <c r="J550" i="38"/>
  <c r="D549" i="38"/>
  <c r="E549" i="38" s="1"/>
  <c r="D548" i="38"/>
  <c r="E548" i="38" s="1"/>
  <c r="J547" i="38"/>
  <c r="D547" i="38"/>
  <c r="C547" i="38"/>
  <c r="D546" i="38"/>
  <c r="E546" i="38" s="1"/>
  <c r="E545" i="38"/>
  <c r="E544" i="38" s="1"/>
  <c r="D545" i="38"/>
  <c r="C544" i="38"/>
  <c r="C538" i="38" s="1"/>
  <c r="D543" i="38"/>
  <c r="E543" i="38" s="1"/>
  <c r="D542" i="38"/>
  <c r="E542" i="38" s="1"/>
  <c r="D541" i="38"/>
  <c r="E541" i="38" s="1"/>
  <c r="D540" i="38"/>
  <c r="E540" i="38" s="1"/>
  <c r="D539" i="38"/>
  <c r="D537" i="38"/>
  <c r="E537" i="38" s="1"/>
  <c r="D536" i="38"/>
  <c r="E536" i="38" s="1"/>
  <c r="D535" i="38"/>
  <c r="E535" i="38" s="1"/>
  <c r="D534" i="38"/>
  <c r="E534" i="38" s="1"/>
  <c r="D533" i="38"/>
  <c r="E533" i="38" s="1"/>
  <c r="D532" i="38"/>
  <c r="C531" i="38"/>
  <c r="D530" i="38"/>
  <c r="C529" i="38"/>
  <c r="C528" i="38" s="1"/>
  <c r="D527" i="38"/>
  <c r="E527" i="38" s="1"/>
  <c r="D526" i="38"/>
  <c r="E526" i="38" s="1"/>
  <c r="D525" i="38"/>
  <c r="E525" i="38" s="1"/>
  <c r="D524" i="38"/>
  <c r="E524" i="38" s="1"/>
  <c r="D523" i="38"/>
  <c r="C522" i="38"/>
  <c r="D521" i="38"/>
  <c r="E521" i="38" s="1"/>
  <c r="E520" i="38"/>
  <c r="D520" i="38"/>
  <c r="D519" i="38"/>
  <c r="E519" i="38" s="1"/>
  <c r="E518" i="38"/>
  <c r="D518" i="38"/>
  <c r="D517" i="38"/>
  <c r="E517" i="38" s="1"/>
  <c r="E516" i="38"/>
  <c r="D516" i="38"/>
  <c r="D515" i="38"/>
  <c r="E515" i="38" s="1"/>
  <c r="E513" i="38" s="1"/>
  <c r="E514" i="38"/>
  <c r="D514" i="38"/>
  <c r="C513" i="38"/>
  <c r="C509" i="38" s="1"/>
  <c r="D512" i="38"/>
  <c r="E512" i="38" s="1"/>
  <c r="D511" i="38"/>
  <c r="E511" i="38" s="1"/>
  <c r="D510" i="38"/>
  <c r="D508" i="38"/>
  <c r="E508" i="38" s="1"/>
  <c r="D507" i="38"/>
  <c r="E507" i="38" s="1"/>
  <c r="D506" i="38"/>
  <c r="E506" i="38" s="1"/>
  <c r="D505" i="38"/>
  <c r="C504" i="38"/>
  <c r="D503" i="38"/>
  <c r="E503" i="38" s="1"/>
  <c r="D502" i="38"/>
  <c r="E502" i="38" s="1"/>
  <c r="D501" i="38"/>
  <c r="E501" i="38" s="1"/>
  <c r="D500" i="38"/>
  <c r="E500" i="38" s="1"/>
  <c r="D499" i="38"/>
  <c r="E499" i="38" s="1"/>
  <c r="D498" i="38"/>
  <c r="E498" i="38" s="1"/>
  <c r="C497" i="38"/>
  <c r="D496" i="38"/>
  <c r="E496" i="38" s="1"/>
  <c r="D495" i="38"/>
  <c r="E495" i="38" s="1"/>
  <c r="C494" i="38"/>
  <c r="D493" i="38"/>
  <c r="E493" i="38" s="1"/>
  <c r="D492" i="38"/>
  <c r="C491" i="38"/>
  <c r="D490" i="38"/>
  <c r="E490" i="38" s="1"/>
  <c r="E489" i="38"/>
  <c r="D489" i="38"/>
  <c r="D488" i="38"/>
  <c r="E488" i="38" s="1"/>
  <c r="E487" i="38"/>
  <c r="D487" i="38"/>
  <c r="C486" i="38"/>
  <c r="D485" i="38"/>
  <c r="J483" i="38"/>
  <c r="D481" i="38"/>
  <c r="E481" i="38" s="1"/>
  <c r="D480" i="38"/>
  <c r="E480" i="38" s="1"/>
  <c r="D479" i="38"/>
  <c r="E479" i="38" s="1"/>
  <c r="D478" i="38"/>
  <c r="D477" i="38" s="1"/>
  <c r="C477" i="38"/>
  <c r="D476" i="38"/>
  <c r="E476" i="38" s="1"/>
  <c r="D475" i="38"/>
  <c r="E475" i="38" s="1"/>
  <c r="C474" i="38"/>
  <c r="D473" i="38"/>
  <c r="E473" i="38" s="1"/>
  <c r="D472" i="38"/>
  <c r="E472" i="38" s="1"/>
  <c r="D471" i="38"/>
  <c r="E471" i="38" s="1"/>
  <c r="D470" i="38"/>
  <c r="E470" i="38" s="1"/>
  <c r="D469" i="38"/>
  <c r="C468" i="38"/>
  <c r="D467" i="38"/>
  <c r="E467" i="38" s="1"/>
  <c r="D466" i="38"/>
  <c r="E466" i="38" s="1"/>
  <c r="D465" i="38"/>
  <c r="E465" i="38" s="1"/>
  <c r="D464" i="38"/>
  <c r="E464" i="38" s="1"/>
  <c r="C463" i="38"/>
  <c r="D462" i="38"/>
  <c r="E462" i="38" s="1"/>
  <c r="D461" i="38"/>
  <c r="E461" i="38" s="1"/>
  <c r="D460" i="38"/>
  <c r="C459" i="38"/>
  <c r="D458" i="38"/>
  <c r="E458" i="38" s="1"/>
  <c r="D457" i="38"/>
  <c r="E457" i="38" s="1"/>
  <c r="D456" i="38"/>
  <c r="C455" i="38"/>
  <c r="D454" i="38"/>
  <c r="E454" i="38" s="1"/>
  <c r="D453" i="38"/>
  <c r="E453" i="38" s="1"/>
  <c r="D452" i="38"/>
  <c r="E452" i="38" s="1"/>
  <c r="D451" i="38"/>
  <c r="C450" i="38"/>
  <c r="D449" i="38"/>
  <c r="E449" i="38" s="1"/>
  <c r="D448" i="38"/>
  <c r="E448" i="38" s="1"/>
  <c r="D447" i="38"/>
  <c r="E447" i="38" s="1"/>
  <c r="D446" i="38"/>
  <c r="E446" i="38" s="1"/>
  <c r="E445" i="38" s="1"/>
  <c r="C445" i="38"/>
  <c r="D443" i="38"/>
  <c r="E443" i="38" s="1"/>
  <c r="D442" i="38"/>
  <c r="E442" i="38" s="1"/>
  <c r="D441" i="38"/>
  <c r="E441" i="38" s="1"/>
  <c r="D440" i="38"/>
  <c r="E440" i="38" s="1"/>
  <c r="D439" i="38"/>
  <c r="E439" i="38" s="1"/>
  <c r="D438" i="38"/>
  <c r="E438" i="38" s="1"/>
  <c r="D437" i="38"/>
  <c r="E437" i="38" s="1"/>
  <c r="D436" i="38"/>
  <c r="E436" i="38" s="1"/>
  <c r="D435" i="38"/>
  <c r="E435" i="38" s="1"/>
  <c r="D434" i="38"/>
  <c r="E434" i="38" s="1"/>
  <c r="D433" i="38"/>
  <c r="E433" i="38" s="1"/>
  <c r="D432" i="38"/>
  <c r="E432" i="38" s="1"/>
  <c r="D431" i="38"/>
  <c r="E431" i="38" s="1"/>
  <c r="D430" i="38"/>
  <c r="C429" i="38"/>
  <c r="D428" i="38"/>
  <c r="E428" i="38" s="1"/>
  <c r="D427" i="38"/>
  <c r="E427" i="38" s="1"/>
  <c r="D426" i="38"/>
  <c r="E426" i="38" s="1"/>
  <c r="D425" i="38"/>
  <c r="E425" i="38" s="1"/>
  <c r="D424" i="38"/>
  <c r="E424" i="38" s="1"/>
  <c r="E423" i="38"/>
  <c r="D423" i="38"/>
  <c r="C422" i="38"/>
  <c r="D421" i="38"/>
  <c r="E421" i="38" s="1"/>
  <c r="D420" i="38"/>
  <c r="E420" i="38" s="1"/>
  <c r="D419" i="38"/>
  <c r="E419" i="38" s="1"/>
  <c r="D418" i="38"/>
  <c r="E418" i="38" s="1"/>
  <c r="D417" i="38"/>
  <c r="C416" i="38"/>
  <c r="D415" i="38"/>
  <c r="E415" i="38" s="1"/>
  <c r="D414" i="38"/>
  <c r="E414" i="38" s="1"/>
  <c r="D413" i="38"/>
  <c r="E413" i="38" s="1"/>
  <c r="C412" i="38"/>
  <c r="D411" i="38"/>
  <c r="E411" i="38" s="1"/>
  <c r="D410" i="38"/>
  <c r="C409" i="38"/>
  <c r="D408" i="38"/>
  <c r="E408" i="38" s="1"/>
  <c r="D407" i="38"/>
  <c r="E407" i="38" s="1"/>
  <c r="E406" i="38"/>
  <c r="D406" i="38"/>
  <c r="D405" i="38"/>
  <c r="E405" i="38" s="1"/>
  <c r="D404" i="38"/>
  <c r="C404" i="38"/>
  <c r="C340" i="38" s="1"/>
  <c r="D403" i="38"/>
  <c r="E403" i="38" s="1"/>
  <c r="D402" i="38"/>
  <c r="E402" i="38" s="1"/>
  <c r="D401" i="38"/>
  <c r="E401" i="38" s="1"/>
  <c r="D400" i="38"/>
  <c r="E400" i="38" s="1"/>
  <c r="C399" i="38"/>
  <c r="D398" i="38"/>
  <c r="E398" i="38" s="1"/>
  <c r="D397" i="38"/>
  <c r="E397" i="38" s="1"/>
  <c r="D396" i="38"/>
  <c r="C395" i="38"/>
  <c r="D394" i="38"/>
  <c r="E394" i="38" s="1"/>
  <c r="D393" i="38"/>
  <c r="E393" i="38" s="1"/>
  <c r="C392" i="38"/>
  <c r="D391" i="38"/>
  <c r="E391" i="38" s="1"/>
  <c r="D390" i="38"/>
  <c r="E390" i="38" s="1"/>
  <c r="D389" i="38"/>
  <c r="C388" i="38"/>
  <c r="D387" i="38"/>
  <c r="E387" i="38" s="1"/>
  <c r="D386" i="38"/>
  <c r="E386" i="38" s="1"/>
  <c r="D385" i="38"/>
  <c r="E385" i="38" s="1"/>
  <c r="D384" i="38"/>
  <c r="E384" i="38" s="1"/>
  <c r="D383" i="38"/>
  <c r="C382" i="38"/>
  <c r="E381" i="38"/>
  <c r="D381" i="38"/>
  <c r="D380" i="38"/>
  <c r="E380" i="38" s="1"/>
  <c r="E379" i="38"/>
  <c r="D379" i="38"/>
  <c r="C378" i="38"/>
  <c r="D377" i="38"/>
  <c r="E377" i="38" s="1"/>
  <c r="D376" i="38"/>
  <c r="E376" i="38" s="1"/>
  <c r="D375" i="38"/>
  <c r="E375" i="38" s="1"/>
  <c r="D374" i="38"/>
  <c r="C373" i="38"/>
  <c r="E372" i="38"/>
  <c r="D372" i="38"/>
  <c r="D371" i="38"/>
  <c r="E371" i="38" s="1"/>
  <c r="E370" i="38"/>
  <c r="D370" i="38"/>
  <c r="D369" i="38"/>
  <c r="D368" i="38" s="1"/>
  <c r="C368" i="38"/>
  <c r="D367" i="38"/>
  <c r="E367" i="38" s="1"/>
  <c r="D366" i="38"/>
  <c r="E366" i="38" s="1"/>
  <c r="D365" i="38"/>
  <c r="E365" i="38" s="1"/>
  <c r="D364" i="38"/>
  <c r="E364" i="38" s="1"/>
  <c r="D363" i="38"/>
  <c r="C362" i="38"/>
  <c r="E361" i="38"/>
  <c r="D361" i="38"/>
  <c r="E360" i="38"/>
  <c r="D360" i="38"/>
  <c r="E359" i="38"/>
  <c r="D359" i="38"/>
  <c r="E358" i="38"/>
  <c r="D358" i="38"/>
  <c r="D357" i="38" s="1"/>
  <c r="C357" i="38"/>
  <c r="D356" i="38"/>
  <c r="E356" i="38" s="1"/>
  <c r="D355" i="38"/>
  <c r="E355" i="38" s="1"/>
  <c r="D354" i="38"/>
  <c r="C353" i="38"/>
  <c r="D352" i="38"/>
  <c r="E352" i="38" s="1"/>
  <c r="D351" i="38"/>
  <c r="E351" i="38" s="1"/>
  <c r="D350" i="38"/>
  <c r="E350" i="38" s="1"/>
  <c r="D349" i="38"/>
  <c r="E349" i="38" s="1"/>
  <c r="D348" i="38"/>
  <c r="C348" i="38"/>
  <c r="D347" i="38"/>
  <c r="E347" i="38" s="1"/>
  <c r="D346" i="38"/>
  <c r="E346" i="38" s="1"/>
  <c r="D345" i="38"/>
  <c r="C344" i="38"/>
  <c r="D343" i="38"/>
  <c r="E343" i="38" s="1"/>
  <c r="E342" i="38"/>
  <c r="D342" i="38"/>
  <c r="D341" i="38"/>
  <c r="E341" i="38" s="1"/>
  <c r="J339" i="38"/>
  <c r="D338" i="38"/>
  <c r="E338" i="38" s="1"/>
  <c r="D337" i="38"/>
  <c r="E337" i="38" s="1"/>
  <c r="D336" i="38"/>
  <c r="E336" i="38" s="1"/>
  <c r="D335" i="38"/>
  <c r="E335" i="38" s="1"/>
  <c r="D334" i="38"/>
  <c r="E334" i="38" s="1"/>
  <c r="D333" i="38"/>
  <c r="E333" i="38" s="1"/>
  <c r="D332" i="38"/>
  <c r="E332" i="38" s="1"/>
  <c r="C331" i="38"/>
  <c r="D330" i="38"/>
  <c r="E330" i="38" s="1"/>
  <c r="E329" i="38"/>
  <c r="E328" i="38" s="1"/>
  <c r="D329" i="38"/>
  <c r="C328" i="38"/>
  <c r="D327" i="38"/>
  <c r="E327" i="38" s="1"/>
  <c r="D326" i="38"/>
  <c r="C325" i="38"/>
  <c r="D324" i="38"/>
  <c r="E324" i="38" s="1"/>
  <c r="E323" i="38"/>
  <c r="D323" i="38"/>
  <c r="D322" i="38"/>
  <c r="E322" i="38" s="1"/>
  <c r="E321" i="38"/>
  <c r="D321" i="38"/>
  <c r="D320" i="38"/>
  <c r="E320" i="38" s="1"/>
  <c r="E319" i="38"/>
  <c r="D319" i="38"/>
  <c r="D318" i="38"/>
  <c r="E318" i="38" s="1"/>
  <c r="E317" i="38"/>
  <c r="D317" i="38"/>
  <c r="D316" i="38"/>
  <c r="E316" i="38" s="1"/>
  <c r="C315" i="38"/>
  <c r="D313" i="38"/>
  <c r="E313" i="38" s="1"/>
  <c r="D312" i="38"/>
  <c r="E312" i="38" s="1"/>
  <c r="D311" i="38"/>
  <c r="E311" i="38" s="1"/>
  <c r="D310" i="38"/>
  <c r="E310" i="38" s="1"/>
  <c r="D309" i="38"/>
  <c r="E309" i="38" s="1"/>
  <c r="C308" i="38"/>
  <c r="D307" i="38"/>
  <c r="E307" i="38" s="1"/>
  <c r="D306" i="38"/>
  <c r="C305" i="38"/>
  <c r="D304" i="38"/>
  <c r="E304" i="38" s="1"/>
  <c r="E303" i="38"/>
  <c r="E302" i="38" s="1"/>
  <c r="D303" i="38"/>
  <c r="D302" i="38"/>
  <c r="C302" i="38"/>
  <c r="D301" i="38"/>
  <c r="E301" i="38" s="1"/>
  <c r="D300" i="38"/>
  <c r="E300" i="38" s="1"/>
  <c r="D299" i="38"/>
  <c r="C298" i="38"/>
  <c r="D297" i="38"/>
  <c r="D296" i="38" s="1"/>
  <c r="C296" i="38"/>
  <c r="D295" i="38"/>
  <c r="E295" i="38" s="1"/>
  <c r="D294" i="38"/>
  <c r="E294" i="38" s="1"/>
  <c r="D293" i="38"/>
  <c r="E293" i="38" s="1"/>
  <c r="D292" i="38"/>
  <c r="E292" i="38" s="1"/>
  <c r="D291" i="38"/>
  <c r="E291" i="38" s="1"/>
  <c r="D290" i="38"/>
  <c r="C289" i="38"/>
  <c r="D288" i="38"/>
  <c r="E288" i="38" s="1"/>
  <c r="E287" i="38"/>
  <c r="D287" i="38"/>
  <c r="D286" i="38"/>
  <c r="E286" i="38" s="1"/>
  <c r="D285" i="38"/>
  <c r="E285" i="38" s="1"/>
  <c r="D284" i="38"/>
  <c r="E284" i="38" s="1"/>
  <c r="D283" i="38"/>
  <c r="E283" i="38" s="1"/>
  <c r="D282" i="38"/>
  <c r="E282" i="38" s="1"/>
  <c r="D281" i="38"/>
  <c r="E281" i="38" s="1"/>
  <c r="D280" i="38"/>
  <c r="E280" i="38" s="1"/>
  <c r="E279" i="38"/>
  <c r="D279" i="38"/>
  <c r="D278" i="38"/>
  <c r="E278" i="38" s="1"/>
  <c r="E277" i="38"/>
  <c r="D277" i="38"/>
  <c r="D276" i="38"/>
  <c r="E276" i="38" s="1"/>
  <c r="E275" i="38"/>
  <c r="D275" i="38"/>
  <c r="D274" i="38"/>
  <c r="E274" i="38" s="1"/>
  <c r="E273" i="38"/>
  <c r="D273" i="38"/>
  <c r="D272" i="38"/>
  <c r="E272" i="38" s="1"/>
  <c r="E271" i="38"/>
  <c r="D271" i="38"/>
  <c r="D270" i="38"/>
  <c r="E270" i="38" s="1"/>
  <c r="E269" i="38"/>
  <c r="D269" i="38"/>
  <c r="D268" i="38"/>
  <c r="E268" i="38" s="1"/>
  <c r="E267" i="38"/>
  <c r="D267" i="38"/>
  <c r="D266" i="38"/>
  <c r="E266" i="38" s="1"/>
  <c r="D265" i="38"/>
  <c r="C265" i="38"/>
  <c r="D264" i="38"/>
  <c r="E264" i="38" s="1"/>
  <c r="D262" i="38"/>
  <c r="E262" i="38" s="1"/>
  <c r="D261" i="38"/>
  <c r="E261" i="38" s="1"/>
  <c r="E260" i="38" s="1"/>
  <c r="C260" i="38"/>
  <c r="J259" i="38"/>
  <c r="J258" i="38"/>
  <c r="J257" i="38"/>
  <c r="J256" i="38"/>
  <c r="D252" i="38"/>
  <c r="E252" i="38" s="1"/>
  <c r="D251" i="38"/>
  <c r="D250" i="38" s="1"/>
  <c r="C250" i="38"/>
  <c r="D249" i="38"/>
  <c r="E249" i="38" s="1"/>
  <c r="D248" i="38"/>
  <c r="E248" i="38" s="1"/>
  <c r="D247" i="38"/>
  <c r="E247" i="38" s="1"/>
  <c r="D246" i="38"/>
  <c r="E246" i="38" s="1"/>
  <c r="D245" i="38"/>
  <c r="E245" i="38" s="1"/>
  <c r="C244" i="38"/>
  <c r="C243" i="38" s="1"/>
  <c r="D242" i="38"/>
  <c r="E242" i="38" s="1"/>
  <c r="D241" i="38"/>
  <c r="E241" i="38" s="1"/>
  <c r="D240" i="38"/>
  <c r="E240" i="38" s="1"/>
  <c r="C239" i="38"/>
  <c r="C238" i="38"/>
  <c r="D237" i="38"/>
  <c r="E237" i="38" s="1"/>
  <c r="E236" i="38" s="1"/>
  <c r="E235" i="38" s="1"/>
  <c r="C236" i="38"/>
  <c r="C235" i="38"/>
  <c r="D234" i="38"/>
  <c r="E234" i="38" s="1"/>
  <c r="E233" i="38" s="1"/>
  <c r="C233" i="38"/>
  <c r="D232" i="38"/>
  <c r="E232" i="38" s="1"/>
  <c r="D231" i="38"/>
  <c r="E231" i="38" s="1"/>
  <c r="D230" i="38"/>
  <c r="D229" i="38" s="1"/>
  <c r="C229" i="38"/>
  <c r="C228" i="38" s="1"/>
  <c r="D227" i="38"/>
  <c r="E227" i="38" s="1"/>
  <c r="D226" i="38"/>
  <c r="E226" i="38" s="1"/>
  <c r="D225" i="38"/>
  <c r="E225" i="38" s="1"/>
  <c r="D224" i="38"/>
  <c r="E224" i="38" s="1"/>
  <c r="C223" i="38"/>
  <c r="C222" i="38" s="1"/>
  <c r="D221" i="38"/>
  <c r="D220" i="38" s="1"/>
  <c r="C220" i="38"/>
  <c r="D219" i="38"/>
  <c r="E219" i="38" s="1"/>
  <c r="D218" i="38"/>
  <c r="E218" i="38" s="1"/>
  <c r="D217" i="38"/>
  <c r="E217" i="38" s="1"/>
  <c r="C216" i="38"/>
  <c r="C215" i="38"/>
  <c r="D214" i="38"/>
  <c r="E214" i="38" s="1"/>
  <c r="E213" i="38" s="1"/>
  <c r="D213" i="38"/>
  <c r="C213" i="38"/>
  <c r="D212" i="38"/>
  <c r="D211" i="38" s="1"/>
  <c r="C211" i="38"/>
  <c r="D210" i="38"/>
  <c r="E210" i="38" s="1"/>
  <c r="D209" i="38"/>
  <c r="E209" i="38" s="1"/>
  <c r="D208" i="38"/>
  <c r="C207" i="38"/>
  <c r="D206" i="38"/>
  <c r="E206" i="38" s="1"/>
  <c r="D205" i="38"/>
  <c r="C204" i="38"/>
  <c r="D202" i="38"/>
  <c r="C201" i="38"/>
  <c r="C200" i="38" s="1"/>
  <c r="D199" i="38"/>
  <c r="D198" i="38" s="1"/>
  <c r="D197" i="38" s="1"/>
  <c r="C198" i="38"/>
  <c r="C197" i="38" s="1"/>
  <c r="D196" i="38"/>
  <c r="D195" i="38" s="1"/>
  <c r="C195" i="38"/>
  <c r="D194" i="38"/>
  <c r="C193" i="38"/>
  <c r="D192" i="38"/>
  <c r="E192" i="38" s="1"/>
  <c r="E191" i="38"/>
  <c r="D191" i="38"/>
  <c r="D190" i="38"/>
  <c r="E190" i="38" s="1"/>
  <c r="D189" i="38"/>
  <c r="C189" i="38"/>
  <c r="D187" i="38"/>
  <c r="E187" i="38" s="1"/>
  <c r="E186" i="38"/>
  <c r="D186" i="38"/>
  <c r="C185" i="38"/>
  <c r="C184" i="38" s="1"/>
  <c r="D183" i="38"/>
  <c r="D182" i="38" s="1"/>
  <c r="D181" i="38"/>
  <c r="E181" i="38" s="1"/>
  <c r="E180" i="38" s="1"/>
  <c r="C179" i="38"/>
  <c r="J178" i="38"/>
  <c r="J177" i="38"/>
  <c r="D176" i="38"/>
  <c r="E176" i="38" s="1"/>
  <c r="D175" i="38"/>
  <c r="C174" i="38"/>
  <c r="D173" i="38"/>
  <c r="E173" i="38" s="1"/>
  <c r="D172" i="38"/>
  <c r="D171" i="38" s="1"/>
  <c r="C171" i="38"/>
  <c r="J170" i="38"/>
  <c r="C170" i="38"/>
  <c r="D169" i="38"/>
  <c r="E169" i="38" s="1"/>
  <c r="D168" i="38"/>
  <c r="E168" i="38" s="1"/>
  <c r="C167" i="38"/>
  <c r="E166" i="38"/>
  <c r="D166" i="38"/>
  <c r="D165" i="38"/>
  <c r="D164" i="38" s="1"/>
  <c r="C164" i="38"/>
  <c r="C163" i="38" s="1"/>
  <c r="J163" i="38"/>
  <c r="D162" i="38"/>
  <c r="E162" i="38" s="1"/>
  <c r="D161" i="38"/>
  <c r="C160" i="38"/>
  <c r="D159" i="38"/>
  <c r="E159" i="38" s="1"/>
  <c r="D158" i="38"/>
  <c r="E158" i="38" s="1"/>
  <c r="C157" i="38"/>
  <c r="D156" i="38"/>
  <c r="E156" i="38" s="1"/>
  <c r="D155" i="38"/>
  <c r="E155" i="38" s="1"/>
  <c r="C154" i="38"/>
  <c r="J153" i="38"/>
  <c r="J152" i="38"/>
  <c r="D151" i="38"/>
  <c r="E151" i="38" s="1"/>
  <c r="D150" i="38"/>
  <c r="D149" i="38" s="1"/>
  <c r="C149" i="38"/>
  <c r="D148" i="38"/>
  <c r="E148" i="38" s="1"/>
  <c r="D147" i="38"/>
  <c r="C146" i="38"/>
  <c r="D145" i="38"/>
  <c r="E145" i="38" s="1"/>
  <c r="D144" i="38"/>
  <c r="C143" i="38"/>
  <c r="D142" i="38"/>
  <c r="E142" i="38" s="1"/>
  <c r="D141" i="38"/>
  <c r="E141" i="38" s="1"/>
  <c r="E140" i="38" s="1"/>
  <c r="C140" i="38"/>
  <c r="D139" i="38"/>
  <c r="E139" i="38" s="1"/>
  <c r="E138" i="38"/>
  <c r="D138" i="38"/>
  <c r="D137" i="38"/>
  <c r="C136" i="38"/>
  <c r="J135" i="38"/>
  <c r="D134" i="38"/>
  <c r="E134" i="38" s="1"/>
  <c r="D133" i="38"/>
  <c r="E133" i="38" s="1"/>
  <c r="E132" i="38" s="1"/>
  <c r="C132" i="38"/>
  <c r="D131" i="38"/>
  <c r="E131" i="38" s="1"/>
  <c r="D130" i="38"/>
  <c r="E130" i="38" s="1"/>
  <c r="C129" i="38"/>
  <c r="D128" i="38"/>
  <c r="E128" i="38" s="1"/>
  <c r="D127" i="38"/>
  <c r="C126" i="38"/>
  <c r="D125" i="38"/>
  <c r="E125" i="38" s="1"/>
  <c r="D124" i="38"/>
  <c r="C123" i="38"/>
  <c r="D122" i="38"/>
  <c r="E122" i="38" s="1"/>
  <c r="D121" i="38"/>
  <c r="E121" i="38" s="1"/>
  <c r="C120" i="38"/>
  <c r="D119" i="38"/>
  <c r="E119" i="38" s="1"/>
  <c r="D118" i="38"/>
  <c r="C117" i="38"/>
  <c r="J116" i="38"/>
  <c r="J115" i="38"/>
  <c r="J114" i="38"/>
  <c r="D113" i="38"/>
  <c r="E113" i="38" s="1"/>
  <c r="D112" i="38"/>
  <c r="E112" i="38" s="1"/>
  <c r="D111" i="38"/>
  <c r="E111" i="38" s="1"/>
  <c r="D110" i="38"/>
  <c r="E110" i="38" s="1"/>
  <c r="D109" i="38"/>
  <c r="E109" i="38" s="1"/>
  <c r="D108" i="38"/>
  <c r="E108" i="38" s="1"/>
  <c r="D107" i="38"/>
  <c r="E107" i="38" s="1"/>
  <c r="D106" i="38"/>
  <c r="E106" i="38" s="1"/>
  <c r="D105" i="38"/>
  <c r="E105" i="38" s="1"/>
  <c r="D104" i="38"/>
  <c r="E104" i="38" s="1"/>
  <c r="D103" i="38"/>
  <c r="E103" i="38" s="1"/>
  <c r="D102" i="38"/>
  <c r="E102" i="38" s="1"/>
  <c r="D101" i="38"/>
  <c r="E101" i="38" s="1"/>
  <c r="D100" i="38"/>
  <c r="E100" i="38" s="1"/>
  <c r="D99" i="38"/>
  <c r="E99" i="38" s="1"/>
  <c r="D98" i="38"/>
  <c r="J97" i="38"/>
  <c r="C97" i="38"/>
  <c r="C67" i="38" s="1"/>
  <c r="D96" i="38"/>
  <c r="E96" i="38" s="1"/>
  <c r="D95" i="38"/>
  <c r="E95" i="38" s="1"/>
  <c r="D94" i="38"/>
  <c r="E94" i="38" s="1"/>
  <c r="D93" i="38"/>
  <c r="E93" i="38" s="1"/>
  <c r="D92" i="38"/>
  <c r="E92" i="38" s="1"/>
  <c r="D91" i="38"/>
  <c r="E91" i="38" s="1"/>
  <c r="D90" i="38"/>
  <c r="E90" i="38" s="1"/>
  <c r="D89" i="38"/>
  <c r="E89" i="38" s="1"/>
  <c r="D88" i="38"/>
  <c r="E88" i="38" s="1"/>
  <c r="D87" i="38"/>
  <c r="E87" i="38" s="1"/>
  <c r="D86" i="38"/>
  <c r="E86" i="38" s="1"/>
  <c r="D85" i="38"/>
  <c r="E85" i="38" s="1"/>
  <c r="D84" i="38"/>
  <c r="E84" i="38" s="1"/>
  <c r="D83" i="38"/>
  <c r="E83" i="38" s="1"/>
  <c r="D82" i="38"/>
  <c r="E82" i="38" s="1"/>
  <c r="D81" i="38"/>
  <c r="E81" i="38" s="1"/>
  <c r="D80" i="38"/>
  <c r="E80" i="38" s="1"/>
  <c r="D79" i="38"/>
  <c r="E79" i="38" s="1"/>
  <c r="D78" i="38"/>
  <c r="E78" i="38" s="1"/>
  <c r="D77" i="38"/>
  <c r="E77" i="38" s="1"/>
  <c r="D76" i="38"/>
  <c r="E76" i="38" s="1"/>
  <c r="D75" i="38"/>
  <c r="E75" i="38" s="1"/>
  <c r="D74" i="38"/>
  <c r="E74" i="38" s="1"/>
  <c r="D73" i="38"/>
  <c r="E73" i="38" s="1"/>
  <c r="D72" i="38"/>
  <c r="E72" i="38" s="1"/>
  <c r="D71" i="38"/>
  <c r="E71" i="38" s="1"/>
  <c r="D70" i="38"/>
  <c r="E70" i="38" s="1"/>
  <c r="D69" i="38"/>
  <c r="J68" i="38"/>
  <c r="C68" i="38"/>
  <c r="J67" i="38"/>
  <c r="D66" i="38"/>
  <c r="E66" i="38" s="1"/>
  <c r="D65" i="38"/>
  <c r="E65" i="38" s="1"/>
  <c r="D64" i="38"/>
  <c r="E64" i="38" s="1"/>
  <c r="D63" i="38"/>
  <c r="E63" i="38" s="1"/>
  <c r="D62" i="38"/>
  <c r="J61" i="38"/>
  <c r="C61" i="38"/>
  <c r="D60" i="38"/>
  <c r="E60" i="38" s="1"/>
  <c r="D59" i="38"/>
  <c r="E59" i="38" s="1"/>
  <c r="D58" i="38"/>
  <c r="E58" i="38" s="1"/>
  <c r="D57" i="38"/>
  <c r="E57" i="38" s="1"/>
  <c r="D56" i="38"/>
  <c r="E56" i="38" s="1"/>
  <c r="D55" i="38"/>
  <c r="E55" i="38" s="1"/>
  <c r="D54" i="38"/>
  <c r="E54" i="38" s="1"/>
  <c r="D53" i="38"/>
  <c r="E53" i="38" s="1"/>
  <c r="D52" i="38"/>
  <c r="E52" i="38" s="1"/>
  <c r="D51" i="38"/>
  <c r="E51" i="38" s="1"/>
  <c r="D50" i="38"/>
  <c r="E50" i="38" s="1"/>
  <c r="D49" i="38"/>
  <c r="E49" i="38" s="1"/>
  <c r="D48" i="38"/>
  <c r="E48" i="38" s="1"/>
  <c r="D47" i="38"/>
  <c r="E47" i="38" s="1"/>
  <c r="D46" i="38"/>
  <c r="E46" i="38" s="1"/>
  <c r="D45" i="38"/>
  <c r="E45" i="38" s="1"/>
  <c r="D44" i="38"/>
  <c r="E44" i="38" s="1"/>
  <c r="D43" i="38"/>
  <c r="E43" i="38" s="1"/>
  <c r="D42" i="38"/>
  <c r="E42" i="38" s="1"/>
  <c r="D41" i="38"/>
  <c r="E41" i="38" s="1"/>
  <c r="D40" i="38"/>
  <c r="E40" i="38" s="1"/>
  <c r="D39" i="38"/>
  <c r="J38" i="38"/>
  <c r="C38" i="38"/>
  <c r="D37" i="38"/>
  <c r="E37" i="38" s="1"/>
  <c r="D36" i="38"/>
  <c r="E36" i="38" s="1"/>
  <c r="D35" i="38"/>
  <c r="E35" i="38" s="1"/>
  <c r="D34" i="38"/>
  <c r="E34" i="38" s="1"/>
  <c r="D33" i="38"/>
  <c r="E33" i="38" s="1"/>
  <c r="D32" i="38"/>
  <c r="E32" i="38" s="1"/>
  <c r="D31" i="38"/>
  <c r="E31" i="38" s="1"/>
  <c r="D30" i="38"/>
  <c r="E30" i="38" s="1"/>
  <c r="D29" i="38"/>
  <c r="E29" i="38" s="1"/>
  <c r="D28" i="38"/>
  <c r="E28" i="38" s="1"/>
  <c r="D27" i="38"/>
  <c r="E27" i="38" s="1"/>
  <c r="D26" i="38"/>
  <c r="E26" i="38" s="1"/>
  <c r="D25" i="38"/>
  <c r="E25" i="38" s="1"/>
  <c r="D24" i="38"/>
  <c r="E24" i="38" s="1"/>
  <c r="D23" i="38"/>
  <c r="E23" i="38" s="1"/>
  <c r="D22" i="38"/>
  <c r="E22" i="38" s="1"/>
  <c r="D21" i="38"/>
  <c r="E21" i="38" s="1"/>
  <c r="D20" i="38"/>
  <c r="E20" i="38" s="1"/>
  <c r="D19" i="38"/>
  <c r="E19" i="38" s="1"/>
  <c r="D18" i="38"/>
  <c r="E18" i="38" s="1"/>
  <c r="D17" i="38"/>
  <c r="E17" i="38" s="1"/>
  <c r="D16" i="38"/>
  <c r="E16" i="38" s="1"/>
  <c r="D15" i="38"/>
  <c r="E15" i="38" s="1"/>
  <c r="D14" i="38"/>
  <c r="E14" i="38" s="1"/>
  <c r="D13" i="38"/>
  <c r="E13" i="38" s="1"/>
  <c r="D12" i="38"/>
  <c r="J11" i="38"/>
  <c r="C11" i="38"/>
  <c r="D10" i="38"/>
  <c r="E10" i="38" s="1"/>
  <c r="D9" i="38"/>
  <c r="E9" i="38" s="1"/>
  <c r="D8" i="38"/>
  <c r="E8" i="38" s="1"/>
  <c r="D7" i="38"/>
  <c r="E7" i="38" s="1"/>
  <c r="D6" i="38"/>
  <c r="E6" i="38" s="1"/>
  <c r="D5" i="38"/>
  <c r="J4" i="38"/>
  <c r="C4" i="38"/>
  <c r="J3" i="38"/>
  <c r="J2" i="38"/>
  <c r="J1" i="38"/>
  <c r="D638" i="39" l="1"/>
  <c r="E639" i="39"/>
  <c r="C116" i="38"/>
  <c r="E230" i="38"/>
  <c r="E229" i="38" s="1"/>
  <c r="E228" i="38" s="1"/>
  <c r="E389" i="38"/>
  <c r="E388" i="38" s="1"/>
  <c r="D388" i="38"/>
  <c r="D468" i="38"/>
  <c r="D486" i="38"/>
  <c r="E205" i="39"/>
  <c r="E204" i="39" s="1"/>
  <c r="E203" i="39" s="1"/>
  <c r="E178" i="39" s="1"/>
  <c r="E177" i="39" s="1"/>
  <c r="D468" i="39"/>
  <c r="D616" i="39"/>
  <c r="E667" i="39"/>
  <c r="E665" i="39" s="1"/>
  <c r="D665" i="39"/>
  <c r="E729" i="39"/>
  <c r="D733" i="39"/>
  <c r="D653" i="38"/>
  <c r="E654" i="38"/>
  <c r="E653" i="38" s="1"/>
  <c r="C153" i="38"/>
  <c r="D136" i="38"/>
  <c r="E165" i="38"/>
  <c r="E164" i="38" s="1"/>
  <c r="E199" i="38"/>
  <c r="E198" i="38" s="1"/>
  <c r="E197" i="38" s="1"/>
  <c r="E212" i="38"/>
  <c r="E211" i="38" s="1"/>
  <c r="E404" i="38"/>
  <c r="D504" i="38"/>
  <c r="E569" i="38"/>
  <c r="E599" i="38"/>
  <c r="E186" i="39"/>
  <c r="E185" i="39" s="1"/>
  <c r="E184" i="39" s="1"/>
  <c r="D189" i="39"/>
  <c r="D201" i="39"/>
  <c r="D200" i="39" s="1"/>
  <c r="E202" i="39"/>
  <c r="E201" i="39" s="1"/>
  <c r="E200" i="39" s="1"/>
  <c r="E266" i="39"/>
  <c r="D522" i="39"/>
  <c r="D556" i="39"/>
  <c r="E593" i="39"/>
  <c r="E592" i="39" s="1"/>
  <c r="E758" i="39"/>
  <c r="D756" i="39"/>
  <c r="D755" i="39" s="1"/>
  <c r="E357" i="38"/>
  <c r="E396" i="38"/>
  <c r="E395" i="38" s="1"/>
  <c r="D395" i="38"/>
  <c r="E412" i="38"/>
  <c r="E422" i="38"/>
  <c r="E460" i="38"/>
  <c r="E459" i="38" s="1"/>
  <c r="D459" i="38"/>
  <c r="E237" i="39"/>
  <c r="E236" i="39" s="1"/>
  <c r="E235" i="39" s="1"/>
  <c r="D236" i="39"/>
  <c r="D235" i="39" s="1"/>
  <c r="C135" i="38"/>
  <c r="E172" i="38"/>
  <c r="E171" i="38" s="1"/>
  <c r="E183" i="38"/>
  <c r="E182" i="38" s="1"/>
  <c r="D140" i="38"/>
  <c r="D143" i="38"/>
  <c r="D185" i="38"/>
  <c r="D184" i="38" s="1"/>
  <c r="C188" i="38"/>
  <c r="C178" i="38" s="1"/>
  <c r="C177" i="38" s="1"/>
  <c r="E196" i="38"/>
  <c r="E195" i="38" s="1"/>
  <c r="D233" i="38"/>
  <c r="D228" i="38" s="1"/>
  <c r="D236" i="38"/>
  <c r="D235" i="38" s="1"/>
  <c r="E369" i="38"/>
  <c r="E368" i="38" s="1"/>
  <c r="D422" i="38"/>
  <c r="C444" i="38"/>
  <c r="C339" i="38" s="1"/>
  <c r="E486" i="38"/>
  <c r="D642" i="38"/>
  <c r="D646" i="38"/>
  <c r="D665" i="38"/>
  <c r="D734" i="38"/>
  <c r="D733" i="38" s="1"/>
  <c r="D136" i="39"/>
  <c r="D182" i="39"/>
  <c r="E183" i="39"/>
  <c r="E182" i="39" s="1"/>
  <c r="D229" i="39"/>
  <c r="D228" i="39" s="1"/>
  <c r="E232" i="39"/>
  <c r="E229" i="39" s="1"/>
  <c r="E228" i="39" s="1"/>
  <c r="E241" i="39"/>
  <c r="D239" i="39"/>
  <c r="D238" i="39" s="1"/>
  <c r="E303" i="39"/>
  <c r="E413" i="39"/>
  <c r="D412" i="39"/>
  <c r="D491" i="39"/>
  <c r="D494" i="39"/>
  <c r="D746" i="39"/>
  <c r="D743" i="39" s="1"/>
  <c r="D378" i="38"/>
  <c r="D450" i="38"/>
  <c r="D513" i="38"/>
  <c r="D603" i="38"/>
  <c r="D610" i="38"/>
  <c r="D149" i="39"/>
  <c r="C170" i="39"/>
  <c r="C228" i="39"/>
  <c r="D344" i="39"/>
  <c r="D368" i="39"/>
  <c r="C444" i="39"/>
  <c r="D459" i="39"/>
  <c r="D474" i="39"/>
  <c r="D544" i="39"/>
  <c r="D661" i="39"/>
  <c r="E683" i="39"/>
  <c r="D694" i="39"/>
  <c r="E733" i="39"/>
  <c r="E743" i="39"/>
  <c r="E308" i="38"/>
  <c r="D328" i="38"/>
  <c r="E378" i="38"/>
  <c r="E451" i="38"/>
  <c r="E450" i="38" s="1"/>
  <c r="E494" i="38"/>
  <c r="D531" i="38"/>
  <c r="D544" i="38"/>
  <c r="D556" i="38"/>
  <c r="E610" i="38"/>
  <c r="D768" i="38"/>
  <c r="D767" i="38" s="1"/>
  <c r="E126" i="39"/>
  <c r="E143" i="39"/>
  <c r="D260" i="39"/>
  <c r="D348" i="39"/>
  <c r="E368" i="39"/>
  <c r="D388" i="39"/>
  <c r="E459" i="39"/>
  <c r="D531" i="39"/>
  <c r="D528" i="39" s="1"/>
  <c r="E556" i="39"/>
  <c r="D653" i="39"/>
  <c r="E727" i="39"/>
  <c r="E751" i="39"/>
  <c r="D628" i="39"/>
  <c r="E581" i="39"/>
  <c r="E412" i="39"/>
  <c r="C3" i="38"/>
  <c r="C2" i="38" s="1"/>
  <c r="D117" i="38"/>
  <c r="D123" i="38"/>
  <c r="D129" i="38"/>
  <c r="E137" i="38"/>
  <c r="E136" i="38" s="1"/>
  <c r="E144" i="38"/>
  <c r="E143" i="38" s="1"/>
  <c r="E150" i="38"/>
  <c r="E149" i="38" s="1"/>
  <c r="D157" i="38"/>
  <c r="D201" i="38"/>
  <c r="D200" i="38" s="1"/>
  <c r="E202" i="38"/>
  <c r="E201" i="38" s="1"/>
  <c r="E200" i="38" s="1"/>
  <c r="E683" i="38"/>
  <c r="E118" i="38"/>
  <c r="E117" i="38" s="1"/>
  <c r="E124" i="38"/>
  <c r="E123" i="38" s="1"/>
  <c r="E157" i="38"/>
  <c r="D180" i="38"/>
  <c r="D179" i="38" s="1"/>
  <c r="E348" i="38"/>
  <c r="E628" i="38"/>
  <c r="E129" i="38"/>
  <c r="E179" i="38"/>
  <c r="D204" i="38"/>
  <c r="E205" i="38"/>
  <c r="E204" i="38" s="1"/>
  <c r="E592" i="38"/>
  <c r="E129" i="39"/>
  <c r="E154" i="38"/>
  <c r="D223" i="38"/>
  <c r="D222" i="38" s="1"/>
  <c r="D244" i="38"/>
  <c r="D243" i="38" s="1"/>
  <c r="E251" i="38"/>
  <c r="E250" i="38" s="1"/>
  <c r="D260" i="38"/>
  <c r="E297" i="38"/>
  <c r="E296" i="38" s="1"/>
  <c r="D308" i="38"/>
  <c r="D315" i="38"/>
  <c r="E392" i="38"/>
  <c r="D399" i="38"/>
  <c r="D412" i="38"/>
  <c r="D463" i="38"/>
  <c r="E469" i="38"/>
  <c r="E468" i="38" s="1"/>
  <c r="E478" i="38"/>
  <c r="E477" i="38" s="1"/>
  <c r="D494" i="38"/>
  <c r="D484" i="38" s="1"/>
  <c r="E505" i="38"/>
  <c r="E504" i="38" s="1"/>
  <c r="E532" i="38"/>
  <c r="E531" i="38" s="1"/>
  <c r="E582" i="38"/>
  <c r="E581" i="38" s="1"/>
  <c r="E603" i="38"/>
  <c r="D628" i="38"/>
  <c r="E643" i="38"/>
  <c r="E642" i="38" s="1"/>
  <c r="C645" i="38"/>
  <c r="E677" i="38"/>
  <c r="E676" i="38" s="1"/>
  <c r="D683" i="38"/>
  <c r="D722" i="38"/>
  <c r="E732" i="38"/>
  <c r="E731" i="38" s="1"/>
  <c r="E730" i="38" s="1"/>
  <c r="D741" i="38"/>
  <c r="D744" i="38"/>
  <c r="D123" i="39"/>
  <c r="D132" i="39"/>
  <c r="D146" i="39"/>
  <c r="C153" i="39"/>
  <c r="C152" i="39" s="1"/>
  <c r="E165" i="39"/>
  <c r="E164" i="39" s="1"/>
  <c r="D167" i="39"/>
  <c r="D163" i="39" s="1"/>
  <c r="E450" i="39"/>
  <c r="E185" i="38"/>
  <c r="E184" i="38" s="1"/>
  <c r="E189" i="38"/>
  <c r="C203" i="38"/>
  <c r="E265" i="38"/>
  <c r="E315" i="38"/>
  <c r="D717" i="38"/>
  <c r="D716" i="38" s="1"/>
  <c r="C726" i="38"/>
  <c r="C725" i="38" s="1"/>
  <c r="E734" i="38"/>
  <c r="E733" i="38" s="1"/>
  <c r="E214" i="39"/>
  <c r="E213" i="39" s="1"/>
  <c r="D213" i="39"/>
  <c r="E219" i="39"/>
  <c r="E216" i="39" s="1"/>
  <c r="E215" i="39" s="1"/>
  <c r="D216" i="39"/>
  <c r="E599" i="39"/>
  <c r="E610" i="39"/>
  <c r="E221" i="38"/>
  <c r="E220" i="38" s="1"/>
  <c r="E474" i="38"/>
  <c r="D497" i="38"/>
  <c r="E719" i="38"/>
  <c r="E718" i="38" s="1"/>
  <c r="E717" i="38" s="1"/>
  <c r="E716" i="38" s="1"/>
  <c r="E766" i="38"/>
  <c r="E765" i="38" s="1"/>
  <c r="E769" i="38"/>
  <c r="E768" i="38" s="1"/>
  <c r="E767" i="38" s="1"/>
  <c r="D126" i="39"/>
  <c r="E154" i="39"/>
  <c r="E172" i="39"/>
  <c r="E171" i="39" s="1"/>
  <c r="D174" i="39"/>
  <c r="D170" i="39" s="1"/>
  <c r="E181" i="39"/>
  <c r="E180" i="39" s="1"/>
  <c r="E179" i="39" s="1"/>
  <c r="E468" i="39"/>
  <c r="E494" i="39"/>
  <c r="E628" i="39"/>
  <c r="E772" i="39"/>
  <c r="E771" i="39" s="1"/>
  <c r="C551" i="38"/>
  <c r="C550" i="38" s="1"/>
  <c r="D129" i="39"/>
  <c r="E136" i="39"/>
  <c r="D143" i="39"/>
  <c r="E189" i="39"/>
  <c r="E188" i="39" s="1"/>
  <c r="C203" i="39"/>
  <c r="C178" i="39" s="1"/>
  <c r="C177" i="39" s="1"/>
  <c r="E207" i="39"/>
  <c r="D223" i="39"/>
  <c r="D222" i="39" s="1"/>
  <c r="D250" i="39"/>
  <c r="E349" i="39"/>
  <c r="E348" i="39" s="1"/>
  <c r="D353" i="39"/>
  <c r="E373" i="39"/>
  <c r="E395" i="39"/>
  <c r="D445" i="39"/>
  <c r="D513" i="39"/>
  <c r="D509" i="39" s="1"/>
  <c r="D642" i="39"/>
  <c r="D646" i="39"/>
  <c r="E654" i="39"/>
  <c r="E653" i="39" s="1"/>
  <c r="E671" i="39"/>
  <c r="E677" i="39"/>
  <c r="E676" i="39" s="1"/>
  <c r="D679" i="39"/>
  <c r="D683" i="39"/>
  <c r="E695" i="39"/>
  <c r="E694" i="39" s="1"/>
  <c r="D718" i="39"/>
  <c r="D717" i="39" s="1"/>
  <c r="D716" i="39" s="1"/>
  <c r="E717" i="39"/>
  <c r="E716" i="39" s="1"/>
  <c r="D731" i="39"/>
  <c r="D730" i="39" s="1"/>
  <c r="D751" i="39"/>
  <c r="D761" i="39"/>
  <c r="D760" i="39" s="1"/>
  <c r="D215" i="39"/>
  <c r="E223" i="39"/>
  <c r="E222" i="39" s="1"/>
  <c r="D244" i="39"/>
  <c r="D243" i="39" s="1"/>
  <c r="E250" i="39"/>
  <c r="D328" i="39"/>
  <c r="E353" i="39"/>
  <c r="D357" i="39"/>
  <c r="D378" i="39"/>
  <c r="D450" i="39"/>
  <c r="D463" i="39"/>
  <c r="D477" i="39"/>
  <c r="E547" i="39"/>
  <c r="D562" i="39"/>
  <c r="D577" i="39"/>
  <c r="D687" i="39"/>
  <c r="E719" i="39"/>
  <c r="E718" i="39" s="1"/>
  <c r="D772" i="39"/>
  <c r="D771" i="39" s="1"/>
  <c r="E328" i="39"/>
  <c r="E378" i="39"/>
  <c r="D399" i="39"/>
  <c r="D409" i="39"/>
  <c r="D497" i="39"/>
  <c r="E545" i="39"/>
  <c r="E544" i="39" s="1"/>
  <c r="E538" i="39" s="1"/>
  <c r="E638" i="39"/>
  <c r="C645" i="39"/>
  <c r="E687" i="39"/>
  <c r="D700" i="39"/>
  <c r="E297" i="39"/>
  <c r="E296" i="39" s="1"/>
  <c r="E422" i="39"/>
  <c r="E532" i="39"/>
  <c r="E531" i="39" s="1"/>
  <c r="E528" i="39" s="1"/>
  <c r="E570" i="39"/>
  <c r="E569" i="39" s="1"/>
  <c r="D587" i="39"/>
  <c r="D599" i="39"/>
  <c r="D603" i="39"/>
  <c r="D768" i="39"/>
  <c r="D767" i="39" s="1"/>
  <c r="E562" i="39"/>
  <c r="C561" i="39"/>
  <c r="C551" i="39"/>
  <c r="C550" i="39" s="1"/>
  <c r="E514" i="39"/>
  <c r="E513" i="39" s="1"/>
  <c r="E509" i="39" s="1"/>
  <c r="D504" i="39"/>
  <c r="E505" i="39"/>
  <c r="E504" i="39" s="1"/>
  <c r="C484" i="39"/>
  <c r="C483" i="39" s="1"/>
  <c r="E486" i="39"/>
  <c r="E484" i="39" s="1"/>
  <c r="D486" i="39"/>
  <c r="D455" i="39"/>
  <c r="D422" i="39"/>
  <c r="D404" i="39"/>
  <c r="E405" i="39"/>
  <c r="E404" i="39" s="1"/>
  <c r="D395" i="39"/>
  <c r="E392" i="39"/>
  <c r="D392" i="39"/>
  <c r="E382" i="39"/>
  <c r="D382" i="39"/>
  <c r="D362" i="39"/>
  <c r="E358" i="39"/>
  <c r="E357" i="39" s="1"/>
  <c r="C340" i="39"/>
  <c r="C339" i="39" s="1"/>
  <c r="E260" i="39"/>
  <c r="D157" i="39"/>
  <c r="E158" i="39"/>
  <c r="E157" i="39" s="1"/>
  <c r="D140" i="39"/>
  <c r="C116" i="39"/>
  <c r="C115" i="39" s="1"/>
  <c r="E120" i="39"/>
  <c r="D117" i="39"/>
  <c r="E118" i="39"/>
  <c r="E117" i="39" s="1"/>
  <c r="C67" i="39"/>
  <c r="C3" i="39"/>
  <c r="E62" i="39"/>
  <c r="E61" i="39" s="1"/>
  <c r="D61" i="39"/>
  <c r="E146" i="39"/>
  <c r="E174" i="39"/>
  <c r="E239" i="39"/>
  <c r="E238" i="39" s="1"/>
  <c r="E362" i="39"/>
  <c r="E399" i="39"/>
  <c r="E409" i="39"/>
  <c r="E416" i="39"/>
  <c r="E429" i="39"/>
  <c r="E455" i="39"/>
  <c r="E491" i="39"/>
  <c r="E522" i="39"/>
  <c r="E552" i="39"/>
  <c r="E551" i="39" s="1"/>
  <c r="E550" i="39" s="1"/>
  <c r="E595" i="39"/>
  <c r="E700" i="39"/>
  <c r="C726" i="39"/>
  <c r="C725" i="39" s="1"/>
  <c r="E750" i="39"/>
  <c r="E756" i="39"/>
  <c r="E755" i="39" s="1"/>
  <c r="E39" i="39"/>
  <c r="E38" i="39" s="1"/>
  <c r="D38" i="39"/>
  <c r="E69" i="39"/>
  <c r="E68" i="39" s="1"/>
  <c r="D68" i="39"/>
  <c r="E12" i="39"/>
  <c r="E11" i="39" s="1"/>
  <c r="D11" i="39"/>
  <c r="E98" i="39"/>
  <c r="E97" i="39" s="1"/>
  <c r="D97" i="39"/>
  <c r="D120" i="39"/>
  <c r="E160" i="39"/>
  <c r="D179" i="39"/>
  <c r="E244" i="39"/>
  <c r="E243" i="39" s="1"/>
  <c r="E298" i="39"/>
  <c r="E344" i="39"/>
  <c r="E761" i="39"/>
  <c r="E760" i="39" s="1"/>
  <c r="E5" i="39"/>
  <c r="E4" i="39" s="1"/>
  <c r="D4" i="39"/>
  <c r="E133" i="39"/>
  <c r="E132" i="39" s="1"/>
  <c r="E141" i="39"/>
  <c r="E140" i="39" s="1"/>
  <c r="E135" i="39" s="1"/>
  <c r="E168" i="39"/>
  <c r="E167" i="39" s="1"/>
  <c r="E163" i="39" s="1"/>
  <c r="E446" i="39"/>
  <c r="E445" i="39" s="1"/>
  <c r="E464" i="39"/>
  <c r="E463" i="39" s="1"/>
  <c r="E475" i="39"/>
  <c r="E474" i="39" s="1"/>
  <c r="E588" i="39"/>
  <c r="E587" i="39" s="1"/>
  <c r="E604" i="39"/>
  <c r="E603" i="39" s="1"/>
  <c r="E617" i="39"/>
  <c r="E616" i="39" s="1"/>
  <c r="E647" i="39"/>
  <c r="E646" i="39" s="1"/>
  <c r="E662" i="39"/>
  <c r="E661" i="39" s="1"/>
  <c r="E680" i="39"/>
  <c r="E679" i="39" s="1"/>
  <c r="E740" i="39"/>
  <c r="E739" i="39" s="1"/>
  <c r="D750" i="39"/>
  <c r="E778" i="39"/>
  <c r="E777" i="39" s="1"/>
  <c r="D160" i="39"/>
  <c r="D193" i="39"/>
  <c r="D207" i="39"/>
  <c r="D203" i="39" s="1"/>
  <c r="D263" i="39"/>
  <c r="D298" i="39"/>
  <c r="D325" i="39"/>
  <c r="D314" i="39" s="1"/>
  <c r="D416" i="39"/>
  <c r="D429" i="39"/>
  <c r="D538" i="39"/>
  <c r="D552" i="39"/>
  <c r="D551" i="39" s="1"/>
  <c r="D550" i="39" s="1"/>
  <c r="E69" i="38"/>
  <c r="E68" i="38" s="1"/>
  <c r="D68" i="38"/>
  <c r="E161" i="38"/>
  <c r="E160" i="38" s="1"/>
  <c r="D160" i="38"/>
  <c r="E175" i="38"/>
  <c r="E174" i="38" s="1"/>
  <c r="E170" i="38" s="1"/>
  <c r="D174" i="38"/>
  <c r="D170" i="38" s="1"/>
  <c r="E12" i="38"/>
  <c r="E11" i="38" s="1"/>
  <c r="D11" i="38"/>
  <c r="E354" i="38"/>
  <c r="E353" i="38" s="1"/>
  <c r="D353" i="38"/>
  <c r="E410" i="38"/>
  <c r="E409" i="38" s="1"/>
  <c r="D409" i="38"/>
  <c r="E510" i="38"/>
  <c r="E509" i="38" s="1"/>
  <c r="D509" i="38"/>
  <c r="E563" i="38"/>
  <c r="E562" i="38" s="1"/>
  <c r="D562" i="38"/>
  <c r="E749" i="38"/>
  <c r="E752" i="38"/>
  <c r="D751" i="38"/>
  <c r="E762" i="38"/>
  <c r="E761" i="38" s="1"/>
  <c r="E760" i="38" s="1"/>
  <c r="D761" i="38"/>
  <c r="D760" i="38" s="1"/>
  <c r="E120" i="38"/>
  <c r="E167" i="38"/>
  <c r="E223" i="38"/>
  <c r="E222" i="38" s="1"/>
  <c r="E239" i="38"/>
  <c r="E238" i="38" s="1"/>
  <c r="E331" i="38"/>
  <c r="E399" i="38"/>
  <c r="E497" i="38"/>
  <c r="E547" i="38"/>
  <c r="D587" i="38"/>
  <c r="E616" i="38"/>
  <c r="E194" i="38"/>
  <c r="E193" i="38" s="1"/>
  <c r="E188" i="38" s="1"/>
  <c r="D193" i="38"/>
  <c r="D188" i="38" s="1"/>
  <c r="E290" i="38"/>
  <c r="E289" i="38" s="1"/>
  <c r="D289" i="38"/>
  <c r="E326" i="38"/>
  <c r="E325" i="38" s="1"/>
  <c r="E314" i="38" s="1"/>
  <c r="D325" i="38"/>
  <c r="E363" i="38"/>
  <c r="E362" i="38" s="1"/>
  <c r="D362" i="38"/>
  <c r="E374" i="38"/>
  <c r="E373" i="38" s="1"/>
  <c r="D373" i="38"/>
  <c r="E383" i="38"/>
  <c r="E382" i="38" s="1"/>
  <c r="D382" i="38"/>
  <c r="E456" i="38"/>
  <c r="E455" i="38" s="1"/>
  <c r="D455" i="38"/>
  <c r="E578" i="38"/>
  <c r="E577" i="38" s="1"/>
  <c r="D577" i="38"/>
  <c r="E672" i="38"/>
  <c r="E671" i="38" s="1"/>
  <c r="D671" i="38"/>
  <c r="E688" i="38"/>
  <c r="E687" i="38" s="1"/>
  <c r="D687" i="38"/>
  <c r="E163" i="38"/>
  <c r="D216" i="38"/>
  <c r="D215" i="38" s="1"/>
  <c r="C314" i="38"/>
  <c r="D331" i="38"/>
  <c r="D616" i="38"/>
  <c r="E638" i="38"/>
  <c r="E646" i="38"/>
  <c r="E661" i="38"/>
  <c r="E679" i="38"/>
  <c r="E5" i="38"/>
  <c r="E4" i="38" s="1"/>
  <c r="D4" i="38"/>
  <c r="E98" i="38"/>
  <c r="E97" i="38" s="1"/>
  <c r="D97" i="38"/>
  <c r="D67" i="38" s="1"/>
  <c r="E62" i="38"/>
  <c r="E61" i="38" s="1"/>
  <c r="D61" i="38"/>
  <c r="E147" i="38"/>
  <c r="E146" i="38" s="1"/>
  <c r="E135" i="38" s="1"/>
  <c r="D146" i="38"/>
  <c r="D135" i="38" s="1"/>
  <c r="E208" i="38"/>
  <c r="E207" i="38" s="1"/>
  <c r="E203" i="38" s="1"/>
  <c r="D207" i="38"/>
  <c r="D203" i="38" s="1"/>
  <c r="E299" i="38"/>
  <c r="E298" i="38" s="1"/>
  <c r="D298" i="38"/>
  <c r="E417" i="38"/>
  <c r="E416" i="38" s="1"/>
  <c r="D416" i="38"/>
  <c r="E430" i="38"/>
  <c r="E429" i="38" s="1"/>
  <c r="D429" i="38"/>
  <c r="E492" i="38"/>
  <c r="E491" i="38" s="1"/>
  <c r="D491" i="38"/>
  <c r="E523" i="38"/>
  <c r="E522" i="38" s="1"/>
  <c r="D522" i="38"/>
  <c r="E530" i="38"/>
  <c r="E529" i="38" s="1"/>
  <c r="E528" i="38" s="1"/>
  <c r="D529" i="38"/>
  <c r="D528" i="38" s="1"/>
  <c r="E553" i="38"/>
  <c r="E552" i="38" s="1"/>
  <c r="E551" i="38" s="1"/>
  <c r="E550" i="38" s="1"/>
  <c r="D552" i="38"/>
  <c r="D551" i="38" s="1"/>
  <c r="D550" i="38" s="1"/>
  <c r="E701" i="38"/>
  <c r="E700" i="38" s="1"/>
  <c r="D700" i="38"/>
  <c r="E747" i="38"/>
  <c r="E746" i="38" s="1"/>
  <c r="D746" i="38"/>
  <c r="D743" i="38" s="1"/>
  <c r="E754" i="38"/>
  <c r="D750" i="38"/>
  <c r="E757" i="38"/>
  <c r="E756" i="38" s="1"/>
  <c r="E755" i="38" s="1"/>
  <c r="D756" i="38"/>
  <c r="D755" i="38" s="1"/>
  <c r="D120" i="38"/>
  <c r="E153" i="38"/>
  <c r="D167" i="38"/>
  <c r="D163" i="38" s="1"/>
  <c r="D132" i="38"/>
  <c r="D154" i="38"/>
  <c r="E216" i="38"/>
  <c r="D239" i="38"/>
  <c r="D238" i="38" s="1"/>
  <c r="E244" i="38"/>
  <c r="E243" i="38" s="1"/>
  <c r="C263" i="38"/>
  <c r="C259" i="38" s="1"/>
  <c r="D392" i="38"/>
  <c r="D445" i="38"/>
  <c r="D444" i="38" s="1"/>
  <c r="D474" i="38"/>
  <c r="C484" i="38"/>
  <c r="C483" i="38" s="1"/>
  <c r="C561" i="38"/>
  <c r="C560" i="38" s="1"/>
  <c r="C559" i="38" s="1"/>
  <c r="D661" i="38"/>
  <c r="D679" i="38"/>
  <c r="E39" i="38"/>
  <c r="E38" i="38" s="1"/>
  <c r="D38" i="38"/>
  <c r="E127" i="38"/>
  <c r="E126" i="38" s="1"/>
  <c r="D126" i="38"/>
  <c r="E306" i="38"/>
  <c r="E305" i="38" s="1"/>
  <c r="D305" i="38"/>
  <c r="E345" i="38"/>
  <c r="E344" i="38" s="1"/>
  <c r="D344" i="38"/>
  <c r="E485" i="38"/>
  <c r="E539" i="38"/>
  <c r="E538" i="38" s="1"/>
  <c r="D538" i="38"/>
  <c r="E596" i="38"/>
  <c r="E595" i="38" s="1"/>
  <c r="D595" i="38"/>
  <c r="C152" i="38"/>
  <c r="E215" i="38"/>
  <c r="E463" i="38"/>
  <c r="E587" i="38"/>
  <c r="E751" i="38"/>
  <c r="C296" i="33"/>
  <c r="C296" i="34"/>
  <c r="M7" i="12"/>
  <c r="E778" i="37"/>
  <c r="E777" i="37" s="1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D769" i="37"/>
  <c r="E769" i="37" s="1"/>
  <c r="C768" i="37"/>
  <c r="C767" i="37" s="1"/>
  <c r="D766" i="37"/>
  <c r="E766" i="37" s="1"/>
  <c r="E765" i="37" s="1"/>
  <c r="C765" i="37"/>
  <c r="D764" i="37"/>
  <c r="E764" i="37" s="1"/>
  <c r="D763" i="37"/>
  <c r="E763" i="37" s="1"/>
  <c r="D762" i="37"/>
  <c r="C761" i="37"/>
  <c r="C760" i="37" s="1"/>
  <c r="D759" i="37"/>
  <c r="E759" i="37" s="1"/>
  <c r="D758" i="37"/>
  <c r="E758" i="37" s="1"/>
  <c r="D757" i="37"/>
  <c r="C756" i="37"/>
  <c r="C755" i="37" s="1"/>
  <c r="D754" i="37"/>
  <c r="E754" i="37" s="1"/>
  <c r="D753" i="37"/>
  <c r="E753" i="37" s="1"/>
  <c r="D752" i="37"/>
  <c r="C751" i="37"/>
  <c r="C750" i="37" s="1"/>
  <c r="D749" i="37"/>
  <c r="E749" i="37" s="1"/>
  <c r="D748" i="37"/>
  <c r="E748" i="37" s="1"/>
  <c r="D747" i="37"/>
  <c r="D746" i="37" s="1"/>
  <c r="C746" i="37"/>
  <c r="D745" i="37"/>
  <c r="D744" i="37" s="1"/>
  <c r="C744" i="37"/>
  <c r="D742" i="37"/>
  <c r="C741" i="37"/>
  <c r="D740" i="37"/>
  <c r="C739" i="37"/>
  <c r="D738" i="37"/>
  <c r="E738" i="37" s="1"/>
  <c r="D737" i="37"/>
  <c r="E737" i="37" s="1"/>
  <c r="D736" i="37"/>
  <c r="E736" i="37" s="1"/>
  <c r="D735" i="37"/>
  <c r="E735" i="37" s="1"/>
  <c r="C734" i="37"/>
  <c r="C733" i="37" s="1"/>
  <c r="D732" i="37"/>
  <c r="E732" i="37" s="1"/>
  <c r="E731" i="37" s="1"/>
  <c r="E730" i="37" s="1"/>
  <c r="C731" i="37"/>
  <c r="C730" i="37" s="1"/>
  <c r="D729" i="37"/>
  <c r="E729" i="37" s="1"/>
  <c r="D728" i="37"/>
  <c r="C727" i="37"/>
  <c r="H724" i="37"/>
  <c r="D724" i="37"/>
  <c r="E724" i="37" s="1"/>
  <c r="H723" i="37"/>
  <c r="D723" i="37"/>
  <c r="E723" i="37" s="1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D701" i="37"/>
  <c r="E701" i="37" s="1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E686" i="37" s="1"/>
  <c r="H685" i="37"/>
  <c r="D685" i="37"/>
  <c r="H684" i="37"/>
  <c r="D684" i="37"/>
  <c r="E684" i="37" s="1"/>
  <c r="C683" i="37"/>
  <c r="H683" i="37" s="1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H666" i="37"/>
  <c r="D666" i="37"/>
  <c r="E666" i="37" s="1"/>
  <c r="C665" i="37"/>
  <c r="H665" i="37" s="1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E658" i="37"/>
  <c r="D658" i="37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C653" i="37"/>
  <c r="H653" i="37" s="1"/>
  <c r="H652" i="37"/>
  <c r="D652" i="37"/>
  <c r="E652" i="37" s="1"/>
  <c r="H651" i="37"/>
  <c r="D651" i="37"/>
  <c r="E651" i="37" s="1"/>
  <c r="H650" i="37"/>
  <c r="D650" i="37"/>
  <c r="E650" i="37" s="1"/>
  <c r="H649" i="37"/>
  <c r="E649" i="37"/>
  <c r="D649" i="37"/>
  <c r="H648" i="37"/>
  <c r="D648" i="37"/>
  <c r="E648" i="37" s="1"/>
  <c r="H647" i="37"/>
  <c r="D647" i="37"/>
  <c r="E647" i="37" s="1"/>
  <c r="C646" i="37"/>
  <c r="H644" i="37"/>
  <c r="D644" i="37"/>
  <c r="E644" i="37" s="1"/>
  <c r="H643" i="37"/>
  <c r="D643" i="37"/>
  <c r="E643" i="37" s="1"/>
  <c r="D642" i="37"/>
  <c r="C642" i="37"/>
  <c r="H642" i="37" s="1"/>
  <c r="J642" i="37" s="1"/>
  <c r="H641" i="37"/>
  <c r="D641" i="37"/>
  <c r="E641" i="37" s="1"/>
  <c r="H640" i="37"/>
  <c r="D640" i="37"/>
  <c r="E640" i="37" s="1"/>
  <c r="H639" i="37"/>
  <c r="D639" i="37"/>
  <c r="E639" i="37" s="1"/>
  <c r="C638" i="37"/>
  <c r="H638" i="37" s="1"/>
  <c r="J638" i="37" s="1"/>
  <c r="H637" i="37"/>
  <c r="D637" i="37"/>
  <c r="E637" i="37" s="1"/>
  <c r="H636" i="37"/>
  <c r="E636" i="37"/>
  <c r="D636" i="37"/>
  <c r="H635" i="37"/>
  <c r="D635" i="37"/>
  <c r="E635" i="37" s="1"/>
  <c r="H634" i="37"/>
  <c r="E634" i="37"/>
  <c r="D634" i="37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E619" i="37"/>
  <c r="D619" i="37"/>
  <c r="H618" i="37"/>
  <c r="D618" i="37"/>
  <c r="H617" i="37"/>
  <c r="D617" i="37"/>
  <c r="E617" i="37" s="1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H582" i="37"/>
  <c r="D582" i="37"/>
  <c r="E582" i="37" s="1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H569" i="37"/>
  <c r="C569" i="37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E564" i="37" s="1"/>
  <c r="H563" i="37"/>
  <c r="D563" i="37"/>
  <c r="C562" i="37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C547" i="37"/>
  <c r="H547" i="37" s="1"/>
  <c r="J547" i="37" s="1"/>
  <c r="H546" i="37"/>
  <c r="D546" i="37"/>
  <c r="H545" i="37"/>
  <c r="D545" i="37"/>
  <c r="E545" i="37" s="1"/>
  <c r="C544" i="37"/>
  <c r="H543" i="37"/>
  <c r="D543" i="37"/>
  <c r="E543" i="37" s="1"/>
  <c r="H542" i="37"/>
  <c r="E542" i="37"/>
  <c r="D542" i="37"/>
  <c r="H541" i="37"/>
  <c r="D541" i="37"/>
  <c r="E541" i="37" s="1"/>
  <c r="H540" i="37"/>
  <c r="D540" i="37"/>
  <c r="E540" i="37" s="1"/>
  <c r="H539" i="37"/>
  <c r="D539" i="37"/>
  <c r="E539" i="37" s="1"/>
  <c r="H537" i="37"/>
  <c r="D537" i="37"/>
  <c r="E537" i="37" s="1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E517" i="37"/>
  <c r="D517" i="37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H504" i="37"/>
  <c r="C504" i="37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D492" i="37"/>
  <c r="C491" i="37"/>
  <c r="H491" i="37" s="1"/>
  <c r="H490" i="37"/>
  <c r="D490" i="37"/>
  <c r="E490" i="37" s="1"/>
  <c r="H489" i="37"/>
  <c r="D489" i="37"/>
  <c r="E489" i="37" s="1"/>
  <c r="H488" i="37"/>
  <c r="D488" i="37"/>
  <c r="E488" i="37" s="1"/>
  <c r="H487" i="37"/>
  <c r="D487" i="37"/>
  <c r="E487" i="37" s="1"/>
  <c r="C486" i="37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D469" i="37"/>
  <c r="E469" i="37" s="1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E464" i="37"/>
  <c r="D464" i="37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C455" i="37"/>
  <c r="H455" i="37" s="1"/>
  <c r="H454" i="37"/>
  <c r="D454" i="37"/>
  <c r="E454" i="37" s="1"/>
  <c r="H453" i="37"/>
  <c r="D453" i="37"/>
  <c r="E453" i="37" s="1"/>
  <c r="H452" i="37"/>
  <c r="D452" i="37"/>
  <c r="E452" i="37" s="1"/>
  <c r="H451" i="37"/>
  <c r="D451" i="37"/>
  <c r="E451" i="37" s="1"/>
  <c r="C450" i="37"/>
  <c r="H450" i="37" s="1"/>
  <c r="H449" i="37"/>
  <c r="D449" i="37"/>
  <c r="E449" i="37" s="1"/>
  <c r="H448" i="37"/>
  <c r="E448" i="37"/>
  <c r="D448" i="37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E434" i="37"/>
  <c r="D434" i="37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H413" i="37"/>
  <c r="D413" i="37"/>
  <c r="E413" i="37" s="1"/>
  <c r="C412" i="37"/>
  <c r="H412" i="37" s="1"/>
  <c r="H411" i="37"/>
  <c r="D411" i="37"/>
  <c r="H410" i="37"/>
  <c r="D410" i="37"/>
  <c r="E410" i="37" s="1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H399" i="37"/>
  <c r="C399" i="37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C388" i="37"/>
  <c r="H388" i="37" s="1"/>
  <c r="H387" i="37"/>
  <c r="D387" i="37"/>
  <c r="E387" i="37" s="1"/>
  <c r="H386" i="37"/>
  <c r="E386" i="37"/>
  <c r="D386" i="37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E376" i="37"/>
  <c r="D376" i="37"/>
  <c r="H375" i="37"/>
  <c r="D375" i="37"/>
  <c r="H374" i="37"/>
  <c r="D374" i="37"/>
  <c r="E374" i="37" s="1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D369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E351" i="37"/>
  <c r="D351" i="37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E341" i="37"/>
  <c r="D341" i="37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E332" i="37" s="1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D327" i="37"/>
  <c r="E327" i="37" s="1"/>
  <c r="H326" i="37"/>
  <c r="D326" i="37"/>
  <c r="C325" i="37"/>
  <c r="H325" i="37" s="1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C308" i="37"/>
  <c r="H308" i="37" s="1"/>
  <c r="H307" i="37"/>
  <c r="D307" i="37"/>
  <c r="H306" i="37"/>
  <c r="D306" i="37"/>
  <c r="E306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E301" i="37"/>
  <c r="D301" i="37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E295" i="37" s="1"/>
  <c r="H294" i="37"/>
  <c r="D294" i="37"/>
  <c r="E294" i="37" s="1"/>
  <c r="H293" i="37"/>
  <c r="D293" i="37"/>
  <c r="E293" i="37" s="1"/>
  <c r="H292" i="37"/>
  <c r="D292" i="37"/>
  <c r="E292" i="37" s="1"/>
  <c r="H291" i="37"/>
  <c r="E291" i="37"/>
  <c r="D291" i="37"/>
  <c r="H290" i="37"/>
  <c r="D290" i="37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H265" i="37"/>
  <c r="C265" i="37"/>
  <c r="H264" i="37"/>
  <c r="D264" i="37"/>
  <c r="E264" i="37" s="1"/>
  <c r="H262" i="37"/>
  <c r="D262" i="37"/>
  <c r="E262" i="37" s="1"/>
  <c r="H261" i="37"/>
  <c r="D261" i="37"/>
  <c r="E261" i="37" s="1"/>
  <c r="H260" i="37"/>
  <c r="C260" i="37"/>
  <c r="D252" i="37"/>
  <c r="E252" i="37" s="1"/>
  <c r="D251" i="37"/>
  <c r="C250" i="37"/>
  <c r="D249" i="37"/>
  <c r="E249" i="37" s="1"/>
  <c r="D248" i="37"/>
  <c r="E248" i="37" s="1"/>
  <c r="D247" i="37"/>
  <c r="E247" i="37" s="1"/>
  <c r="D246" i="37"/>
  <c r="D245" i="37"/>
  <c r="E245" i="37" s="1"/>
  <c r="C244" i="37"/>
  <c r="C243" i="37" s="1"/>
  <c r="D242" i="37"/>
  <c r="E242" i="37" s="1"/>
  <c r="D241" i="37"/>
  <c r="E241" i="37" s="1"/>
  <c r="D240" i="37"/>
  <c r="C239" i="37"/>
  <c r="C238" i="37" s="1"/>
  <c r="D237" i="37"/>
  <c r="D236" i="37" s="1"/>
  <c r="D235" i="37" s="1"/>
  <c r="C236" i="37"/>
  <c r="C235" i="37" s="1"/>
  <c r="D234" i="37"/>
  <c r="C233" i="37"/>
  <c r="D232" i="37"/>
  <c r="E232" i="37" s="1"/>
  <c r="D231" i="37"/>
  <c r="E231" i="37" s="1"/>
  <c r="D230" i="37"/>
  <c r="E230" i="37" s="1"/>
  <c r="C229" i="37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E217" i="37"/>
  <c r="D217" i="37"/>
  <c r="C216" i="37"/>
  <c r="D214" i="37"/>
  <c r="D213" i="37" s="1"/>
  <c r="C213" i="37"/>
  <c r="D212" i="37"/>
  <c r="D211" i="37" s="1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D202" i="37"/>
  <c r="D201" i="37" s="1"/>
  <c r="D200" i="37" s="1"/>
  <c r="C201" i="37"/>
  <c r="C200" i="37" s="1"/>
  <c r="D199" i="37"/>
  <c r="D198" i="37" s="1"/>
  <c r="D197" i="37" s="1"/>
  <c r="C198" i="37"/>
  <c r="C197" i="37" s="1"/>
  <c r="D196" i="37"/>
  <c r="D195" i="37" s="1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 s="1"/>
  <c r="D183" i="37"/>
  <c r="C182" i="37"/>
  <c r="D181" i="37"/>
  <c r="D180" i="37" s="1"/>
  <c r="C180" i="37"/>
  <c r="C179" i="37" s="1"/>
  <c r="H176" i="37"/>
  <c r="D176" i="37"/>
  <c r="E176" i="37" s="1"/>
  <c r="H175" i="37"/>
  <c r="D175" i="37"/>
  <c r="E175" i="37" s="1"/>
  <c r="C174" i="37"/>
  <c r="H174" i="37" s="1"/>
  <c r="H173" i="37"/>
  <c r="D173" i="37"/>
  <c r="E173" i="37" s="1"/>
  <c r="H172" i="37"/>
  <c r="D172" i="37"/>
  <c r="E172" i="37" s="1"/>
  <c r="C171" i="37"/>
  <c r="H169" i="37"/>
  <c r="D169" i="37"/>
  <c r="E169" i="37" s="1"/>
  <c r="H168" i="37"/>
  <c r="D168" i="37"/>
  <c r="C167" i="37"/>
  <c r="H167" i="37" s="1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C160" i="37"/>
  <c r="H160" i="37" s="1"/>
  <c r="H159" i="37"/>
  <c r="D159" i="37"/>
  <c r="E159" i="37" s="1"/>
  <c r="H158" i="37"/>
  <c r="D158" i="37"/>
  <c r="E158" i="37" s="1"/>
  <c r="C157" i="37"/>
  <c r="H157" i="37" s="1"/>
  <c r="H156" i="37"/>
  <c r="D156" i="37"/>
  <c r="E156" i="37" s="1"/>
  <c r="H155" i="37"/>
  <c r="D155" i="37"/>
  <c r="E155" i="37" s="1"/>
  <c r="E154" i="37" s="1"/>
  <c r="C154" i="37"/>
  <c r="H154" i="37" s="1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D147" i="37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C136" i="37"/>
  <c r="H136" i="37" s="1"/>
  <c r="H134" i="37"/>
  <c r="D134" i="37"/>
  <c r="E134" i="37" s="1"/>
  <c r="H133" i="37"/>
  <c r="D133" i="37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H118" i="37"/>
  <c r="D118" i="37"/>
  <c r="E118" i="37" s="1"/>
  <c r="C117" i="37"/>
  <c r="H117" i="37" s="1"/>
  <c r="H113" i="37"/>
  <c r="D113" i="37"/>
  <c r="E113" i="37" s="1"/>
  <c r="H112" i="37"/>
  <c r="D112" i="37"/>
  <c r="E112" i="37" s="1"/>
  <c r="H111" i="37"/>
  <c r="E111" i="37"/>
  <c r="D111" i="37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E98" i="37" s="1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E75" i="37"/>
  <c r="D75" i="37"/>
  <c r="H74" i="37"/>
  <c r="D74" i="37"/>
  <c r="E74" i="37" s="1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D65" i="37"/>
  <c r="E65" i="37" s="1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E43" i="37"/>
  <c r="D43" i="37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E13" i="37"/>
  <c r="D13" i="37"/>
  <c r="H12" i="37"/>
  <c r="D12" i="37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E7" i="37"/>
  <c r="D7" i="37"/>
  <c r="H6" i="37"/>
  <c r="D6" i="37"/>
  <c r="E6" i="37" s="1"/>
  <c r="H5" i="37"/>
  <c r="D5" i="37"/>
  <c r="E5" i="37" s="1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E773" i="36" s="1"/>
  <c r="C772" i="36"/>
  <c r="C771" i="36"/>
  <c r="D770" i="36"/>
  <c r="E770" i="36" s="1"/>
  <c r="D769" i="36"/>
  <c r="C768" i="36"/>
  <c r="C767" i="36" s="1"/>
  <c r="D766" i="36"/>
  <c r="E766" i="36" s="1"/>
  <c r="E765" i="36" s="1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D752" i="36"/>
  <c r="E752" i="36" s="1"/>
  <c r="C751" i="36"/>
  <c r="C750" i="36" s="1"/>
  <c r="D749" i="36"/>
  <c r="E749" i="36" s="1"/>
  <c r="D748" i="36"/>
  <c r="E748" i="36" s="1"/>
  <c r="D747" i="36"/>
  <c r="E747" i="36" s="1"/>
  <c r="E746" i="36" s="1"/>
  <c r="C746" i="36"/>
  <c r="D745" i="36"/>
  <c r="D744" i="36" s="1"/>
  <c r="C744" i="36"/>
  <c r="D742" i="36"/>
  <c r="E742" i="36" s="1"/>
  <c r="E741" i="36" s="1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E735" i="36" s="1"/>
  <c r="C734" i="36"/>
  <c r="C733" i="36" s="1"/>
  <c r="D732" i="36"/>
  <c r="E732" i="36" s="1"/>
  <c r="E731" i="36" s="1"/>
  <c r="E730" i="36" s="1"/>
  <c r="C731" i="36"/>
  <c r="C730" i="36" s="1"/>
  <c r="D729" i="36"/>
  <c r="E729" i="36" s="1"/>
  <c r="D728" i="36"/>
  <c r="E728" i="36" s="1"/>
  <c r="C727" i="36"/>
  <c r="H724" i="36"/>
  <c r="D724" i="36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H688" i="36"/>
  <c r="D688" i="36"/>
  <c r="E688" i="36" s="1"/>
  <c r="C687" i="36"/>
  <c r="H687" i="36" s="1"/>
  <c r="H686" i="36"/>
  <c r="D686" i="36"/>
  <c r="E686" i="36" s="1"/>
  <c r="H685" i="36"/>
  <c r="D685" i="36"/>
  <c r="E685" i="36" s="1"/>
  <c r="H684" i="36"/>
  <c r="D684" i="36"/>
  <c r="E684" i="36" s="1"/>
  <c r="C683" i="36"/>
  <c r="H683" i="36" s="1"/>
  <c r="H682" i="36"/>
  <c r="D682" i="36"/>
  <c r="E682" i="36" s="1"/>
  <c r="H681" i="36"/>
  <c r="D681" i="36"/>
  <c r="E681" i="36" s="1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E673" i="36" s="1"/>
  <c r="H672" i="36"/>
  <c r="D672" i="36"/>
  <c r="E672" i="36" s="1"/>
  <c r="C671" i="36"/>
  <c r="H671" i="36" s="1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E667" i="36" s="1"/>
  <c r="H666" i="36"/>
  <c r="D666" i="36"/>
  <c r="E666" i="36" s="1"/>
  <c r="C665" i="36"/>
  <c r="H665" i="36" s="1"/>
  <c r="H664" i="36"/>
  <c r="D664" i="36"/>
  <c r="E664" i="36" s="1"/>
  <c r="H663" i="36"/>
  <c r="D663" i="36"/>
  <c r="E663" i="36" s="1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E655" i="36" s="1"/>
  <c r="H654" i="36"/>
  <c r="D654" i="36"/>
  <c r="E654" i="36" s="1"/>
  <c r="C653" i="36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D630" i="36"/>
  <c r="E630" i="36" s="1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E625" i="36"/>
  <c r="D625" i="36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E617" i="36" s="1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C603" i="36"/>
  <c r="H603" i="36" s="1"/>
  <c r="H602" i="36"/>
  <c r="D602" i="36"/>
  <c r="E602" i="36" s="1"/>
  <c r="H601" i="36"/>
  <c r="D601" i="36"/>
  <c r="E601" i="36" s="1"/>
  <c r="H600" i="36"/>
  <c r="D600" i="36"/>
  <c r="C599" i="36"/>
  <c r="H599" i="36" s="1"/>
  <c r="H598" i="36"/>
  <c r="D598" i="36"/>
  <c r="E598" i="36" s="1"/>
  <c r="H597" i="36"/>
  <c r="D597" i="36"/>
  <c r="E597" i="36" s="1"/>
  <c r="H596" i="36"/>
  <c r="D596" i="36"/>
  <c r="C595" i="36"/>
  <c r="H595" i="36" s="1"/>
  <c r="H594" i="36"/>
  <c r="D594" i="36"/>
  <c r="E594" i="36" s="1"/>
  <c r="H593" i="36"/>
  <c r="D593" i="36"/>
  <c r="E593" i="36" s="1"/>
  <c r="C592" i="36"/>
  <c r="H592" i="36" s="1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E577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E563" i="36" s="1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E553" i="36" s="1"/>
  <c r="C552" i="36"/>
  <c r="H552" i="36" s="1"/>
  <c r="H549" i="36"/>
  <c r="D549" i="36"/>
  <c r="H548" i="36"/>
  <c r="D548" i="36"/>
  <c r="E548" i="36" s="1"/>
  <c r="C547" i="36"/>
  <c r="H547" i="36" s="1"/>
  <c r="J547" i="36" s="1"/>
  <c r="H546" i="36"/>
  <c r="D546" i="36"/>
  <c r="E546" i="36" s="1"/>
  <c r="H545" i="36"/>
  <c r="D545" i="36"/>
  <c r="E545" i="36" s="1"/>
  <c r="C544" i="36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E539" i="36" s="1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C522" i="36"/>
  <c r="H522" i="36" s="1"/>
  <c r="H521" i="36"/>
  <c r="D521" i="36"/>
  <c r="E521" i="36" s="1"/>
  <c r="H520" i="36"/>
  <c r="D520" i="36"/>
  <c r="E520" i="36" s="1"/>
  <c r="H519" i="36"/>
  <c r="D519" i="36"/>
  <c r="E519" i="36" s="1"/>
  <c r="H518" i="36"/>
  <c r="E518" i="36"/>
  <c r="D518" i="36"/>
  <c r="H517" i="36"/>
  <c r="D517" i="36"/>
  <c r="E517" i="36" s="1"/>
  <c r="H516" i="36"/>
  <c r="D516" i="36"/>
  <c r="E516" i="36" s="1"/>
  <c r="H515" i="36"/>
  <c r="D515" i="36"/>
  <c r="E515" i="36" s="1"/>
  <c r="H514" i="36"/>
  <c r="D514" i="36"/>
  <c r="C513" i="36"/>
  <c r="H513" i="36" s="1"/>
  <c r="H512" i="36"/>
  <c r="D512" i="36"/>
  <c r="E512" i="36" s="1"/>
  <c r="H511" i="36"/>
  <c r="D511" i="36"/>
  <c r="E511" i="36" s="1"/>
  <c r="H510" i="36"/>
  <c r="D510" i="36"/>
  <c r="E510" i="36" s="1"/>
  <c r="H508" i="36"/>
  <c r="D508" i="36"/>
  <c r="E508" i="36" s="1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D478" i="36"/>
  <c r="C477" i="36"/>
  <c r="H477" i="36" s="1"/>
  <c r="H476" i="36"/>
  <c r="D476" i="36"/>
  <c r="E476" i="36" s="1"/>
  <c r="H475" i="36"/>
  <c r="D475" i="36"/>
  <c r="E475" i="36" s="1"/>
  <c r="C474" i="36"/>
  <c r="H474" i="36" s="1"/>
  <c r="H473" i="36"/>
  <c r="D473" i="36"/>
  <c r="E473" i="36" s="1"/>
  <c r="H472" i="36"/>
  <c r="E472" i="36"/>
  <c r="D472" i="36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H460" i="36"/>
  <c r="D460" i="36"/>
  <c r="E460" i="36" s="1"/>
  <c r="H459" i="36"/>
  <c r="H458" i="36"/>
  <c r="D458" i="36"/>
  <c r="E458" i="36" s="1"/>
  <c r="H457" i="36"/>
  <c r="D457" i="36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E451" i="36" s="1"/>
  <c r="C450" i="36"/>
  <c r="H450" i="36" s="1"/>
  <c r="H449" i="36"/>
  <c r="D449" i="36"/>
  <c r="E449" i="36" s="1"/>
  <c r="H448" i="36"/>
  <c r="D448" i="36"/>
  <c r="E448" i="36" s="1"/>
  <c r="H447" i="36"/>
  <c r="D447" i="36"/>
  <c r="H446" i="36"/>
  <c r="D446" i="36"/>
  <c r="E446" i="36" s="1"/>
  <c r="C445" i="36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E437" i="36"/>
  <c r="D437" i="36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E424" i="36"/>
  <c r="D424" i="36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C409" i="36"/>
  <c r="H409" i="36" s="1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H404" i="36"/>
  <c r="C404" i="36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E400" i="36" s="1"/>
  <c r="C399" i="36"/>
  <c r="H399" i="36" s="1"/>
  <c r="H398" i="36"/>
  <c r="D398" i="36"/>
  <c r="E398" i="36" s="1"/>
  <c r="H397" i="36"/>
  <c r="D397" i="36"/>
  <c r="E397" i="36" s="1"/>
  <c r="H396" i="36"/>
  <c r="D396" i="36"/>
  <c r="E396" i="36" s="1"/>
  <c r="C395" i="36"/>
  <c r="H395" i="36" s="1"/>
  <c r="H394" i="36"/>
  <c r="D394" i="36"/>
  <c r="E394" i="36" s="1"/>
  <c r="H393" i="36"/>
  <c r="D393" i="36"/>
  <c r="E393" i="36" s="1"/>
  <c r="C392" i="36"/>
  <c r="H392" i="36" s="1"/>
  <c r="H391" i="36"/>
  <c r="D391" i="36"/>
  <c r="E391" i="36" s="1"/>
  <c r="H390" i="36"/>
  <c r="D390" i="36"/>
  <c r="E390" i="36" s="1"/>
  <c r="H389" i="36"/>
  <c r="D389" i="36"/>
  <c r="E389" i="36" s="1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E383" i="36" s="1"/>
  <c r="C382" i="36"/>
  <c r="H382" i="36" s="1"/>
  <c r="H381" i="36"/>
  <c r="D381" i="36"/>
  <c r="E381" i="36" s="1"/>
  <c r="H380" i="36"/>
  <c r="D380" i="36"/>
  <c r="E380" i="36" s="1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E365" i="36"/>
  <c r="D365" i="36"/>
  <c r="H364" i="36"/>
  <c r="D364" i="36"/>
  <c r="E364" i="36" s="1"/>
  <c r="H363" i="36"/>
  <c r="D363" i="36"/>
  <c r="C362" i="36"/>
  <c r="H362" i="36" s="1"/>
  <c r="H361" i="36"/>
  <c r="D361" i="36"/>
  <c r="E361" i="36" s="1"/>
  <c r="H360" i="36"/>
  <c r="D360" i="36"/>
  <c r="E360" i="36" s="1"/>
  <c r="H359" i="36"/>
  <c r="D359" i="36"/>
  <c r="E359" i="36" s="1"/>
  <c r="H358" i="36"/>
  <c r="D358" i="36"/>
  <c r="E358" i="36" s="1"/>
  <c r="C357" i="36"/>
  <c r="H357" i="36" s="1"/>
  <c r="H356" i="36"/>
  <c r="D356" i="36"/>
  <c r="E356" i="36" s="1"/>
  <c r="H355" i="36"/>
  <c r="D355" i="36"/>
  <c r="E355" i="36" s="1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E350" i="36" s="1"/>
  <c r="H349" i="36"/>
  <c r="D349" i="36"/>
  <c r="C348" i="36"/>
  <c r="H348" i="36" s="1"/>
  <c r="H347" i="36"/>
  <c r="D347" i="36"/>
  <c r="E347" i="36" s="1"/>
  <c r="H346" i="36"/>
  <c r="D346" i="36"/>
  <c r="E346" i="36" s="1"/>
  <c r="H345" i="36"/>
  <c r="D345" i="36"/>
  <c r="C344" i="36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E337" i="36"/>
  <c r="D337" i="36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D330" i="36"/>
  <c r="E330" i="36" s="1"/>
  <c r="H329" i="36"/>
  <c r="D329" i="36"/>
  <c r="C328" i="36"/>
  <c r="H327" i="36"/>
  <c r="D327" i="36"/>
  <c r="H326" i="36"/>
  <c r="D326" i="36"/>
  <c r="E326" i="36" s="1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D318" i="36"/>
  <c r="E318" i="36" s="1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C308" i="36"/>
  <c r="H308" i="36" s="1"/>
  <c r="H307" i="36"/>
  <c r="D307" i="36"/>
  <c r="E307" i="36" s="1"/>
  <c r="H306" i="36"/>
  <c r="D306" i="36"/>
  <c r="C305" i="36"/>
  <c r="H305" i="36" s="1"/>
  <c r="H304" i="36"/>
  <c r="D304" i="36"/>
  <c r="E304" i="36" s="1"/>
  <c r="H303" i="36"/>
  <c r="D303" i="36"/>
  <c r="H302" i="36"/>
  <c r="H301" i="36"/>
  <c r="D301" i="36"/>
  <c r="E301" i="36" s="1"/>
  <c r="H300" i="36"/>
  <c r="D300" i="36"/>
  <c r="E300" i="36" s="1"/>
  <c r="H299" i="36"/>
  <c r="D299" i="36"/>
  <c r="E299" i="36" s="1"/>
  <c r="H298" i="36"/>
  <c r="H297" i="36"/>
  <c r="D297" i="36"/>
  <c r="C296" i="36"/>
  <c r="H296" i="36" s="1"/>
  <c r="H295" i="36"/>
  <c r="D295" i="36"/>
  <c r="E295" i="36" s="1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C289" i="36"/>
  <c r="H289" i="36" s="1"/>
  <c r="H288" i="36"/>
  <c r="D288" i="36"/>
  <c r="E288" i="36" s="1"/>
  <c r="H287" i="36"/>
  <c r="D287" i="36"/>
  <c r="E287" i="36" s="1"/>
  <c r="H286" i="36"/>
  <c r="E286" i="36"/>
  <c r="D286" i="36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E277" i="36"/>
  <c r="D277" i="36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D267" i="36"/>
  <c r="E267" i="36" s="1"/>
  <c r="H266" i="36"/>
  <c r="D266" i="36"/>
  <c r="E266" i="36" s="1"/>
  <c r="C265" i="36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E249" i="36" s="1"/>
  <c r="D248" i="36"/>
  <c r="E248" i="36" s="1"/>
  <c r="D247" i="36"/>
  <c r="E247" i="36" s="1"/>
  <c r="D246" i="36"/>
  <c r="D245" i="36"/>
  <c r="E245" i="36" s="1"/>
  <c r="C244" i="36"/>
  <c r="C243" i="36" s="1"/>
  <c r="D242" i="36"/>
  <c r="E242" i="36" s="1"/>
  <c r="D241" i="36"/>
  <c r="E241" i="36" s="1"/>
  <c r="D240" i="36"/>
  <c r="E240" i="36" s="1"/>
  <c r="C239" i="36"/>
  <c r="C238" i="36" s="1"/>
  <c r="D237" i="36"/>
  <c r="E237" i="36" s="1"/>
  <c r="E236" i="36" s="1"/>
  <c r="E235" i="36" s="1"/>
  <c r="C236" i="36"/>
  <c r="C235" i="36" s="1"/>
  <c r="D234" i="36"/>
  <c r="D233" i="36" s="1"/>
  <c r="C233" i="36"/>
  <c r="D232" i="36"/>
  <c r="E232" i="36" s="1"/>
  <c r="D231" i="36"/>
  <c r="D230" i="36"/>
  <c r="E230" i="36" s="1"/>
  <c r="C229" i="36"/>
  <c r="C228" i="36" s="1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D217" i="36"/>
  <c r="E217" i="36" s="1"/>
  <c r="C216" i="36"/>
  <c r="D214" i="36"/>
  <c r="C213" i="36"/>
  <c r="D212" i="36"/>
  <c r="E212" i="36" s="1"/>
  <c r="E211" i="36" s="1"/>
  <c r="C211" i="36"/>
  <c r="C203" i="36" s="1"/>
  <c r="D210" i="36"/>
  <c r="E210" i="36" s="1"/>
  <c r="D209" i="36"/>
  <c r="E209" i="36" s="1"/>
  <c r="E208" i="36"/>
  <c r="D208" i="36"/>
  <c r="C207" i="36"/>
  <c r="D206" i="36"/>
  <c r="D205" i="36"/>
  <c r="E205" i="36" s="1"/>
  <c r="C204" i="36"/>
  <c r="D202" i="36"/>
  <c r="E202" i="36" s="1"/>
  <c r="E201" i="36" s="1"/>
  <c r="E200" i="36" s="1"/>
  <c r="C201" i="36"/>
  <c r="C200" i="36" s="1"/>
  <c r="D199" i="36"/>
  <c r="E199" i="36" s="1"/>
  <c r="E198" i="36" s="1"/>
  <c r="E197" i="36" s="1"/>
  <c r="C198" i="36"/>
  <c r="C197" i="36" s="1"/>
  <c r="D196" i="36"/>
  <c r="E196" i="36" s="1"/>
  <c r="E195" i="36" s="1"/>
  <c r="C195" i="36"/>
  <c r="E194" i="36"/>
  <c r="E193" i="36" s="1"/>
  <c r="D194" i="36"/>
  <c r="D193" i="36" s="1"/>
  <c r="C193" i="36"/>
  <c r="D192" i="36"/>
  <c r="E192" i="36" s="1"/>
  <c r="D191" i="36"/>
  <c r="E191" i="36" s="1"/>
  <c r="D190" i="36"/>
  <c r="C189" i="36"/>
  <c r="D187" i="36"/>
  <c r="E187" i="36" s="1"/>
  <c r="D186" i="36"/>
  <c r="E186" i="36" s="1"/>
  <c r="C185" i="36"/>
  <c r="C184" i="36" s="1"/>
  <c r="D183" i="36"/>
  <c r="E183" i="36" s="1"/>
  <c r="E182" i="36" s="1"/>
  <c r="C182" i="36"/>
  <c r="D181" i="36"/>
  <c r="D180" i="36" s="1"/>
  <c r="C180" i="36"/>
  <c r="H176" i="36"/>
  <c r="D176" i="36"/>
  <c r="E176" i="36" s="1"/>
  <c r="H175" i="36"/>
  <c r="D175" i="36"/>
  <c r="C174" i="36"/>
  <c r="H174" i="36" s="1"/>
  <c r="H173" i="36"/>
  <c r="D173" i="36"/>
  <c r="H172" i="36"/>
  <c r="D172" i="36"/>
  <c r="E172" i="36" s="1"/>
  <c r="C171" i="36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E158" i="36" s="1"/>
  <c r="C157" i="36"/>
  <c r="H156" i="36"/>
  <c r="D156" i="36"/>
  <c r="H155" i="36"/>
  <c r="D155" i="36"/>
  <c r="E155" i="36" s="1"/>
  <c r="C154" i="36"/>
  <c r="H154" i="36" s="1"/>
  <c r="H151" i="36"/>
  <c r="D151" i="36"/>
  <c r="H150" i="36"/>
  <c r="D150" i="36"/>
  <c r="E150" i="36" s="1"/>
  <c r="C149" i="36"/>
  <c r="H149" i="36" s="1"/>
  <c r="H148" i="36"/>
  <c r="D148" i="36"/>
  <c r="E148" i="36" s="1"/>
  <c r="H147" i="36"/>
  <c r="D147" i="36"/>
  <c r="C146" i="36"/>
  <c r="H146" i="36" s="1"/>
  <c r="H145" i="36"/>
  <c r="D145" i="36"/>
  <c r="H144" i="36"/>
  <c r="D144" i="36"/>
  <c r="E144" i="36" s="1"/>
  <c r="C143" i="36"/>
  <c r="H143" i="36" s="1"/>
  <c r="H142" i="36"/>
  <c r="D142" i="36"/>
  <c r="E142" i="36" s="1"/>
  <c r="H141" i="36"/>
  <c r="D141" i="36"/>
  <c r="E141" i="36" s="1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D130" i="36"/>
  <c r="E130" i="36" s="1"/>
  <c r="C129" i="36"/>
  <c r="H129" i="36" s="1"/>
  <c r="H128" i="36"/>
  <c r="D128" i="36"/>
  <c r="E128" i="36" s="1"/>
  <c r="H127" i="36"/>
  <c r="D127" i="36"/>
  <c r="E127" i="36" s="1"/>
  <c r="D126" i="36"/>
  <c r="C126" i="36"/>
  <c r="H126" i="36" s="1"/>
  <c r="H125" i="36"/>
  <c r="D125" i="36"/>
  <c r="E125" i="36" s="1"/>
  <c r="H124" i="36"/>
  <c r="D124" i="36"/>
  <c r="C123" i="36"/>
  <c r="H123" i="36" s="1"/>
  <c r="H122" i="36"/>
  <c r="D122" i="36"/>
  <c r="E122" i="36" s="1"/>
  <c r="H121" i="36"/>
  <c r="D121" i="36"/>
  <c r="E121" i="36" s="1"/>
  <c r="C120" i="36"/>
  <c r="H120" i="36" s="1"/>
  <c r="H119" i="36"/>
  <c r="D119" i="36"/>
  <c r="E119" i="36" s="1"/>
  <c r="H118" i="36"/>
  <c r="D118" i="36"/>
  <c r="E118" i="36" s="1"/>
  <c r="C117" i="36"/>
  <c r="H117" i="36" s="1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E98" i="36" s="1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D91" i="36"/>
  <c r="E91" i="36" s="1"/>
  <c r="H90" i="36"/>
  <c r="D90" i="36"/>
  <c r="E90" i="36" s="1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 s="1"/>
  <c r="H85" i="36"/>
  <c r="D85" i="36"/>
  <c r="E85" i="36" s="1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E71" i="36"/>
  <c r="D71" i="36"/>
  <c r="H70" i="36"/>
  <c r="D70" i="36"/>
  <c r="E70" i="36" s="1"/>
  <c r="H69" i="36"/>
  <c r="D69" i="36"/>
  <c r="E69" i="36" s="1"/>
  <c r="C68" i="36"/>
  <c r="H68" i="36" s="1"/>
  <c r="J68" i="36" s="1"/>
  <c r="H66" i="36"/>
  <c r="D66" i="36"/>
  <c r="H65" i="36"/>
  <c r="D65" i="36"/>
  <c r="E65" i="36" s="1"/>
  <c r="H64" i="36"/>
  <c r="D64" i="36"/>
  <c r="E64" i="36" s="1"/>
  <c r="H63" i="36"/>
  <c r="D63" i="36"/>
  <c r="E63" i="36" s="1"/>
  <c r="H62" i="36"/>
  <c r="D62" i="36"/>
  <c r="E62" i="36" s="1"/>
  <c r="C61" i="36"/>
  <c r="H61" i="36" s="1"/>
  <c r="J61" i="36" s="1"/>
  <c r="H60" i="36"/>
  <c r="D60" i="36"/>
  <c r="E60" i="36" s="1"/>
  <c r="H59" i="36"/>
  <c r="D59" i="36"/>
  <c r="E59" i="36" s="1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D25" i="36"/>
  <c r="E25" i="36" s="1"/>
  <c r="H24" i="36"/>
  <c r="D24" i="36"/>
  <c r="E24" i="36" s="1"/>
  <c r="H23" i="36"/>
  <c r="D23" i="36"/>
  <c r="E23" i="36" s="1"/>
  <c r="H22" i="36"/>
  <c r="D22" i="36"/>
  <c r="E22" i="36" s="1"/>
  <c r="H21" i="36"/>
  <c r="D21" i="36"/>
  <c r="E21" i="36" s="1"/>
  <c r="H20" i="36"/>
  <c r="D20" i="36"/>
  <c r="E20" i="36" s="1"/>
  <c r="H19" i="36"/>
  <c r="D19" i="36"/>
  <c r="E19" i="36" s="1"/>
  <c r="H18" i="36"/>
  <c r="D18" i="36"/>
  <c r="E18" i="36" s="1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D9" i="36"/>
  <c r="E9" i="36" s="1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 s="1"/>
  <c r="D770" i="35"/>
  <c r="E770" i="35" s="1"/>
  <c r="D769" i="35"/>
  <c r="E769" i="35" s="1"/>
  <c r="E768" i="35" s="1"/>
  <c r="E767" i="35" s="1"/>
  <c r="D768" i="35"/>
  <c r="D767" i="35" s="1"/>
  <c r="C768" i="35"/>
  <c r="C767" i="35" s="1"/>
  <c r="D766" i="35"/>
  <c r="C765" i="35"/>
  <c r="D764" i="35"/>
  <c r="E764" i="35" s="1"/>
  <c r="D763" i="35"/>
  <c r="D762" i="35"/>
  <c r="E762" i="35" s="1"/>
  <c r="C761" i="35"/>
  <c r="C760" i="35" s="1"/>
  <c r="D759" i="35"/>
  <c r="E759" i="35" s="1"/>
  <c r="D758" i="35"/>
  <c r="E758" i="35" s="1"/>
  <c r="D757" i="35"/>
  <c r="C756" i="35"/>
  <c r="C755" i="35" s="1"/>
  <c r="D754" i="35"/>
  <c r="E754" i="35" s="1"/>
  <c r="D753" i="35"/>
  <c r="E753" i="35" s="1"/>
  <c r="D752" i="35"/>
  <c r="E752" i="35" s="1"/>
  <c r="C751" i="35"/>
  <c r="C750" i="35" s="1"/>
  <c r="D749" i="35"/>
  <c r="E749" i="35" s="1"/>
  <c r="D748" i="35"/>
  <c r="E748" i="35" s="1"/>
  <c r="D747" i="35"/>
  <c r="C746" i="35"/>
  <c r="D745" i="35"/>
  <c r="D744" i="35" s="1"/>
  <c r="C744" i="35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D736" i="35"/>
  <c r="E736" i="35" s="1"/>
  <c r="D735" i="35"/>
  <c r="D734" i="35" s="1"/>
  <c r="C734" i="35"/>
  <c r="C733" i="35" s="1"/>
  <c r="D732" i="35"/>
  <c r="D731" i="35" s="1"/>
  <c r="D730" i="35" s="1"/>
  <c r="C731" i="35"/>
  <c r="C730" i="35"/>
  <c r="D729" i="35"/>
  <c r="E729" i="35" s="1"/>
  <c r="D728" i="35"/>
  <c r="E728" i="35" s="1"/>
  <c r="C727" i="35"/>
  <c r="H724" i="35"/>
  <c r="D724" i="35"/>
  <c r="E724" i="35" s="1"/>
  <c r="H723" i="35"/>
  <c r="D723" i="35"/>
  <c r="E723" i="35" s="1"/>
  <c r="C722" i="35"/>
  <c r="H722" i="35" s="1"/>
  <c r="H721" i="35"/>
  <c r="D721" i="35"/>
  <c r="E721" i="35" s="1"/>
  <c r="H720" i="35"/>
  <c r="D720" i="35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E710" i="35"/>
  <c r="D710" i="35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H702" i="35"/>
  <c r="D702" i="35"/>
  <c r="E702" i="35" s="1"/>
  <c r="H701" i="35"/>
  <c r="D701" i="35"/>
  <c r="E701" i="35" s="1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E690" i="35" s="1"/>
  <c r="H689" i="35"/>
  <c r="D689" i="35"/>
  <c r="E689" i="35" s="1"/>
  <c r="H688" i="35"/>
  <c r="D688" i="35"/>
  <c r="C687" i="35"/>
  <c r="H687" i="35" s="1"/>
  <c r="H686" i="35"/>
  <c r="D686" i="35"/>
  <c r="E686" i="35" s="1"/>
  <c r="H685" i="35"/>
  <c r="D685" i="35"/>
  <c r="H684" i="35"/>
  <c r="D684" i="35"/>
  <c r="E684" i="35" s="1"/>
  <c r="H683" i="35"/>
  <c r="C683" i="35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H677" i="35"/>
  <c r="D677" i="35"/>
  <c r="E677" i="35" s="1"/>
  <c r="C676" i="35"/>
  <c r="H676" i="35" s="1"/>
  <c r="H675" i="35"/>
  <c r="D675" i="35"/>
  <c r="E675" i="35" s="1"/>
  <c r="H674" i="35"/>
  <c r="D674" i="35"/>
  <c r="H673" i="35"/>
  <c r="D673" i="35"/>
  <c r="E673" i="35" s="1"/>
  <c r="H672" i="35"/>
  <c r="D672" i="35"/>
  <c r="E672" i="35" s="1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H666" i="35"/>
  <c r="D666" i="35"/>
  <c r="E666" i="35" s="1"/>
  <c r="C665" i="35"/>
  <c r="H665" i="35" s="1"/>
  <c r="H664" i="35"/>
  <c r="D664" i="35"/>
  <c r="E664" i="35" s="1"/>
  <c r="H663" i="35"/>
  <c r="D663" i="35"/>
  <c r="E663" i="35" s="1"/>
  <c r="H662" i="35"/>
  <c r="D662" i="35"/>
  <c r="E662" i="35" s="1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D648" i="35"/>
  <c r="H647" i="35"/>
  <c r="D647" i="35"/>
  <c r="E647" i="35" s="1"/>
  <c r="C646" i="35"/>
  <c r="H646" i="35" s="1"/>
  <c r="H644" i="35"/>
  <c r="D644" i="35"/>
  <c r="E644" i="35" s="1"/>
  <c r="H643" i="35"/>
  <c r="D643" i="35"/>
  <c r="C642" i="35"/>
  <c r="H642" i="35" s="1"/>
  <c r="J642" i="35" s="1"/>
  <c r="H641" i="35"/>
  <c r="D641" i="35"/>
  <c r="H640" i="35"/>
  <c r="D640" i="35"/>
  <c r="E640" i="35" s="1"/>
  <c r="H639" i="35"/>
  <c r="E639" i="35"/>
  <c r="D639" i="35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E611" i="35" s="1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H601" i="35"/>
  <c r="D601" i="35"/>
  <c r="E601" i="35" s="1"/>
  <c r="H600" i="35"/>
  <c r="D600" i="35"/>
  <c r="E600" i="35" s="1"/>
  <c r="C599" i="35"/>
  <c r="H599" i="35" s="1"/>
  <c r="H598" i="35"/>
  <c r="D598" i="35"/>
  <c r="E598" i="35" s="1"/>
  <c r="H597" i="35"/>
  <c r="D597" i="35"/>
  <c r="E597" i="35" s="1"/>
  <c r="E595" i="35" s="1"/>
  <c r="H596" i="35"/>
  <c r="D596" i="35"/>
  <c r="E596" i="35" s="1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D590" i="35"/>
  <c r="E590" i="35" s="1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E555" i="35" s="1"/>
  <c r="H554" i="35"/>
  <c r="D554" i="35"/>
  <c r="E554" i="35" s="1"/>
  <c r="H553" i="35"/>
  <c r="D553" i="35"/>
  <c r="E553" i="35" s="1"/>
  <c r="E552" i="35" s="1"/>
  <c r="C552" i="35"/>
  <c r="H552" i="35" s="1"/>
  <c r="H549" i="35"/>
  <c r="D549" i="35"/>
  <c r="E549" i="35" s="1"/>
  <c r="H548" i="35"/>
  <c r="D548" i="35"/>
  <c r="E548" i="35" s="1"/>
  <c r="C547" i="35"/>
  <c r="H547" i="35" s="1"/>
  <c r="J547" i="35" s="1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D542" i="35"/>
  <c r="E542" i="35" s="1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H533" i="35"/>
  <c r="D533" i="35"/>
  <c r="E533" i="35" s="1"/>
  <c r="H532" i="35"/>
  <c r="D532" i="35"/>
  <c r="E532" i="35" s="1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E526" i="35"/>
  <c r="D526" i="35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C509" i="35"/>
  <c r="H509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 s="1"/>
  <c r="C486" i="35"/>
  <c r="H486" i="35" s="1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C477" i="35"/>
  <c r="H477" i="35" s="1"/>
  <c r="H476" i="35"/>
  <c r="D476" i="35"/>
  <c r="E476" i="35" s="1"/>
  <c r="H475" i="35"/>
  <c r="D475" i="35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D470" i="35"/>
  <c r="E470" i="35" s="1"/>
  <c r="H469" i="35"/>
  <c r="D469" i="35"/>
  <c r="C468" i="35"/>
  <c r="H468" i="35" s="1"/>
  <c r="H467" i="35"/>
  <c r="D467" i="35"/>
  <c r="E467" i="35" s="1"/>
  <c r="H466" i="35"/>
  <c r="D466" i="35"/>
  <c r="E466" i="35" s="1"/>
  <c r="H465" i="35"/>
  <c r="D465" i="35"/>
  <c r="E465" i="35" s="1"/>
  <c r="H464" i="35"/>
  <c r="D464" i="35"/>
  <c r="C463" i="35"/>
  <c r="H463" i="35" s="1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E430" i="35" s="1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E411" i="35"/>
  <c r="D411" i="35"/>
  <c r="H410" i="35"/>
  <c r="D410" i="35"/>
  <c r="E410" i="35" s="1"/>
  <c r="D409" i="35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E405" i="35" s="1"/>
  <c r="C404" i="35"/>
  <c r="H404" i="35" s="1"/>
  <c r="H403" i="35"/>
  <c r="D403" i="35"/>
  <c r="E403" i="35" s="1"/>
  <c r="H402" i="35"/>
  <c r="D402" i="35"/>
  <c r="E402" i="35" s="1"/>
  <c r="H401" i="35"/>
  <c r="D401" i="35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E396" i="35" s="1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D389" i="35"/>
  <c r="E389" i="35" s="1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E380" i="35" s="1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D374" i="35"/>
  <c r="E374" i="35" s="1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D345" i="35"/>
  <c r="E345" i="35" s="1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D324" i="35"/>
  <c r="E324" i="35" s="1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D318" i="35"/>
  <c r="E318" i="35" s="1"/>
  <c r="H317" i="35"/>
  <c r="D317" i="35"/>
  <c r="E317" i="35" s="1"/>
  <c r="H316" i="35"/>
  <c r="D316" i="35"/>
  <c r="C315" i="35"/>
  <c r="H315" i="35" s="1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 s="1"/>
  <c r="H309" i="35"/>
  <c r="D309" i="35"/>
  <c r="E309" i="35" s="1"/>
  <c r="H308" i="35"/>
  <c r="H307" i="35"/>
  <c r="D307" i="35"/>
  <c r="E307" i="35" s="1"/>
  <c r="H306" i="35"/>
  <c r="D306" i="35"/>
  <c r="E306" i="35" s="1"/>
  <c r="H305" i="35"/>
  <c r="H304" i="35"/>
  <c r="D304" i="35"/>
  <c r="E304" i="35" s="1"/>
  <c r="H303" i="35"/>
  <c r="D303" i="35"/>
  <c r="E303" i="35" s="1"/>
  <c r="H302" i="35"/>
  <c r="H301" i="35"/>
  <c r="D301" i="35"/>
  <c r="E301" i="35" s="1"/>
  <c r="H300" i="35"/>
  <c r="D300" i="35"/>
  <c r="E300" i="35" s="1"/>
  <c r="H299" i="35"/>
  <c r="D299" i="35"/>
  <c r="H298" i="35"/>
  <c r="H297" i="35"/>
  <c r="D297" i="35"/>
  <c r="E297" i="35" s="1"/>
  <c r="E296" i="35" s="1"/>
  <c r="C296" i="35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E290" i="35" s="1"/>
  <c r="H289" i="35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E284" i="35"/>
  <c r="D284" i="35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D274" i="35"/>
  <c r="E274" i="35" s="1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D268" i="35"/>
  <c r="E268" i="35" s="1"/>
  <c r="H267" i="35"/>
  <c r="D267" i="35"/>
  <c r="E267" i="35" s="1"/>
  <c r="H266" i="35"/>
  <c r="D266" i="35"/>
  <c r="E266" i="35" s="1"/>
  <c r="H265" i="35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D252" i="35"/>
  <c r="E252" i="35" s="1"/>
  <c r="D251" i="35"/>
  <c r="C250" i="35"/>
  <c r="D249" i="35"/>
  <c r="E249" i="35" s="1"/>
  <c r="D248" i="35"/>
  <c r="E248" i="35" s="1"/>
  <c r="D247" i="35"/>
  <c r="E247" i="35" s="1"/>
  <c r="D246" i="35"/>
  <c r="E246" i="35" s="1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E237" i="35" s="1"/>
  <c r="E236" i="35" s="1"/>
  <c r="E235" i="35" s="1"/>
  <c r="C236" i="35"/>
  <c r="C235" i="35" s="1"/>
  <c r="D234" i="35"/>
  <c r="E234" i="35" s="1"/>
  <c r="E233" i="35" s="1"/>
  <c r="C233" i="35"/>
  <c r="D232" i="35"/>
  <c r="D231" i="35"/>
  <c r="E231" i="35" s="1"/>
  <c r="D230" i="35"/>
  <c r="E230" i="35" s="1"/>
  <c r="C229" i="35"/>
  <c r="D227" i="35"/>
  <c r="E227" i="35" s="1"/>
  <c r="D226" i="35"/>
  <c r="E226" i="35" s="1"/>
  <c r="D225" i="35"/>
  <c r="E225" i="35" s="1"/>
  <c r="D224" i="35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D213" i="35"/>
  <c r="C213" i="35"/>
  <c r="D212" i="35"/>
  <c r="D211" i="35" s="1"/>
  <c r="C211" i="35"/>
  <c r="D210" i="35"/>
  <c r="E210" i="35" s="1"/>
  <c r="D209" i="35"/>
  <c r="E209" i="35" s="1"/>
  <c r="D208" i="35"/>
  <c r="E208" i="35" s="1"/>
  <c r="C207" i="35"/>
  <c r="D206" i="35"/>
  <c r="E206" i="35" s="1"/>
  <c r="D205" i="35"/>
  <c r="C204" i="35"/>
  <c r="D202" i="35"/>
  <c r="D201" i="35" s="1"/>
  <c r="D200" i="35" s="1"/>
  <c r="C201" i="35"/>
  <c r="C200" i="35" s="1"/>
  <c r="E199" i="35"/>
  <c r="E198" i="35" s="1"/>
  <c r="E197" i="35" s="1"/>
  <c r="D199" i="35"/>
  <c r="D198" i="35" s="1"/>
  <c r="C198" i="35"/>
  <c r="C197" i="35" s="1"/>
  <c r="D197" i="35"/>
  <c r="E196" i="35"/>
  <c r="E195" i="35" s="1"/>
  <c r="D196" i="35"/>
  <c r="D195" i="35" s="1"/>
  <c r="C195" i="35"/>
  <c r="D194" i="35"/>
  <c r="C193" i="35"/>
  <c r="D192" i="35"/>
  <c r="E192" i="35" s="1"/>
  <c r="D191" i="35"/>
  <c r="E191" i="35" s="1"/>
  <c r="D190" i="35"/>
  <c r="C189" i="35"/>
  <c r="D187" i="35"/>
  <c r="E187" i="35" s="1"/>
  <c r="D186" i="35"/>
  <c r="C185" i="35"/>
  <c r="C184" i="35" s="1"/>
  <c r="D183" i="35"/>
  <c r="D182" i="35" s="1"/>
  <c r="C182" i="35"/>
  <c r="D181" i="35"/>
  <c r="E181" i="35" s="1"/>
  <c r="E180" i="35" s="1"/>
  <c r="D180" i="35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C167" i="35"/>
  <c r="H167" i="35" s="1"/>
  <c r="H166" i="35"/>
  <c r="D166" i="35"/>
  <c r="E166" i="35" s="1"/>
  <c r="H165" i="35"/>
  <c r="D165" i="35"/>
  <c r="E165" i="35" s="1"/>
  <c r="C164" i="35"/>
  <c r="H164" i="35" s="1"/>
  <c r="C163" i="35"/>
  <c r="H163" i="35" s="1"/>
  <c r="J163" i="35" s="1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E137" i="35" s="1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7" i="35" s="1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E63" i="35" s="1"/>
  <c r="H62" i="35"/>
  <c r="D62" i="35"/>
  <c r="E62" i="35" s="1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 s="1"/>
  <c r="D770" i="34"/>
  <c r="E770" i="34" s="1"/>
  <c r="D769" i="34"/>
  <c r="C768" i="34"/>
  <c r="C767" i="34" s="1"/>
  <c r="D766" i="34"/>
  <c r="E766" i="34" s="1"/>
  <c r="E765" i="34" s="1"/>
  <c r="C765" i="34"/>
  <c r="D764" i="34"/>
  <c r="E764" i="34" s="1"/>
  <c r="D763" i="34"/>
  <c r="E763" i="34" s="1"/>
  <c r="D762" i="34"/>
  <c r="E762" i="34" s="1"/>
  <c r="C761" i="34"/>
  <c r="C760" i="34"/>
  <c r="D759" i="34"/>
  <c r="E759" i="34" s="1"/>
  <c r="D758" i="34"/>
  <c r="E758" i="34" s="1"/>
  <c r="D757" i="34"/>
  <c r="C756" i="34"/>
  <c r="C755" i="34" s="1"/>
  <c r="D754" i="34"/>
  <c r="E754" i="34" s="1"/>
  <c r="D753" i="34"/>
  <c r="E753" i="34" s="1"/>
  <c r="D752" i="34"/>
  <c r="C751" i="34"/>
  <c r="C750" i="34"/>
  <c r="E749" i="34"/>
  <c r="D749" i="34"/>
  <c r="D748" i="34"/>
  <c r="E748" i="34" s="1"/>
  <c r="D747" i="34"/>
  <c r="C746" i="34"/>
  <c r="D745" i="34"/>
  <c r="D744" i="34" s="1"/>
  <c r="C744" i="34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E736" i="34" s="1"/>
  <c r="D735" i="34"/>
  <c r="C734" i="34"/>
  <c r="C733" i="34" s="1"/>
  <c r="D732" i="34"/>
  <c r="E732" i="34" s="1"/>
  <c r="E731" i="34" s="1"/>
  <c r="E730" i="34" s="1"/>
  <c r="C731" i="34"/>
  <c r="C730" i="34" s="1"/>
  <c r="D729" i="34"/>
  <c r="E729" i="34" s="1"/>
  <c r="D728" i="34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E719" i="34" s="1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D711" i="34"/>
  <c r="E711" i="34" s="1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E688" i="34" s="1"/>
  <c r="C687" i="34"/>
  <c r="H687" i="34" s="1"/>
  <c r="H686" i="34"/>
  <c r="D686" i="34"/>
  <c r="E686" i="34" s="1"/>
  <c r="H685" i="34"/>
  <c r="D685" i="34"/>
  <c r="E685" i="34" s="1"/>
  <c r="H684" i="34"/>
  <c r="D684" i="34"/>
  <c r="D683" i="34" s="1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D678" i="34"/>
  <c r="E678" i="34" s="1"/>
  <c r="H677" i="34"/>
  <c r="D677" i="34"/>
  <c r="E677" i="34" s="1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D663" i="34"/>
  <c r="E663" i="34" s="1"/>
  <c r="H662" i="34"/>
  <c r="D662" i="34"/>
  <c r="E662" i="34" s="1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E654" i="34" s="1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4" i="34"/>
  <c r="D644" i="34"/>
  <c r="E644" i="34" s="1"/>
  <c r="H643" i="34"/>
  <c r="D643" i="34"/>
  <c r="E643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D634" i="34"/>
  <c r="E634" i="34" s="1"/>
  <c r="H633" i="34"/>
  <c r="D633" i="34"/>
  <c r="E633" i="34" s="1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E625" i="34"/>
  <c r="D625" i="34"/>
  <c r="H624" i="34"/>
  <c r="D624" i="34"/>
  <c r="E624" i="34" s="1"/>
  <c r="H623" i="34"/>
  <c r="D623" i="34"/>
  <c r="E623" i="34" s="1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E617" i="34" s="1"/>
  <c r="D616" i="34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E612" i="34"/>
  <c r="D612" i="34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H599" i="34"/>
  <c r="C599" i="34"/>
  <c r="H598" i="34"/>
  <c r="D598" i="34"/>
  <c r="E598" i="34" s="1"/>
  <c r="H597" i="34"/>
  <c r="D597" i="34"/>
  <c r="E597" i="34" s="1"/>
  <c r="H596" i="34"/>
  <c r="D596" i="34"/>
  <c r="E596" i="34" s="1"/>
  <c r="E595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E591" i="34"/>
  <c r="D591" i="34"/>
  <c r="H590" i="34"/>
  <c r="D590" i="34"/>
  <c r="E590" i="34" s="1"/>
  <c r="H589" i="34"/>
  <c r="D589" i="34"/>
  <c r="E589" i="34" s="1"/>
  <c r="H588" i="34"/>
  <c r="D588" i="34"/>
  <c r="E588" i="34" s="1"/>
  <c r="H587" i="34"/>
  <c r="C587" i="34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D581" i="34" s="1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E545" i="34"/>
  <c r="D545" i="34"/>
  <c r="D544" i="34"/>
  <c r="C544" i="34"/>
  <c r="H544" i="34" s="1"/>
  <c r="H543" i="34"/>
  <c r="D543" i="34"/>
  <c r="E543" i="34" s="1"/>
  <c r="H542" i="34"/>
  <c r="E542" i="34"/>
  <c r="D542" i="34"/>
  <c r="H541" i="34"/>
  <c r="D541" i="34"/>
  <c r="E541" i="34" s="1"/>
  <c r="H540" i="34"/>
  <c r="D540" i="34"/>
  <c r="E540" i="34" s="1"/>
  <c r="H539" i="34"/>
  <c r="D539" i="34"/>
  <c r="E539" i="34" s="1"/>
  <c r="C538" i="34"/>
  <c r="H538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D529" i="34" s="1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D510" i="34"/>
  <c r="E510" i="34" s="1"/>
  <c r="H508" i="34"/>
  <c r="D508" i="34"/>
  <c r="E508" i="34" s="1"/>
  <c r="H507" i="34"/>
  <c r="D507" i="34"/>
  <c r="E507" i="34" s="1"/>
  <c r="H506" i="34"/>
  <c r="D506" i="34"/>
  <c r="E506" i="34" s="1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E496" i="34" s="1"/>
  <c r="H495" i="34"/>
  <c r="D495" i="34"/>
  <c r="E495" i="34" s="1"/>
  <c r="C494" i="34"/>
  <c r="H494" i="34" s="1"/>
  <c r="H493" i="34"/>
  <c r="D493" i="34"/>
  <c r="E493" i="34" s="1"/>
  <c r="H492" i="34"/>
  <c r="D492" i="34"/>
  <c r="E492" i="34" s="1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 s="1"/>
  <c r="D486" i="34"/>
  <c r="C486" i="34"/>
  <c r="H486" i="34" s="1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C468" i="34"/>
  <c r="H468" i="34" s="1"/>
  <c r="H467" i="34"/>
  <c r="D467" i="34"/>
  <c r="E467" i="34" s="1"/>
  <c r="H466" i="34"/>
  <c r="D466" i="34"/>
  <c r="E466" i="34" s="1"/>
  <c r="H465" i="34"/>
  <c r="D465" i="34"/>
  <c r="H464" i="34"/>
  <c r="E464" i="34"/>
  <c r="D464" i="34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E456" i="34" s="1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D451" i="34"/>
  <c r="H450" i="34"/>
  <c r="C450" i="34"/>
  <c r="H449" i="34"/>
  <c r="D449" i="34"/>
  <c r="E449" i="34" s="1"/>
  <c r="H448" i="34"/>
  <c r="D448" i="34"/>
  <c r="E448" i="34" s="1"/>
  <c r="H447" i="34"/>
  <c r="D447" i="34"/>
  <c r="E447" i="34" s="1"/>
  <c r="H446" i="34"/>
  <c r="D446" i="34"/>
  <c r="E446" i="34" s="1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E430" i="34" s="1"/>
  <c r="C429" i="34"/>
  <c r="H429" i="34" s="1"/>
  <c r="H428" i="34"/>
  <c r="D428" i="34"/>
  <c r="E428" i="34" s="1"/>
  <c r="H427" i="34"/>
  <c r="E427" i="34"/>
  <c r="D427" i="34"/>
  <c r="H426" i="34"/>
  <c r="D426" i="34"/>
  <c r="E426" i="34" s="1"/>
  <c r="H425" i="34"/>
  <c r="D425" i="34"/>
  <c r="E425" i="34" s="1"/>
  <c r="H424" i="34"/>
  <c r="D424" i="34"/>
  <c r="E424" i="34" s="1"/>
  <c r="H423" i="34"/>
  <c r="D423" i="34"/>
  <c r="E423" i="34" s="1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C412" i="34"/>
  <c r="H412" i="34" s="1"/>
  <c r="H411" i="34"/>
  <c r="D411" i="34"/>
  <c r="E411" i="34" s="1"/>
  <c r="H410" i="34"/>
  <c r="D410" i="34"/>
  <c r="E410" i="34" s="1"/>
  <c r="C409" i="34"/>
  <c r="H409" i="34" s="1"/>
  <c r="H408" i="34"/>
  <c r="D408" i="34"/>
  <c r="E408" i="34" s="1"/>
  <c r="H407" i="34"/>
  <c r="D407" i="34"/>
  <c r="E407" i="34" s="1"/>
  <c r="H406" i="34"/>
  <c r="D406" i="34"/>
  <c r="E406" i="34" s="1"/>
  <c r="H405" i="34"/>
  <c r="D405" i="34"/>
  <c r="E405" i="34" s="1"/>
  <c r="C404" i="34"/>
  <c r="H404" i="34" s="1"/>
  <c r="H403" i="34"/>
  <c r="D403" i="34"/>
  <c r="E403" i="34" s="1"/>
  <c r="H402" i="34"/>
  <c r="D402" i="34"/>
  <c r="H401" i="34"/>
  <c r="D401" i="34"/>
  <c r="E401" i="34" s="1"/>
  <c r="H400" i="34"/>
  <c r="E400" i="34"/>
  <c r="D400" i="34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D374" i="34"/>
  <c r="E374" i="34" s="1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D369" i="34"/>
  <c r="E369" i="34" s="1"/>
  <c r="H368" i="34"/>
  <c r="C368" i="34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E354" i="34" s="1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D333" i="34"/>
  <c r="E333" i="34" s="1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D322" i="34"/>
  <c r="E322" i="34" s="1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E316" i="34" s="1"/>
  <c r="H315" i="34"/>
  <c r="C315" i="34"/>
  <c r="H313" i="34"/>
  <c r="D313" i="34"/>
  <c r="E313" i="34" s="1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 s="1"/>
  <c r="H308" i="34"/>
  <c r="H307" i="34"/>
  <c r="D307" i="34"/>
  <c r="E307" i="34" s="1"/>
  <c r="H306" i="34"/>
  <c r="D306" i="34"/>
  <c r="E306" i="34" s="1"/>
  <c r="H305" i="34"/>
  <c r="H304" i="34"/>
  <c r="D304" i="34"/>
  <c r="E304" i="34" s="1"/>
  <c r="H303" i="34"/>
  <c r="D303" i="34"/>
  <c r="E303" i="34" s="1"/>
  <c r="H302" i="34"/>
  <c r="H301" i="34"/>
  <c r="D301" i="34"/>
  <c r="E301" i="34" s="1"/>
  <c r="H300" i="34"/>
  <c r="D300" i="34"/>
  <c r="E300" i="34" s="1"/>
  <c r="H299" i="34"/>
  <c r="E299" i="34"/>
  <c r="D299" i="34"/>
  <c r="H298" i="34"/>
  <c r="H297" i="34"/>
  <c r="D297" i="34"/>
  <c r="E297" i="34" s="1"/>
  <c r="E296" i="34" s="1"/>
  <c r="H296" i="34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H289" i="34"/>
  <c r="H288" i="34"/>
  <c r="D288" i="34"/>
  <c r="E288" i="34" s="1"/>
  <c r="H287" i="34"/>
  <c r="D287" i="34"/>
  <c r="E287" i="34" s="1"/>
  <c r="H286" i="34"/>
  <c r="D286" i="34"/>
  <c r="E286" i="34" s="1"/>
  <c r="H285" i="34"/>
  <c r="D285" i="34"/>
  <c r="E285" i="34" s="1"/>
  <c r="H284" i="34"/>
  <c r="E284" i="34"/>
  <c r="D284" i="34"/>
  <c r="H283" i="34"/>
  <c r="D283" i="34"/>
  <c r="E283" i="34" s="1"/>
  <c r="H282" i="34"/>
  <c r="D282" i="34"/>
  <c r="E282" i="34" s="1"/>
  <c r="H281" i="34"/>
  <c r="D281" i="34"/>
  <c r="E281" i="34" s="1"/>
  <c r="H280" i="34"/>
  <c r="D280" i="34"/>
  <c r="E280" i="34" s="1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D268" i="34"/>
  <c r="E268" i="34" s="1"/>
  <c r="H267" i="34"/>
  <c r="D267" i="34"/>
  <c r="E267" i="34" s="1"/>
  <c r="H266" i="34"/>
  <c r="D266" i="34"/>
  <c r="E266" i="34" s="1"/>
  <c r="H265" i="34"/>
  <c r="H264" i="34"/>
  <c r="D264" i="34"/>
  <c r="E264" i="34" s="1"/>
  <c r="C263" i="34"/>
  <c r="H263" i="34" s="1"/>
  <c r="H262" i="34"/>
  <c r="D262" i="34"/>
  <c r="E262" i="34" s="1"/>
  <c r="H261" i="34"/>
  <c r="D261" i="34"/>
  <c r="E261" i="34" s="1"/>
  <c r="C260" i="34"/>
  <c r="H260" i="34" s="1"/>
  <c r="D252" i="34"/>
  <c r="D250" i="34" s="1"/>
  <c r="D251" i="34"/>
  <c r="E251" i="34" s="1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 s="1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 s="1"/>
  <c r="D234" i="34"/>
  <c r="D233" i="34" s="1"/>
  <c r="C233" i="34"/>
  <c r="D232" i="34"/>
  <c r="E232" i="34" s="1"/>
  <c r="D231" i="34"/>
  <c r="D230" i="34"/>
  <c r="E230" i="34" s="1"/>
  <c r="C229" i="34"/>
  <c r="D227" i="34"/>
  <c r="E227" i="34" s="1"/>
  <c r="D226" i="34"/>
  <c r="E226" i="34" s="1"/>
  <c r="D225" i="34"/>
  <c r="E225" i="34" s="1"/>
  <c r="D224" i="34"/>
  <c r="C223" i="34"/>
  <c r="C222" i="34" s="1"/>
  <c r="D221" i="34"/>
  <c r="C220" i="34"/>
  <c r="D219" i="34"/>
  <c r="D218" i="34"/>
  <c r="E218" i="34" s="1"/>
  <c r="D217" i="34"/>
  <c r="E217" i="34" s="1"/>
  <c r="C216" i="34"/>
  <c r="D214" i="34"/>
  <c r="D213" i="34" s="1"/>
  <c r="C213" i="34"/>
  <c r="D212" i="34"/>
  <c r="E212" i="34" s="1"/>
  <c r="E211" i="34" s="1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D204" i="34" s="1"/>
  <c r="C204" i="34"/>
  <c r="D202" i="34"/>
  <c r="D201" i="34" s="1"/>
  <c r="D200" i="34" s="1"/>
  <c r="C201" i="34"/>
  <c r="C200" i="34" s="1"/>
  <c r="D199" i="34"/>
  <c r="C198" i="34"/>
  <c r="C197" i="34" s="1"/>
  <c r="E196" i="34"/>
  <c r="E195" i="34" s="1"/>
  <c r="D196" i="34"/>
  <c r="D195" i="34" s="1"/>
  <c r="C195" i="34"/>
  <c r="D194" i="34"/>
  <c r="D193" i="34" s="1"/>
  <c r="C193" i="34"/>
  <c r="D192" i="34"/>
  <c r="E192" i="34" s="1"/>
  <c r="E191" i="34"/>
  <c r="D191" i="34"/>
  <c r="D190" i="34"/>
  <c r="C189" i="34"/>
  <c r="E187" i="34"/>
  <c r="D187" i="34"/>
  <c r="D186" i="34"/>
  <c r="D185" i="34" s="1"/>
  <c r="D184" i="34" s="1"/>
  <c r="C185" i="34"/>
  <c r="C184" i="34" s="1"/>
  <c r="E183" i="34"/>
  <c r="E182" i="34" s="1"/>
  <c r="D183" i="34"/>
  <c r="D182" i="34"/>
  <c r="C182" i="34"/>
  <c r="D181" i="34"/>
  <c r="D180" i="34" s="1"/>
  <c r="C180" i="34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E168" i="34" s="1"/>
  <c r="D167" i="34"/>
  <c r="C167" i="34"/>
  <c r="H167" i="34" s="1"/>
  <c r="H166" i="34"/>
  <c r="D166" i="34"/>
  <c r="E166" i="34" s="1"/>
  <c r="H165" i="34"/>
  <c r="D165" i="34"/>
  <c r="D164" i="34" s="1"/>
  <c r="C164" i="34"/>
  <c r="H164" i="34" s="1"/>
  <c r="H162" i="34"/>
  <c r="D162" i="34"/>
  <c r="E162" i="34" s="1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D148" i="34"/>
  <c r="E148" i="34" s="1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E137" i="34" s="1"/>
  <c r="C136" i="34"/>
  <c r="H136" i="34" s="1"/>
  <c r="H134" i="34"/>
  <c r="D134" i="34"/>
  <c r="E134" i="34" s="1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E100" i="34" s="1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D70" i="34"/>
  <c r="E70" i="34" s="1"/>
  <c r="H69" i="34"/>
  <c r="D69" i="34"/>
  <c r="E69" i="34" s="1"/>
  <c r="C68" i="34"/>
  <c r="H66" i="34"/>
  <c r="D66" i="34"/>
  <c r="E66" i="34" s="1"/>
  <c r="H65" i="34"/>
  <c r="D65" i="34"/>
  <c r="E65" i="34" s="1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E43" i="34"/>
  <c r="D43" i="34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E29" i="34"/>
  <c r="D29" i="34"/>
  <c r="H28" i="34"/>
  <c r="D28" i="34"/>
  <c r="E28" i="34" s="1"/>
  <c r="H27" i="34"/>
  <c r="D27" i="34"/>
  <c r="E27" i="34" s="1"/>
  <c r="H26" i="34"/>
  <c r="D26" i="34"/>
  <c r="E26" i="34" s="1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E167" i="34" l="1"/>
  <c r="C179" i="34"/>
  <c r="E563" i="34"/>
  <c r="D562" i="34"/>
  <c r="E582" i="34"/>
  <c r="E684" i="34"/>
  <c r="E460" i="35"/>
  <c r="D459" i="35"/>
  <c r="C538" i="37"/>
  <c r="H538" i="37" s="1"/>
  <c r="H544" i="37"/>
  <c r="D483" i="38"/>
  <c r="E263" i="39"/>
  <c r="E259" i="39" s="1"/>
  <c r="D765" i="34"/>
  <c r="E124" i="36"/>
  <c r="D123" i="36"/>
  <c r="H529" i="36"/>
  <c r="C528" i="36"/>
  <c r="H528" i="36" s="1"/>
  <c r="D146" i="37"/>
  <c r="E147" i="37"/>
  <c r="D233" i="37"/>
  <c r="E234" i="37"/>
  <c r="E233" i="37" s="1"/>
  <c r="D529" i="37"/>
  <c r="E530" i="37"/>
  <c r="E529" i="37" s="1"/>
  <c r="E770" i="37"/>
  <c r="D768" i="37"/>
  <c r="D767" i="37" s="1"/>
  <c r="D220" i="35"/>
  <c r="E221" i="35"/>
  <c r="E220" i="35" s="1"/>
  <c r="E464" i="35"/>
  <c r="D463" i="35"/>
  <c r="E720" i="35"/>
  <c r="D718" i="35"/>
  <c r="E214" i="36"/>
  <c r="E213" i="36" s="1"/>
  <c r="D213" i="36"/>
  <c r="E685" i="37"/>
  <c r="D683" i="37"/>
  <c r="D179" i="35"/>
  <c r="D239" i="37"/>
  <c r="D238" i="37" s="1"/>
  <c r="D325" i="37"/>
  <c r="E743" i="38"/>
  <c r="E263" i="38"/>
  <c r="E67" i="38"/>
  <c r="D726" i="39"/>
  <c r="D725" i="39" s="1"/>
  <c r="C114" i="39"/>
  <c r="C560" i="39"/>
  <c r="C559" i="39" s="1"/>
  <c r="E314" i="39"/>
  <c r="E170" i="39"/>
  <c r="E368" i="34"/>
  <c r="D143" i="35"/>
  <c r="E373" i="35"/>
  <c r="D416" i="35"/>
  <c r="E661" i="35"/>
  <c r="D174" i="36"/>
  <c r="C263" i="36"/>
  <c r="C743" i="36"/>
  <c r="D132" i="37"/>
  <c r="E202" i="37"/>
  <c r="E201" i="37" s="1"/>
  <c r="E200" i="37" s="1"/>
  <c r="E240" i="37"/>
  <c r="E326" i="37"/>
  <c r="D497" i="37"/>
  <c r="D562" i="37"/>
  <c r="D646" i="37"/>
  <c r="E484" i="38"/>
  <c r="E483" i="38" s="1"/>
  <c r="D188" i="39"/>
  <c r="D484" i="39"/>
  <c r="C115" i="38"/>
  <c r="C114" i="38" s="1"/>
  <c r="E302" i="34"/>
  <c r="D388" i="34"/>
  <c r="E491" i="34"/>
  <c r="D768" i="34"/>
  <c r="D767" i="34" s="1"/>
  <c r="D298" i="35"/>
  <c r="E305" i="35"/>
  <c r="E404" i="35"/>
  <c r="E417" i="35"/>
  <c r="E175" i="36"/>
  <c r="D216" i="36"/>
  <c r="D768" i="36"/>
  <c r="D767" i="36" s="1"/>
  <c r="E133" i="37"/>
  <c r="E132" i="37" s="1"/>
  <c r="E498" i="37"/>
  <c r="E497" i="37" s="1"/>
  <c r="D153" i="39"/>
  <c r="D152" i="39" s="1"/>
  <c r="D561" i="39"/>
  <c r="C163" i="34"/>
  <c r="H163" i="34" s="1"/>
  <c r="J163" i="34" s="1"/>
  <c r="E165" i="34"/>
  <c r="E164" i="34" s="1"/>
  <c r="D211" i="34"/>
  <c r="D203" i="34" s="1"/>
  <c r="D353" i="34"/>
  <c r="D491" i="34"/>
  <c r="E259" i="38"/>
  <c r="E353" i="34"/>
  <c r="D399" i="34"/>
  <c r="D244" i="34"/>
  <c r="D243" i="34" s="1"/>
  <c r="E513" i="34"/>
  <c r="E547" i="34"/>
  <c r="E587" i="34"/>
  <c r="E610" i="34"/>
  <c r="D638" i="34"/>
  <c r="E683" i="34"/>
  <c r="E769" i="34"/>
  <c r="D348" i="35"/>
  <c r="D388" i="35"/>
  <c r="D412" i="35"/>
  <c r="D450" i="35"/>
  <c r="D486" i="35"/>
  <c r="D727" i="35"/>
  <c r="D120" i="36"/>
  <c r="D157" i="36"/>
  <c r="C188" i="36"/>
  <c r="D195" i="36"/>
  <c r="D198" i="36"/>
  <c r="D197" i="36" s="1"/>
  <c r="D201" i="36"/>
  <c r="D200" i="36" s="1"/>
  <c r="D211" i="36"/>
  <c r="E218" i="36"/>
  <c r="D239" i="36"/>
  <c r="D238" i="36" s="1"/>
  <c r="D474" i="36"/>
  <c r="E491" i="36"/>
  <c r="C509" i="36"/>
  <c r="H509" i="36" s="1"/>
  <c r="E569" i="36"/>
  <c r="D746" i="36"/>
  <c r="C135" i="37"/>
  <c r="H135" i="37" s="1"/>
  <c r="J135" i="37" s="1"/>
  <c r="D157" i="37"/>
  <c r="D174" i="37"/>
  <c r="E196" i="37"/>
  <c r="E195" i="37" s="1"/>
  <c r="E199" i="37"/>
  <c r="E198" i="37" s="1"/>
  <c r="E197" i="37" s="1"/>
  <c r="E212" i="37"/>
  <c r="E211" i="37" s="1"/>
  <c r="D216" i="37"/>
  <c r="D215" i="37" s="1"/>
  <c r="E237" i="37"/>
  <c r="E236" i="37" s="1"/>
  <c r="E235" i="37" s="1"/>
  <c r="E260" i="37"/>
  <c r="D450" i="37"/>
  <c r="D486" i="37"/>
  <c r="E563" i="37"/>
  <c r="D599" i="37"/>
  <c r="E679" i="37"/>
  <c r="E683" i="37"/>
  <c r="D765" i="37"/>
  <c r="E444" i="38"/>
  <c r="D340" i="38"/>
  <c r="D339" i="38" s="1"/>
  <c r="E152" i="38"/>
  <c r="E726" i="39"/>
  <c r="E725" i="39" s="1"/>
  <c r="D727" i="34"/>
  <c r="C743" i="34"/>
  <c r="D149" i="35"/>
  <c r="C179" i="35"/>
  <c r="C228" i="35"/>
  <c r="D404" i="35"/>
  <c r="D474" i="35"/>
  <c r="D491" i="35"/>
  <c r="D610" i="35"/>
  <c r="D638" i="35"/>
  <c r="E727" i="35"/>
  <c r="D160" i="36"/>
  <c r="D185" i="36"/>
  <c r="D184" i="36" s="1"/>
  <c r="D388" i="36"/>
  <c r="E412" i="36"/>
  <c r="E416" i="36"/>
  <c r="E474" i="36"/>
  <c r="D562" i="36"/>
  <c r="E587" i="36"/>
  <c r="D694" i="36"/>
  <c r="D61" i="37"/>
  <c r="E120" i="37"/>
  <c r="D140" i="37"/>
  <c r="E157" i="37"/>
  <c r="E174" i="37"/>
  <c r="C188" i="37"/>
  <c r="C228" i="37"/>
  <c r="E486" i="37"/>
  <c r="D547" i="37"/>
  <c r="C561" i="37"/>
  <c r="E595" i="37"/>
  <c r="E734" i="37"/>
  <c r="E340" i="38"/>
  <c r="E339" i="38" s="1"/>
  <c r="E116" i="38"/>
  <c r="E115" i="38" s="1"/>
  <c r="D645" i="38"/>
  <c r="D153" i="38"/>
  <c r="D116" i="38"/>
  <c r="D115" i="38" s="1"/>
  <c r="E178" i="38"/>
  <c r="E177" i="38" s="1"/>
  <c r="D314" i="38"/>
  <c r="D444" i="39"/>
  <c r="E761" i="34"/>
  <c r="E760" i="34" s="1"/>
  <c r="E207" i="35"/>
  <c r="D236" i="35"/>
  <c r="D235" i="35" s="1"/>
  <c r="D265" i="35"/>
  <c r="D373" i="35"/>
  <c r="D751" i="35"/>
  <c r="D171" i="36"/>
  <c r="D182" i="36"/>
  <c r="D250" i="36"/>
  <c r="E504" i="36"/>
  <c r="D544" i="36"/>
  <c r="D727" i="36"/>
  <c r="C170" i="37"/>
  <c r="H170" i="37" s="1"/>
  <c r="J170" i="37" s="1"/>
  <c r="D229" i="37"/>
  <c r="D228" i="37" s="1"/>
  <c r="E325" i="37"/>
  <c r="C645" i="37"/>
  <c r="H645" i="37" s="1"/>
  <c r="J645" i="37" s="1"/>
  <c r="D726" i="38"/>
  <c r="D725" i="38" s="1"/>
  <c r="D259" i="39"/>
  <c r="D135" i="39"/>
  <c r="D645" i="39"/>
  <c r="D61" i="35"/>
  <c r="E38" i="37"/>
  <c r="E378" i="37"/>
  <c r="E153" i="39"/>
  <c r="E152" i="39" s="1"/>
  <c r="E561" i="39"/>
  <c r="C258" i="39"/>
  <c r="C257" i="39" s="1"/>
  <c r="D483" i="39"/>
  <c r="D340" i="39"/>
  <c r="D339" i="39" s="1"/>
  <c r="E340" i="39"/>
  <c r="D116" i="39"/>
  <c r="D115" i="39" s="1"/>
  <c r="E116" i="39"/>
  <c r="E115" i="39" s="1"/>
  <c r="C2" i="39"/>
  <c r="D67" i="39"/>
  <c r="E3" i="39"/>
  <c r="D3" i="39"/>
  <c r="E444" i="39"/>
  <c r="D178" i="39"/>
  <c r="D177" i="39" s="1"/>
  <c r="E67" i="39"/>
  <c r="E645" i="39"/>
  <c r="E483" i="39"/>
  <c r="E258" i="38"/>
  <c r="C258" i="38"/>
  <c r="C257" i="38" s="1"/>
  <c r="E561" i="38"/>
  <c r="E750" i="38"/>
  <c r="E3" i="38"/>
  <c r="D561" i="38"/>
  <c r="D152" i="38"/>
  <c r="D3" i="38"/>
  <c r="E645" i="38"/>
  <c r="D263" i="38"/>
  <c r="D178" i="38"/>
  <c r="D177" i="38" s="1"/>
  <c r="E171" i="34"/>
  <c r="E170" i="34" s="1"/>
  <c r="D746" i="34"/>
  <c r="E747" i="34"/>
  <c r="E746" i="34" s="1"/>
  <c r="D189" i="35"/>
  <c r="E190" i="35"/>
  <c r="E189" i="35" s="1"/>
  <c r="E667" i="35"/>
  <c r="D665" i="35"/>
  <c r="D739" i="37"/>
  <c r="E740" i="37"/>
  <c r="E739" i="37" s="1"/>
  <c r="D207" i="34"/>
  <c r="E231" i="34"/>
  <c r="E229" i="34" s="1"/>
  <c r="D229" i="34"/>
  <c r="D228" i="34" s="1"/>
  <c r="E252" i="34"/>
  <c r="E250" i="34" s="1"/>
  <c r="D298" i="34"/>
  <c r="H646" i="34"/>
  <c r="C645" i="34"/>
  <c r="H645" i="34" s="1"/>
  <c r="J645" i="34" s="1"/>
  <c r="C726" i="34"/>
  <c r="E735" i="34"/>
  <c r="E734" i="34" s="1"/>
  <c r="E733" i="34" s="1"/>
  <c r="D734" i="34"/>
  <c r="D733" i="34" s="1"/>
  <c r="H296" i="35"/>
  <c r="C263" i="35"/>
  <c r="H263" i="35" s="1"/>
  <c r="E401" i="35"/>
  <c r="E399" i="35" s="1"/>
  <c r="D399" i="35"/>
  <c r="E469" i="35"/>
  <c r="E468" i="35" s="1"/>
  <c r="D468" i="35"/>
  <c r="E534" i="35"/>
  <c r="E531" i="35" s="1"/>
  <c r="E528" i="35" s="1"/>
  <c r="D531" i="35"/>
  <c r="D595" i="35"/>
  <c r="E602" i="35"/>
  <c r="D599" i="35"/>
  <c r="E643" i="35"/>
  <c r="D642" i="35"/>
  <c r="E678" i="35"/>
  <c r="E676" i="35" s="1"/>
  <c r="D676" i="35"/>
  <c r="E703" i="35"/>
  <c r="D700" i="35"/>
  <c r="H157" i="36"/>
  <c r="C153" i="36"/>
  <c r="H153" i="36" s="1"/>
  <c r="J153" i="36" s="1"/>
  <c r="E239" i="36"/>
  <c r="E238" i="36" s="1"/>
  <c r="E596" i="36"/>
  <c r="D595" i="36"/>
  <c r="E129" i="34"/>
  <c r="E140" i="34"/>
  <c r="E163" i="34"/>
  <c r="D198" i="34"/>
  <c r="D197" i="34" s="1"/>
  <c r="E199" i="34"/>
  <c r="E198" i="34" s="1"/>
  <c r="E197" i="34" s="1"/>
  <c r="D450" i="34"/>
  <c r="E451" i="34"/>
  <c r="E563" i="35"/>
  <c r="E562" i="35" s="1"/>
  <c r="D562" i="35"/>
  <c r="E648" i="35"/>
  <c r="D646" i="35"/>
  <c r="H171" i="36"/>
  <c r="C170" i="36"/>
  <c r="H170" i="36" s="1"/>
  <c r="J170" i="36" s="1"/>
  <c r="E647" i="36"/>
  <c r="D646" i="36"/>
  <c r="H653" i="36"/>
  <c r="C645" i="36"/>
  <c r="H645" i="36" s="1"/>
  <c r="J645" i="36" s="1"/>
  <c r="E689" i="36"/>
  <c r="D687" i="36"/>
  <c r="E305" i="34"/>
  <c r="D409" i="34"/>
  <c r="D429" i="34"/>
  <c r="D455" i="34"/>
  <c r="D504" i="34"/>
  <c r="E120" i="34"/>
  <c r="E126" i="34"/>
  <c r="E132" i="34"/>
  <c r="E143" i="34"/>
  <c r="E149" i="34"/>
  <c r="D163" i="34"/>
  <c r="E174" i="34"/>
  <c r="E186" i="34"/>
  <c r="E185" i="34" s="1"/>
  <c r="E184" i="34" s="1"/>
  <c r="D189" i="34"/>
  <c r="D188" i="34" s="1"/>
  <c r="E190" i="34"/>
  <c r="E189" i="34" s="1"/>
  <c r="E205" i="34"/>
  <c r="E204" i="34" s="1"/>
  <c r="C228" i="34"/>
  <c r="D265" i="34"/>
  <c r="E328" i="34"/>
  <c r="E389" i="34"/>
  <c r="E388" i="34" s="1"/>
  <c r="E402" i="34"/>
  <c r="E399" i="34" s="1"/>
  <c r="D422" i="34"/>
  <c r="E474" i="34"/>
  <c r="D494" i="34"/>
  <c r="E530" i="34"/>
  <c r="E529" i="34" s="1"/>
  <c r="D743" i="34"/>
  <c r="D751" i="34"/>
  <c r="D750" i="34" s="1"/>
  <c r="E752" i="34"/>
  <c r="D761" i="34"/>
  <c r="D760" i="34" s="1"/>
  <c r="D772" i="34"/>
  <c r="D771" i="34" s="1"/>
  <c r="D315" i="35"/>
  <c r="E547" i="35"/>
  <c r="D628" i="35"/>
  <c r="E629" i="35"/>
  <c r="E628" i="35" s="1"/>
  <c r="D661" i="35"/>
  <c r="E674" i="35"/>
  <c r="D671" i="35"/>
  <c r="D765" i="35"/>
  <c r="E766" i="35"/>
  <c r="E765" i="35" s="1"/>
  <c r="E369" i="36"/>
  <c r="E368" i="36" s="1"/>
  <c r="D368" i="36"/>
  <c r="E447" i="36"/>
  <c r="E445" i="36" s="1"/>
  <c r="D445" i="36"/>
  <c r="D522" i="36"/>
  <c r="E523" i="36"/>
  <c r="E522" i="36" s="1"/>
  <c r="E123" i="34"/>
  <c r="E146" i="34"/>
  <c r="D223" i="34"/>
  <c r="D222" i="34" s="1"/>
  <c r="E224" i="34"/>
  <c r="E223" i="34" s="1"/>
  <c r="E222" i="34" s="1"/>
  <c r="D756" i="34"/>
  <c r="D755" i="34" s="1"/>
  <c r="E757" i="34"/>
  <c r="E194" i="35"/>
  <c r="E193" i="35" s="1"/>
  <c r="D193" i="35"/>
  <c r="D188" i="35" s="1"/>
  <c r="C528" i="35"/>
  <c r="H528" i="35" s="1"/>
  <c r="D687" i="35"/>
  <c r="E688" i="35"/>
  <c r="E157" i="34"/>
  <c r="C188" i="34"/>
  <c r="D220" i="34"/>
  <c r="E221" i="34"/>
  <c r="E220" i="34" s="1"/>
  <c r="E61" i="34"/>
  <c r="E160" i="34"/>
  <c r="E202" i="34"/>
  <c r="E201" i="34" s="1"/>
  <c r="E200" i="34" s="1"/>
  <c r="C215" i="34"/>
  <c r="E308" i="34"/>
  <c r="D315" i="34"/>
  <c r="D373" i="34"/>
  <c r="E395" i="34"/>
  <c r="E413" i="34"/>
  <c r="D412" i="34"/>
  <c r="E569" i="34"/>
  <c r="D653" i="34"/>
  <c r="E672" i="34"/>
  <c r="D671" i="34"/>
  <c r="D97" i="35"/>
  <c r="D229" i="35"/>
  <c r="E232" i="35"/>
  <c r="E229" i="35" s="1"/>
  <c r="E228" i="35" s="1"/>
  <c r="D250" i="35"/>
  <c r="E251" i="35"/>
  <c r="E250" i="35" s="1"/>
  <c r="E388" i="35"/>
  <c r="D395" i="35"/>
  <c r="E66" i="36"/>
  <c r="E61" i="36" s="1"/>
  <c r="D61" i="36"/>
  <c r="E120" i="35"/>
  <c r="E126" i="35"/>
  <c r="E216" i="35"/>
  <c r="E215" i="35" s="1"/>
  <c r="E289" i="35"/>
  <c r="E325" i="35"/>
  <c r="E331" i="35"/>
  <c r="E409" i="35"/>
  <c r="D733" i="35"/>
  <c r="E747" i="35"/>
  <c r="E746" i="35" s="1"/>
  <c r="D746" i="35"/>
  <c r="D743" i="35" s="1"/>
  <c r="D750" i="35"/>
  <c r="E763" i="35"/>
  <c r="D761" i="35"/>
  <c r="D760" i="35" s="1"/>
  <c r="E164" i="36"/>
  <c r="C179" i="36"/>
  <c r="E206" i="36"/>
  <c r="D204" i="36"/>
  <c r="E207" i="36"/>
  <c r="D215" i="36"/>
  <c r="D236" i="36"/>
  <c r="D235" i="36" s="1"/>
  <c r="E246" i="36"/>
  <c r="D244" i="36"/>
  <c r="D243" i="36" s="1"/>
  <c r="E349" i="36"/>
  <c r="E348" i="36" s="1"/>
  <c r="D348" i="36"/>
  <c r="H445" i="36"/>
  <c r="C444" i="36"/>
  <c r="H444" i="36" s="1"/>
  <c r="E461" i="36"/>
  <c r="E459" i="36" s="1"/>
  <c r="D459" i="36"/>
  <c r="D513" i="36"/>
  <c r="D509" i="36" s="1"/>
  <c r="E514" i="36"/>
  <c r="E513" i="36" s="1"/>
  <c r="E509" i="36" s="1"/>
  <c r="D569" i="36"/>
  <c r="D577" i="36"/>
  <c r="D581" i="36"/>
  <c r="D587" i="36"/>
  <c r="E639" i="36"/>
  <c r="E638" i="36" s="1"/>
  <c r="D638" i="36"/>
  <c r="E757" i="36"/>
  <c r="E756" i="36" s="1"/>
  <c r="E755" i="36" s="1"/>
  <c r="D756" i="36"/>
  <c r="D755" i="36" s="1"/>
  <c r="E119" i="37"/>
  <c r="E117" i="37" s="1"/>
  <c r="D117" i="37"/>
  <c r="D179" i="34"/>
  <c r="C203" i="34"/>
  <c r="D216" i="34"/>
  <c r="D239" i="34"/>
  <c r="D238" i="34" s="1"/>
  <c r="E289" i="34"/>
  <c r="E325" i="34"/>
  <c r="E331" i="34"/>
  <c r="D404" i="34"/>
  <c r="E455" i="34"/>
  <c r="E459" i="34"/>
  <c r="D463" i="34"/>
  <c r="D468" i="34"/>
  <c r="E494" i="34"/>
  <c r="D661" i="34"/>
  <c r="D676" i="34"/>
  <c r="E679" i="34"/>
  <c r="D687" i="34"/>
  <c r="D731" i="34"/>
  <c r="D730" i="34" s="1"/>
  <c r="E751" i="34"/>
  <c r="E750" i="34" s="1"/>
  <c r="E756" i="34"/>
  <c r="E755" i="34" s="1"/>
  <c r="D123" i="35"/>
  <c r="E132" i="35"/>
  <c r="D185" i="35"/>
  <c r="D184" i="35" s="1"/>
  <c r="C188" i="35"/>
  <c r="D204" i="35"/>
  <c r="E212" i="35"/>
  <c r="E211" i="35" s="1"/>
  <c r="C215" i="35"/>
  <c r="D223" i="35"/>
  <c r="D222" i="35" s="1"/>
  <c r="E299" i="35"/>
  <c r="E302" i="35"/>
  <c r="E308" i="35"/>
  <c r="E316" i="35"/>
  <c r="E315" i="35" s="1"/>
  <c r="D353" i="35"/>
  <c r="E416" i="35"/>
  <c r="D422" i="35"/>
  <c r="D445" i="35"/>
  <c r="E477" i="35"/>
  <c r="E513" i="35"/>
  <c r="D552" i="35"/>
  <c r="D569" i="35"/>
  <c r="D581" i="35"/>
  <c r="E646" i="35"/>
  <c r="E665" i="35"/>
  <c r="E694" i="35"/>
  <c r="D722" i="35"/>
  <c r="C743" i="35"/>
  <c r="C215" i="36"/>
  <c r="E265" i="36"/>
  <c r="D305" i="36"/>
  <c r="E306" i="36"/>
  <c r="E305" i="36" s="1"/>
  <c r="E345" i="36"/>
  <c r="E344" i="36" s="1"/>
  <c r="D344" i="36"/>
  <c r="E374" i="36"/>
  <c r="E373" i="36" s="1"/>
  <c r="D373" i="36"/>
  <c r="E457" i="36"/>
  <c r="E455" i="36" s="1"/>
  <c r="D455" i="36"/>
  <c r="E604" i="36"/>
  <c r="E603" i="36" s="1"/>
  <c r="D603" i="36"/>
  <c r="E753" i="36"/>
  <c r="E751" i="36" s="1"/>
  <c r="D751" i="36"/>
  <c r="D750" i="36" s="1"/>
  <c r="E168" i="37"/>
  <c r="E167" i="37" s="1"/>
  <c r="D167" i="37"/>
  <c r="E416" i="34"/>
  <c r="E477" i="34"/>
  <c r="E592" i="34"/>
  <c r="E642" i="34"/>
  <c r="E661" i="34"/>
  <c r="E665" i="34"/>
  <c r="E676" i="34"/>
  <c r="E687" i="34"/>
  <c r="E718" i="34"/>
  <c r="E722" i="34"/>
  <c r="D129" i="35"/>
  <c r="E140" i="35"/>
  <c r="E146" i="35"/>
  <c r="E183" i="35"/>
  <c r="E182" i="35" s="1"/>
  <c r="E179" i="35" s="1"/>
  <c r="E186" i="35"/>
  <c r="E185" i="35" s="1"/>
  <c r="E184" i="35" s="1"/>
  <c r="E202" i="35"/>
  <c r="E201" i="35" s="1"/>
  <c r="E200" i="35" s="1"/>
  <c r="E205" i="35"/>
  <c r="E204" i="35" s="1"/>
  <c r="E203" i="35" s="1"/>
  <c r="E224" i="35"/>
  <c r="E223" i="35" s="1"/>
  <c r="E222" i="35" s="1"/>
  <c r="D244" i="35"/>
  <c r="D243" i="35" s="1"/>
  <c r="E260" i="35"/>
  <c r="E328" i="35"/>
  <c r="D368" i="35"/>
  <c r="E494" i="35"/>
  <c r="D497" i="35"/>
  <c r="D653" i="35"/>
  <c r="E679" i="35"/>
  <c r="E687" i="35"/>
  <c r="E722" i="35"/>
  <c r="E757" i="35"/>
  <c r="E756" i="35" s="1"/>
  <c r="E755" i="35" s="1"/>
  <c r="D756" i="35"/>
  <c r="D755" i="35" s="1"/>
  <c r="D129" i="36"/>
  <c r="D132" i="36"/>
  <c r="E133" i="36"/>
  <c r="E132" i="36" s="1"/>
  <c r="D143" i="36"/>
  <c r="D146" i="36"/>
  <c r="E147" i="36"/>
  <c r="E146" i="36" s="1"/>
  <c r="E216" i="36"/>
  <c r="E231" i="36"/>
  <c r="E229" i="36" s="1"/>
  <c r="D229" i="36"/>
  <c r="D228" i="36" s="1"/>
  <c r="E234" i="36"/>
  <c r="E233" i="36" s="1"/>
  <c r="E244" i="36"/>
  <c r="E243" i="36" s="1"/>
  <c r="D298" i="36"/>
  <c r="E327" i="36"/>
  <c r="D325" i="36"/>
  <c r="E363" i="36"/>
  <c r="E362" i="36" s="1"/>
  <c r="D362" i="36"/>
  <c r="D378" i="36"/>
  <c r="D395" i="36"/>
  <c r="D399" i="36"/>
  <c r="D404" i="36"/>
  <c r="E405" i="36"/>
  <c r="E549" i="36"/>
  <c r="E547" i="36" s="1"/>
  <c r="D547" i="36"/>
  <c r="E600" i="36"/>
  <c r="E599" i="36" s="1"/>
  <c r="D599" i="36"/>
  <c r="E677" i="36"/>
  <c r="D676" i="36"/>
  <c r="E127" i="37"/>
  <c r="E126" i="37" s="1"/>
  <c r="D126" i="37"/>
  <c r="H171" i="37"/>
  <c r="D182" i="37"/>
  <c r="D179" i="37" s="1"/>
  <c r="E183" i="37"/>
  <c r="E182" i="37" s="1"/>
  <c r="E414" i="37"/>
  <c r="D412" i="37"/>
  <c r="D455" i="37"/>
  <c r="E456" i="37"/>
  <c r="E455" i="37" s="1"/>
  <c r="H486" i="37"/>
  <c r="C484" i="37"/>
  <c r="D491" i="37"/>
  <c r="E492" i="37"/>
  <c r="E491" i="37" s="1"/>
  <c r="D569" i="37"/>
  <c r="E570" i="37"/>
  <c r="E583" i="37"/>
  <c r="E581" i="37" s="1"/>
  <c r="D581" i="37"/>
  <c r="E618" i="37"/>
  <c r="D616" i="37"/>
  <c r="E708" i="37"/>
  <c r="E700" i="37" s="1"/>
  <c r="D700" i="37"/>
  <c r="D772" i="35"/>
  <c r="D771" i="35" s="1"/>
  <c r="D170" i="36"/>
  <c r="D179" i="36"/>
  <c r="D189" i="36"/>
  <c r="D223" i="36"/>
  <c r="D222" i="36" s="1"/>
  <c r="E353" i="36"/>
  <c r="E395" i="36"/>
  <c r="E399" i="36"/>
  <c r="C726" i="36"/>
  <c r="E4" i="37"/>
  <c r="C153" i="37"/>
  <c r="H153" i="37" s="1"/>
  <c r="J153" i="37" s="1"/>
  <c r="D207" i="37"/>
  <c r="E307" i="37"/>
  <c r="D305" i="37"/>
  <c r="D331" i="37"/>
  <c r="D653" i="37"/>
  <c r="E654" i="37"/>
  <c r="D683" i="35"/>
  <c r="C726" i="35"/>
  <c r="H726" i="35" s="1"/>
  <c r="J726" i="35" s="1"/>
  <c r="D149" i="36"/>
  <c r="D154" i="36"/>
  <c r="D153" i="36" s="1"/>
  <c r="E167" i="36"/>
  <c r="E181" i="36"/>
  <c r="E180" i="36" s="1"/>
  <c r="E179" i="36" s="1"/>
  <c r="E204" i="36"/>
  <c r="D207" i="36"/>
  <c r="E325" i="36"/>
  <c r="D477" i="36"/>
  <c r="E478" i="36"/>
  <c r="D538" i="36"/>
  <c r="C538" i="36"/>
  <c r="H538" i="36" s="1"/>
  <c r="H544" i="36"/>
  <c r="E702" i="36"/>
  <c r="D700" i="36"/>
  <c r="E12" i="37"/>
  <c r="D11" i="37"/>
  <c r="E136" i="37"/>
  <c r="E214" i="37"/>
  <c r="E213" i="37" s="1"/>
  <c r="E246" i="37"/>
  <c r="D244" i="37"/>
  <c r="D243" i="37" s="1"/>
  <c r="D409" i="36"/>
  <c r="E494" i="36"/>
  <c r="D531" i="36"/>
  <c r="D653" i="36"/>
  <c r="D661" i="36"/>
  <c r="D665" i="36"/>
  <c r="D671" i="36"/>
  <c r="D679" i="36"/>
  <c r="D683" i="36"/>
  <c r="E694" i="36"/>
  <c r="D722" i="36"/>
  <c r="E727" i="36"/>
  <c r="D731" i="36"/>
  <c r="D730" i="36" s="1"/>
  <c r="D734" i="36"/>
  <c r="D733" i="36" s="1"/>
  <c r="D741" i="36"/>
  <c r="D743" i="36"/>
  <c r="D761" i="36"/>
  <c r="D760" i="36" s="1"/>
  <c r="D765" i="36"/>
  <c r="D772" i="36"/>
  <c r="D771" i="36" s="1"/>
  <c r="D97" i="37"/>
  <c r="E149" i="37"/>
  <c r="C203" i="37"/>
  <c r="C178" i="37" s="1"/>
  <c r="D265" i="37"/>
  <c r="D289" i="37"/>
  <c r="E290" i="37"/>
  <c r="E289" i="37" s="1"/>
  <c r="E411" i="37"/>
  <c r="E409" i="37" s="1"/>
  <c r="D409" i="37"/>
  <c r="E422" i="37"/>
  <c r="H561" i="37"/>
  <c r="J561" i="37" s="1"/>
  <c r="C560" i="37"/>
  <c r="H560" i="37" s="1"/>
  <c r="J560" i="37" s="1"/>
  <c r="E742" i="37"/>
  <c r="E741" i="37" s="1"/>
  <c r="D741" i="37"/>
  <c r="E404" i="36"/>
  <c r="E556" i="36"/>
  <c r="E653" i="36"/>
  <c r="E661" i="36"/>
  <c r="E665" i="36"/>
  <c r="E671" i="36"/>
  <c r="E679" i="36"/>
  <c r="E683" i="36"/>
  <c r="E687" i="36"/>
  <c r="E700" i="36"/>
  <c r="E146" i="37"/>
  <c r="E160" i="37"/>
  <c r="E185" i="37"/>
  <c r="E184" i="37" s="1"/>
  <c r="E204" i="37"/>
  <c r="E305" i="37"/>
  <c r="D368" i="37"/>
  <c r="E369" i="37"/>
  <c r="E368" i="37" s="1"/>
  <c r="E375" i="37"/>
  <c r="E373" i="37" s="1"/>
  <c r="D373" i="37"/>
  <c r="E667" i="37"/>
  <c r="D665" i="37"/>
  <c r="C743" i="37"/>
  <c r="C726" i="37" s="1"/>
  <c r="C215" i="37"/>
  <c r="E239" i="37"/>
  <c r="E238" i="37" s="1"/>
  <c r="E298" i="37"/>
  <c r="E308" i="37"/>
  <c r="C314" i="37"/>
  <c r="H314" i="37" s="1"/>
  <c r="E522" i="37"/>
  <c r="H562" i="37"/>
  <c r="D638" i="37"/>
  <c r="E642" i="37"/>
  <c r="H646" i="37"/>
  <c r="D722" i="37"/>
  <c r="D727" i="37"/>
  <c r="D731" i="37"/>
  <c r="D730" i="37" s="1"/>
  <c r="D734" i="37"/>
  <c r="D733" i="37" s="1"/>
  <c r="D223" i="37"/>
  <c r="D222" i="37" s="1"/>
  <c r="E229" i="37"/>
  <c r="E592" i="37"/>
  <c r="E676" i="37"/>
  <c r="E733" i="37"/>
  <c r="D751" i="37"/>
  <c r="D750" i="37" s="1"/>
  <c r="D756" i="37"/>
  <c r="D755" i="37" s="1"/>
  <c r="D761" i="37"/>
  <c r="D760" i="37" s="1"/>
  <c r="E768" i="37"/>
  <c r="E767" i="37" s="1"/>
  <c r="D772" i="37"/>
  <c r="D771" i="37" s="1"/>
  <c r="D250" i="37"/>
  <c r="E463" i="37"/>
  <c r="E513" i="37"/>
  <c r="E747" i="37"/>
  <c r="E746" i="37" s="1"/>
  <c r="E752" i="37"/>
  <c r="E751" i="37" s="1"/>
  <c r="E750" i="37" s="1"/>
  <c r="E757" i="37"/>
  <c r="E756" i="37" s="1"/>
  <c r="E755" i="37" s="1"/>
  <c r="E762" i="37"/>
  <c r="E761" i="37" s="1"/>
  <c r="E760" i="37" s="1"/>
  <c r="D616" i="36"/>
  <c r="E595" i="36"/>
  <c r="E581" i="36"/>
  <c r="C561" i="36"/>
  <c r="H561" i="36" s="1"/>
  <c r="J561" i="36" s="1"/>
  <c r="D552" i="36"/>
  <c r="E497" i="36"/>
  <c r="D450" i="36"/>
  <c r="E429" i="36"/>
  <c r="E422" i="36"/>
  <c r="D392" i="36"/>
  <c r="E392" i="36"/>
  <c r="D382" i="36"/>
  <c r="D357" i="36"/>
  <c r="C340" i="36"/>
  <c r="H340" i="36" s="1"/>
  <c r="D353" i="36"/>
  <c r="H344" i="36"/>
  <c r="D260" i="36"/>
  <c r="E140" i="36"/>
  <c r="D140" i="36"/>
  <c r="E136" i="36"/>
  <c r="D117" i="36"/>
  <c r="C116" i="36"/>
  <c r="H116" i="36" s="1"/>
  <c r="J116" i="36" s="1"/>
  <c r="E97" i="36"/>
  <c r="D97" i="36"/>
  <c r="D11" i="36"/>
  <c r="E4" i="36"/>
  <c r="E718" i="35"/>
  <c r="D616" i="35"/>
  <c r="E610" i="35"/>
  <c r="C561" i="35"/>
  <c r="H561" i="35" s="1"/>
  <c r="J561" i="35" s="1"/>
  <c r="D547" i="35"/>
  <c r="E544" i="35"/>
  <c r="E538" i="35"/>
  <c r="E475" i="35"/>
  <c r="E474" i="35" s="1"/>
  <c r="E459" i="35"/>
  <c r="D455" i="35"/>
  <c r="D429" i="35"/>
  <c r="E429" i="35"/>
  <c r="E395" i="35"/>
  <c r="E392" i="35"/>
  <c r="E378" i="35"/>
  <c r="D378" i="35"/>
  <c r="E344" i="35"/>
  <c r="D344" i="35"/>
  <c r="C153" i="35"/>
  <c r="H153" i="35" s="1"/>
  <c r="J153" i="35" s="1"/>
  <c r="D136" i="35"/>
  <c r="C116" i="35"/>
  <c r="H116" i="35" s="1"/>
  <c r="J116" i="35" s="1"/>
  <c r="D117" i="35"/>
  <c r="D11" i="35"/>
  <c r="D4" i="35"/>
  <c r="C3" i="35"/>
  <c r="H3" i="35" s="1"/>
  <c r="J3" i="35" s="1"/>
  <c r="D718" i="34"/>
  <c r="E628" i="34"/>
  <c r="E581" i="34"/>
  <c r="E562" i="34"/>
  <c r="D547" i="34"/>
  <c r="E509" i="34"/>
  <c r="D497" i="34"/>
  <c r="D484" i="34" s="1"/>
  <c r="C484" i="34"/>
  <c r="H484" i="34" s="1"/>
  <c r="E486" i="34"/>
  <c r="D445" i="34"/>
  <c r="E392" i="34"/>
  <c r="E382" i="34"/>
  <c r="E378" i="34"/>
  <c r="E348" i="34"/>
  <c r="E260" i="34"/>
  <c r="E154" i="34"/>
  <c r="D136" i="34"/>
  <c r="C135" i="34"/>
  <c r="H135" i="34" s="1"/>
  <c r="J135" i="34" s="1"/>
  <c r="E117" i="34"/>
  <c r="E116" i="34" s="1"/>
  <c r="D97" i="34"/>
  <c r="C67" i="34"/>
  <c r="H67" i="34" s="1"/>
  <c r="J67" i="34" s="1"/>
  <c r="H68" i="34"/>
  <c r="J68" i="34" s="1"/>
  <c r="E68" i="34"/>
  <c r="E38" i="34"/>
  <c r="E11" i="34"/>
  <c r="D11" i="34"/>
  <c r="E4" i="34"/>
  <c r="E68" i="37"/>
  <c r="E97" i="37"/>
  <c r="E67" i="37" s="1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E153" i="37"/>
  <c r="E165" i="37"/>
  <c r="E164" i="37" s="1"/>
  <c r="E163" i="37" s="1"/>
  <c r="D164" i="37"/>
  <c r="D185" i="37"/>
  <c r="D184" i="37" s="1"/>
  <c r="D204" i="37"/>
  <c r="D203" i="37" s="1"/>
  <c r="E228" i="37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D67" i="37" s="1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E496" i="37"/>
  <c r="E494" i="37" s="1"/>
  <c r="E511" i="37"/>
  <c r="H531" i="37"/>
  <c r="C528" i="37"/>
  <c r="H528" i="37" s="1"/>
  <c r="E547" i="37"/>
  <c r="E553" i="37"/>
  <c r="E552" i="37" s="1"/>
  <c r="D552" i="37"/>
  <c r="D556" i="37"/>
  <c r="E558" i="37"/>
  <c r="E556" i="37" s="1"/>
  <c r="D149" i="37"/>
  <c r="D154" i="37"/>
  <c r="D160" i="37"/>
  <c r="D171" i="37"/>
  <c r="E181" i="37"/>
  <c r="E180" i="37" s="1"/>
  <c r="E194" i="37"/>
  <c r="E193" i="37" s="1"/>
  <c r="E208" i="37"/>
  <c r="E207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D388" i="37"/>
  <c r="E393" i="37"/>
  <c r="E392" i="37" s="1"/>
  <c r="D392" i="37"/>
  <c r="D404" i="37"/>
  <c r="E412" i="37"/>
  <c r="D429" i="37"/>
  <c r="D445" i="37"/>
  <c r="E450" i="37"/>
  <c r="H459" i="37"/>
  <c r="C444" i="37"/>
  <c r="H444" i="37" s="1"/>
  <c r="E475" i="37"/>
  <c r="E474" i="37" s="1"/>
  <c r="D474" i="37"/>
  <c r="H484" i="37"/>
  <c r="E528" i="37"/>
  <c r="C509" i="37"/>
  <c r="H509" i="37" s="1"/>
  <c r="E569" i="37"/>
  <c r="E653" i="37"/>
  <c r="E718" i="37"/>
  <c r="E603" i="37"/>
  <c r="E610" i="37"/>
  <c r="E616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D743" i="37"/>
  <c r="E722" i="37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E728" i="37"/>
  <c r="E727" i="37" s="1"/>
  <c r="E38" i="36"/>
  <c r="E185" i="36"/>
  <c r="E184" i="36" s="1"/>
  <c r="D188" i="36"/>
  <c r="D203" i="36"/>
  <c r="H263" i="36"/>
  <c r="E117" i="36"/>
  <c r="E120" i="36"/>
  <c r="E123" i="36"/>
  <c r="E126" i="36"/>
  <c r="E174" i="36"/>
  <c r="E11" i="36"/>
  <c r="E68" i="36"/>
  <c r="E67" i="36" s="1"/>
  <c r="E157" i="36"/>
  <c r="E163" i="36"/>
  <c r="C3" i="36"/>
  <c r="D38" i="36"/>
  <c r="D68" i="36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50" i="36"/>
  <c r="E468" i="36"/>
  <c r="E477" i="36"/>
  <c r="E378" i="36"/>
  <c r="E382" i="36"/>
  <c r="E388" i="36"/>
  <c r="E409" i="36"/>
  <c r="D4" i="36"/>
  <c r="C67" i="36"/>
  <c r="H67" i="36" s="1"/>
  <c r="J67" i="36" s="1"/>
  <c r="D136" i="36"/>
  <c r="D135" i="36" s="1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76" i="36"/>
  <c r="E750" i="36"/>
  <c r="D416" i="36"/>
  <c r="E552" i="36"/>
  <c r="E592" i="36"/>
  <c r="E628" i="36"/>
  <c r="D429" i="36"/>
  <c r="D463" i="36"/>
  <c r="D468" i="36"/>
  <c r="D494" i="36"/>
  <c r="D504" i="36"/>
  <c r="D529" i="36"/>
  <c r="E718" i="36"/>
  <c r="E734" i="36"/>
  <c r="E733" i="36" s="1"/>
  <c r="E772" i="36"/>
  <c r="E771" i="36" s="1"/>
  <c r="H726" i="36"/>
  <c r="J726" i="36" s="1"/>
  <c r="C725" i="36"/>
  <c r="H725" i="36" s="1"/>
  <c r="J725" i="36" s="1"/>
  <c r="D556" i="36"/>
  <c r="D551" i="36" s="1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D610" i="36"/>
  <c r="D628" i="36"/>
  <c r="D718" i="36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" i="35"/>
  <c r="E11" i="35" s="1"/>
  <c r="D38" i="35"/>
  <c r="D68" i="35"/>
  <c r="D67" i="35" s="1"/>
  <c r="E100" i="35"/>
  <c r="E97" i="35" s="1"/>
  <c r="E6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3" i="35" s="1"/>
  <c r="E167" i="35"/>
  <c r="E172" i="35"/>
  <c r="E171" i="35" s="1"/>
  <c r="D171" i="35"/>
  <c r="D207" i="35"/>
  <c r="E244" i="35"/>
  <c r="E243" i="35" s="1"/>
  <c r="E265" i="35"/>
  <c r="E298" i="35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D120" i="35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D260" i="35"/>
  <c r="D296" i="35"/>
  <c r="D302" i="35"/>
  <c r="D308" i="35"/>
  <c r="D328" i="35"/>
  <c r="E342" i="35"/>
  <c r="E463" i="35"/>
  <c r="E504" i="35"/>
  <c r="E382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E488" i="35"/>
  <c r="E486" i="35" s="1"/>
  <c r="E493" i="35"/>
  <c r="E491" i="35" s="1"/>
  <c r="E499" i="35"/>
  <c r="E497" i="35" s="1"/>
  <c r="D513" i="35"/>
  <c r="D522" i="35"/>
  <c r="C551" i="35"/>
  <c r="E569" i="35"/>
  <c r="E642" i="35"/>
  <c r="E671" i="35"/>
  <c r="C484" i="35"/>
  <c r="H544" i="35"/>
  <c r="E577" i="35"/>
  <c r="E592" i="35"/>
  <c r="E599" i="35"/>
  <c r="E603" i="35"/>
  <c r="C725" i="35"/>
  <c r="H725" i="35" s="1"/>
  <c r="J725" i="35" s="1"/>
  <c r="E751" i="35"/>
  <c r="E750" i="35" s="1"/>
  <c r="E761" i="35"/>
  <c r="E760" i="35" s="1"/>
  <c r="E557" i="35"/>
  <c r="E556" i="35" s="1"/>
  <c r="E551" i="35" s="1"/>
  <c r="E550" i="35" s="1"/>
  <c r="D556" i="35"/>
  <c r="D551" i="35" s="1"/>
  <c r="D550" i="35" s="1"/>
  <c r="D494" i="35"/>
  <c r="D484" i="35" s="1"/>
  <c r="D504" i="35"/>
  <c r="D509" i="35"/>
  <c r="D529" i="35"/>
  <c r="D528" i="35" s="1"/>
  <c r="D544" i="35"/>
  <c r="D538" i="35" s="1"/>
  <c r="E587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73" i="35"/>
  <c r="E772" i="35" s="1"/>
  <c r="E771" i="35" s="1"/>
  <c r="D777" i="35"/>
  <c r="C645" i="35"/>
  <c r="H645" i="35" s="1"/>
  <c r="J645" i="35" s="1"/>
  <c r="E97" i="34"/>
  <c r="E136" i="34"/>
  <c r="E207" i="34"/>
  <c r="E265" i="34"/>
  <c r="E298" i="34"/>
  <c r="E315" i="34"/>
  <c r="E314" i="34" s="1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03" i="34" s="1"/>
  <c r="E219" i="34"/>
  <c r="E216" i="34" s="1"/>
  <c r="E215" i="34" s="1"/>
  <c r="E234" i="34"/>
  <c r="E233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450" i="34"/>
  <c r="E531" i="34"/>
  <c r="E528" i="34" s="1"/>
  <c r="E538" i="34"/>
  <c r="E544" i="34"/>
  <c r="D117" i="34"/>
  <c r="D123" i="34"/>
  <c r="D129" i="34"/>
  <c r="D143" i="34"/>
  <c r="D149" i="34"/>
  <c r="D154" i="34"/>
  <c r="D153" i="34" s="1"/>
  <c r="D160" i="34"/>
  <c r="D171" i="34"/>
  <c r="E181" i="34"/>
  <c r="E180" i="34" s="1"/>
  <c r="E179" i="34" s="1"/>
  <c r="E194" i="34"/>
  <c r="E193" i="34" s="1"/>
  <c r="E188" i="34" s="1"/>
  <c r="D260" i="34"/>
  <c r="D296" i="34"/>
  <c r="D302" i="34"/>
  <c r="D308" i="34"/>
  <c r="D328" i="34"/>
  <c r="E345" i="34"/>
  <c r="E344" i="34" s="1"/>
  <c r="D344" i="34"/>
  <c r="D348" i="34"/>
  <c r="D378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C509" i="34"/>
  <c r="H509" i="34" s="1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68" i="34"/>
  <c r="E767" i="34" s="1"/>
  <c r="E694" i="34"/>
  <c r="D382" i="34"/>
  <c r="D392" i="34"/>
  <c r="C444" i="34"/>
  <c r="H444" i="34" s="1"/>
  <c r="D477" i="34"/>
  <c r="E499" i="34"/>
  <c r="E497" i="34" s="1"/>
  <c r="D513" i="34"/>
  <c r="D509" i="34" s="1"/>
  <c r="D522" i="34"/>
  <c r="D538" i="34"/>
  <c r="E552" i="34"/>
  <c r="E551" i="34" s="1"/>
  <c r="E550" i="34" s="1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H308" i="33"/>
  <c r="D307" i="33"/>
  <c r="E307" i="33" s="1"/>
  <c r="D306" i="33"/>
  <c r="H305" i="33"/>
  <c r="D304" i="33"/>
  <c r="E304" i="33" s="1"/>
  <c r="D303" i="33"/>
  <c r="H302" i="33"/>
  <c r="D301" i="33"/>
  <c r="E301" i="33" s="1"/>
  <c r="D300" i="33"/>
  <c r="E300" i="33" s="1"/>
  <c r="D299" i="33"/>
  <c r="E299" i="33" s="1"/>
  <c r="H298" i="33"/>
  <c r="D297" i="33"/>
  <c r="E297" i="33" s="1"/>
  <c r="E296" i="33" s="1"/>
  <c r="H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H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D170" i="37" l="1"/>
  <c r="D116" i="36"/>
  <c r="E726" i="38"/>
  <c r="E725" i="38" s="1"/>
  <c r="E551" i="36"/>
  <c r="E550" i="36" s="1"/>
  <c r="E203" i="37"/>
  <c r="D484" i="37"/>
  <c r="D163" i="37"/>
  <c r="D717" i="35"/>
  <c r="D716" i="35" s="1"/>
  <c r="D340" i="36"/>
  <c r="E484" i="36"/>
  <c r="D115" i="36"/>
  <c r="E717" i="35"/>
  <c r="E716" i="35" s="1"/>
  <c r="E228" i="36"/>
  <c r="D259" i="38"/>
  <c r="D258" i="38" s="1"/>
  <c r="D560" i="38"/>
  <c r="D114" i="39"/>
  <c r="D560" i="39"/>
  <c r="D559" i="39" s="1"/>
  <c r="D726" i="37"/>
  <c r="D725" i="37" s="1"/>
  <c r="E314" i="35"/>
  <c r="C178" i="34"/>
  <c r="C177" i="34" s="1"/>
  <c r="H177" i="34" s="1"/>
  <c r="J177" i="34" s="1"/>
  <c r="E114" i="39"/>
  <c r="D726" i="36"/>
  <c r="D725" i="36" s="1"/>
  <c r="E153" i="34"/>
  <c r="E152" i="34" s="1"/>
  <c r="E188" i="35"/>
  <c r="E178" i="35" s="1"/>
  <c r="E177" i="35" s="1"/>
  <c r="D160" i="33"/>
  <c r="C188" i="33"/>
  <c r="C538" i="33"/>
  <c r="H538" i="33" s="1"/>
  <c r="D170" i="34"/>
  <c r="D152" i="34" s="1"/>
  <c r="E263" i="34"/>
  <c r="E259" i="34" s="1"/>
  <c r="E263" i="35"/>
  <c r="E509" i="37"/>
  <c r="E560" i="39"/>
  <c r="E559" i="39" s="1"/>
  <c r="D258" i="39"/>
  <c r="D257" i="39" s="1"/>
  <c r="E339" i="39"/>
  <c r="E258" i="39" s="1"/>
  <c r="E257" i="39" s="1"/>
  <c r="D2" i="39"/>
  <c r="E2" i="39"/>
  <c r="E560" i="38"/>
  <c r="C725" i="37"/>
  <c r="H725" i="37" s="1"/>
  <c r="J725" i="37" s="1"/>
  <c r="H726" i="37"/>
  <c r="J726" i="37" s="1"/>
  <c r="H178" i="34"/>
  <c r="J178" i="34" s="1"/>
  <c r="D726" i="35"/>
  <c r="D725" i="35" s="1"/>
  <c r="C203" i="33"/>
  <c r="E561" i="34"/>
  <c r="D314" i="35"/>
  <c r="D116" i="35"/>
  <c r="D153" i="35"/>
  <c r="D717" i="36"/>
  <c r="D716" i="36" s="1"/>
  <c r="C339" i="36"/>
  <c r="H339" i="36" s="1"/>
  <c r="J339" i="36" s="1"/>
  <c r="E645" i="36"/>
  <c r="E263" i="36"/>
  <c r="E135" i="36"/>
  <c r="D645" i="37"/>
  <c r="E340" i="37"/>
  <c r="E203" i="36"/>
  <c r="D726" i="34"/>
  <c r="D725" i="34" s="1"/>
  <c r="D263" i="34"/>
  <c r="D259" i="34" s="1"/>
  <c r="E743" i="35"/>
  <c r="E726" i="35" s="1"/>
  <c r="E725" i="35" s="1"/>
  <c r="D645" i="35"/>
  <c r="D135" i="35"/>
  <c r="D115" i="35" s="1"/>
  <c r="C178" i="35"/>
  <c r="C177" i="35" s="1"/>
  <c r="H177" i="35" s="1"/>
  <c r="J177" i="35" s="1"/>
  <c r="D3" i="35"/>
  <c r="D528" i="36"/>
  <c r="E215" i="36"/>
  <c r="E178" i="36" s="1"/>
  <c r="E177" i="36" s="1"/>
  <c r="D561" i="37"/>
  <c r="E263" i="37"/>
  <c r="E179" i="37"/>
  <c r="E215" i="37"/>
  <c r="D178" i="37"/>
  <c r="D177" i="37" s="1"/>
  <c r="E314" i="37"/>
  <c r="C152" i="37"/>
  <c r="H152" i="37" s="1"/>
  <c r="J152" i="37" s="1"/>
  <c r="E135" i="37"/>
  <c r="E717" i="34"/>
  <c r="E716" i="34" s="1"/>
  <c r="D645" i="36"/>
  <c r="E726" i="36"/>
  <c r="E725" i="36" s="1"/>
  <c r="E444" i="36"/>
  <c r="D116" i="37"/>
  <c r="D178" i="36"/>
  <c r="D177" i="36" s="1"/>
  <c r="D717" i="37"/>
  <c r="D716" i="37" s="1"/>
  <c r="D263" i="37"/>
  <c r="D645" i="34"/>
  <c r="E645" i="34"/>
  <c r="E484" i="34"/>
  <c r="E483" i="34" s="1"/>
  <c r="E228" i="34"/>
  <c r="D135" i="34"/>
  <c r="E135" i="34"/>
  <c r="E645" i="35"/>
  <c r="D444" i="35"/>
  <c r="D263" i="35"/>
  <c r="D259" i="35" s="1"/>
  <c r="D203" i="35"/>
  <c r="D444" i="36"/>
  <c r="C152" i="36"/>
  <c r="H152" i="36" s="1"/>
  <c r="J152" i="36" s="1"/>
  <c r="E153" i="36"/>
  <c r="E152" i="36" s="1"/>
  <c r="D340" i="37"/>
  <c r="E116" i="37"/>
  <c r="C178" i="36"/>
  <c r="D215" i="34"/>
  <c r="D178" i="34" s="1"/>
  <c r="D177" i="34" s="1"/>
  <c r="C560" i="36"/>
  <c r="D339" i="36"/>
  <c r="E340" i="36"/>
  <c r="E339" i="36" s="1"/>
  <c r="C115" i="36"/>
  <c r="H115" i="36" s="1"/>
  <c r="J115" i="36" s="1"/>
  <c r="D67" i="36"/>
  <c r="D3" i="36"/>
  <c r="E3" i="36"/>
  <c r="E2" i="36" s="1"/>
  <c r="E484" i="35"/>
  <c r="E483" i="35" s="1"/>
  <c r="D340" i="35"/>
  <c r="C115" i="35"/>
  <c r="H115" i="35" s="1"/>
  <c r="J115" i="35" s="1"/>
  <c r="H344" i="33"/>
  <c r="C340" i="33"/>
  <c r="D561" i="34"/>
  <c r="E340" i="34"/>
  <c r="D340" i="34"/>
  <c r="E67" i="34"/>
  <c r="E3" i="34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717" i="37"/>
  <c r="E716" i="37" s="1"/>
  <c r="E444" i="37"/>
  <c r="E339" i="37" s="1"/>
  <c r="E484" i="37"/>
  <c r="E483" i="37" s="1"/>
  <c r="H551" i="37"/>
  <c r="J551" i="37" s="1"/>
  <c r="C550" i="37"/>
  <c r="H550" i="37" s="1"/>
  <c r="J550" i="37" s="1"/>
  <c r="E188" i="37"/>
  <c r="D444" i="37"/>
  <c r="D339" i="37" s="1"/>
  <c r="D314" i="37"/>
  <c r="C483" i="37"/>
  <c r="H483" i="37" s="1"/>
  <c r="J483" i="37" s="1"/>
  <c r="D153" i="37"/>
  <c r="D152" i="37" s="1"/>
  <c r="D551" i="37"/>
  <c r="D550" i="37" s="1"/>
  <c r="D135" i="37"/>
  <c r="H116" i="37"/>
  <c r="J116" i="37" s="1"/>
  <c r="C115" i="37"/>
  <c r="E152" i="37"/>
  <c r="D3" i="37"/>
  <c r="D2" i="37" s="1"/>
  <c r="H263" i="37"/>
  <c r="C259" i="37"/>
  <c r="E178" i="37"/>
  <c r="E177" i="37" s="1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14" i="36"/>
  <c r="E259" i="36" s="1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E116" i="36"/>
  <c r="E115" i="36" s="1"/>
  <c r="D561" i="36"/>
  <c r="D560" i="36" s="1"/>
  <c r="D559" i="36" s="1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C483" i="36"/>
  <c r="H483" i="36" s="1"/>
  <c r="J483" i="36" s="1"/>
  <c r="E483" i="36"/>
  <c r="D483" i="35"/>
  <c r="D178" i="35"/>
  <c r="D177" i="35" s="1"/>
  <c r="E116" i="35"/>
  <c r="D339" i="35"/>
  <c r="H178" i="35"/>
  <c r="J178" i="35" s="1"/>
  <c r="C2" i="35"/>
  <c r="H67" i="35"/>
  <c r="J67" i="35" s="1"/>
  <c r="E561" i="35"/>
  <c r="E560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D163" i="35"/>
  <c r="D170" i="35"/>
  <c r="D2" i="35"/>
  <c r="E3" i="35"/>
  <c r="E2" i="35" s="1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E444" i="34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483" i="34"/>
  <c r="D444" i="34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E491" i="33" s="1"/>
  <c r="D522" i="33"/>
  <c r="D581" i="33"/>
  <c r="D592" i="33"/>
  <c r="D61" i="33"/>
  <c r="D296" i="33"/>
  <c r="E676" i="33"/>
  <c r="D683" i="33"/>
  <c r="C67" i="33"/>
  <c r="H67" i="33" s="1"/>
  <c r="J67" i="33" s="1"/>
  <c r="E39" i="33"/>
  <c r="E38" i="33" s="1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17" i="33" s="1"/>
  <c r="D716" i="33" s="1"/>
  <c r="D727" i="33"/>
  <c r="D11" i="33"/>
  <c r="D126" i="33"/>
  <c r="E229" i="33"/>
  <c r="E228" i="33" s="1"/>
  <c r="D260" i="33"/>
  <c r="D305" i="33"/>
  <c r="D331" i="33"/>
  <c r="E345" i="33"/>
  <c r="E344" i="33" s="1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C726" i="33" s="1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E244" i="33"/>
  <c r="E243" i="33" s="1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D153" i="33" s="1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772" i="33" s="1"/>
  <c r="E771" i="33" s="1"/>
  <c r="E121" i="33"/>
  <c r="E120" i="33" s="1"/>
  <c r="D123" i="33"/>
  <c r="D132" i="33"/>
  <c r="D140" i="33"/>
  <c r="C153" i="33"/>
  <c r="E155" i="33"/>
  <c r="E154" i="33" s="1"/>
  <c r="D157" i="33"/>
  <c r="E168" i="33"/>
  <c r="E167" i="33" s="1"/>
  <c r="E205" i="33"/>
  <c r="E204" i="33" s="1"/>
  <c r="E239" i="33"/>
  <c r="E238" i="33" s="1"/>
  <c r="E260" i="33"/>
  <c r="E306" i="33"/>
  <c r="E305" i="33" s="1"/>
  <c r="D328" i="33"/>
  <c r="E363" i="33"/>
  <c r="E362" i="33" s="1"/>
  <c r="C444" i="33"/>
  <c r="H444" i="33" s="1"/>
  <c r="H455" i="33"/>
  <c r="D497" i="33"/>
  <c r="C551" i="33"/>
  <c r="H552" i="33"/>
  <c r="D676" i="33"/>
  <c r="D694" i="33"/>
  <c r="E132" i="33"/>
  <c r="E140" i="33"/>
  <c r="E157" i="33"/>
  <c r="C215" i="33"/>
  <c r="C178" i="33" s="1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E179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E487" i="33"/>
  <c r="E486" i="33" s="1"/>
  <c r="E505" i="33"/>
  <c r="E504" i="33" s="1"/>
  <c r="D504" i="33"/>
  <c r="D746" i="33"/>
  <c r="D743" i="33" s="1"/>
  <c r="E747" i="33"/>
  <c r="E746" i="33" s="1"/>
  <c r="E754" i="33"/>
  <c r="D357" i="33"/>
  <c r="E358" i="33"/>
  <c r="E357" i="33" s="1"/>
  <c r="D404" i="33"/>
  <c r="E405" i="33"/>
  <c r="E404" i="33" s="1"/>
  <c r="E510" i="33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D687" i="33"/>
  <c r="E688" i="33"/>
  <c r="E687" i="33" s="1"/>
  <c r="E694" i="33"/>
  <c r="D700" i="33"/>
  <c r="E701" i="33"/>
  <c r="E700" i="33" s="1"/>
  <c r="E722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BA25" i="12"/>
  <c r="S25" i="12"/>
  <c r="BA24" i="12"/>
  <c r="S24" i="12"/>
  <c r="BA23" i="12"/>
  <c r="S23" i="12"/>
  <c r="BA22" i="12"/>
  <c r="S22" i="12"/>
  <c r="BA21" i="12"/>
  <c r="S21" i="12"/>
  <c r="BA20" i="12"/>
  <c r="S20" i="12"/>
  <c r="BA19" i="12"/>
  <c r="S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484" i="33" l="1"/>
  <c r="D560" i="34"/>
  <c r="D559" i="34" s="1"/>
  <c r="E115" i="37"/>
  <c r="E259" i="35"/>
  <c r="E743" i="33"/>
  <c r="E509" i="33"/>
  <c r="E339" i="34"/>
  <c r="E258" i="34" s="1"/>
  <c r="E257" i="34" s="1"/>
  <c r="D114" i="36"/>
  <c r="D115" i="37"/>
  <c r="D114" i="37" s="1"/>
  <c r="D259" i="37"/>
  <c r="D152" i="35"/>
  <c r="D114" i="35" s="1"/>
  <c r="E152" i="35"/>
  <c r="E114" i="36"/>
  <c r="D3" i="33"/>
  <c r="D114" i="34"/>
  <c r="D258" i="37"/>
  <c r="D257" i="37" s="1"/>
  <c r="E560" i="37"/>
  <c r="E559" i="37" s="1"/>
  <c r="E259" i="37"/>
  <c r="E258" i="37" s="1"/>
  <c r="E257" i="37" s="1"/>
  <c r="E114" i="37"/>
  <c r="H178" i="36"/>
  <c r="J178" i="36" s="1"/>
  <c r="C177" i="36"/>
  <c r="E528" i="33"/>
  <c r="E559" i="35"/>
  <c r="D259" i="36"/>
  <c r="D258" i="36" s="1"/>
  <c r="D257" i="36" s="1"/>
  <c r="E560" i="34"/>
  <c r="E559" i="34" s="1"/>
  <c r="E258" i="36"/>
  <c r="E257" i="36" s="1"/>
  <c r="D2" i="36"/>
  <c r="E339" i="35"/>
  <c r="E258" i="35" s="1"/>
  <c r="E257" i="35" s="1"/>
  <c r="D258" i="35"/>
  <c r="D257" i="35" s="1"/>
  <c r="C114" i="35"/>
  <c r="H114" i="35" s="1"/>
  <c r="J114" i="35" s="1"/>
  <c r="D444" i="33"/>
  <c r="E67" i="33"/>
  <c r="D67" i="33"/>
  <c r="D339" i="34"/>
  <c r="E2" i="34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E559" i="36"/>
  <c r="H259" i="36"/>
  <c r="J259" i="36" s="1"/>
  <c r="C258" i="36"/>
  <c r="H560" i="35"/>
  <c r="J560" i="35" s="1"/>
  <c r="C559" i="35"/>
  <c r="H559" i="35" s="1"/>
  <c r="J559" i="35" s="1"/>
  <c r="E115" i="35"/>
  <c r="C258" i="35"/>
  <c r="H259" i="35"/>
  <c r="J259" i="35" s="1"/>
  <c r="H2" i="35"/>
  <c r="J2" i="35" s="1"/>
  <c r="H115" i="34"/>
  <c r="J115" i="34" s="1"/>
  <c r="C114" i="34"/>
  <c r="H114" i="34" s="1"/>
  <c r="J114" i="34" s="1"/>
  <c r="D258" i="34"/>
  <c r="D257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D163" i="33"/>
  <c r="D152" i="33" s="1"/>
  <c r="D203" i="33"/>
  <c r="E484" i="33"/>
  <c r="D2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538" i="33"/>
  <c r="D135" i="33"/>
  <c r="E444" i="33"/>
  <c r="E263" i="33"/>
  <c r="E561" i="33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D339" i="33" s="1"/>
  <c r="E188" i="33"/>
  <c r="E116" i="33"/>
  <c r="E560" i="33" l="1"/>
  <c r="E483" i="33"/>
  <c r="E114" i="35"/>
  <c r="E152" i="33"/>
  <c r="E115" i="33"/>
  <c r="H1" i="35"/>
  <c r="J1" i="35" s="1"/>
  <c r="H177" i="36"/>
  <c r="J177" i="36" s="1"/>
  <c r="C114" i="36"/>
  <c r="E2" i="33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D257" i="33" s="1"/>
  <c r="C559" i="33"/>
  <c r="H559" i="33" s="1"/>
  <c r="J559" i="33" s="1"/>
  <c r="E178" i="33"/>
  <c r="E177" i="33" s="1"/>
  <c r="E114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H114" i="36" l="1"/>
  <c r="J114" i="36" s="1"/>
  <c r="H1" i="36"/>
  <c r="J1" i="36" s="1"/>
  <c r="H257" i="37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9" i="4" l="1"/>
  <c r="C19" i="4"/>
  <c r="C6" i="4" l="1"/>
  <c r="F62" i="16" l="1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<sst xmlns="http://schemas.openxmlformats.org/spreadsheetml/2006/main" count="6731" uniqueCount="976">
  <si>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</si>
  <si>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</si>
  <si>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</si>
  <si>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</si>
  <si>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</si>
  <si>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</si>
  <si>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</si>
  <si>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</si>
  <si>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</si>
  <si>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</si>
  <si>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</si>
  <si>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</si>
  <si>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</si>
  <si>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</si>
  <si>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</si>
  <si>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</si>
  <si>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</si>
  <si>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</si>
  <si>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</si>
  <si>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</si>
  <si>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</si>
  <si>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</si>
  <si>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</si>
  <si>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</si>
  <si>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</si>
  <si>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</si>
  <si>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</si>
  <si>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</si>
  <si>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</si>
  <si>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</si>
  <si>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</si>
  <si>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</si>
  <si>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</si>
  <si>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</si>
  <si>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</si>
  <si>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</si>
  <si>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</si>
  <si>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</si>
  <si>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</si>
  <si>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</si>
  <si>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</si>
  <si>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</si>
  <si>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</si>
  <si>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</si>
  <si>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</si>
  <si>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</si>
  <si>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</si>
  <si>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</si>
  <si>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</si>
  <si>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</si>
  <si>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</si>
  <si>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</si>
  <si>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</si>
  <si>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</si>
  <si>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</si>
  <si>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</si>
  <si>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</si>
  <si>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</si>
  <si>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</si>
  <si>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</si>
  <si>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</si>
  <si>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</si>
  <si>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</si>
  <si>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</si>
  <si>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</si>
  <si>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</si>
  <si>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</si>
  <si>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</si>
  <si>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</si>
  <si>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</si>
  <si>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</si>
  <si>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</si>
  <si>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</si>
  <si>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</si>
  <si>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</si>
  <si>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</si>
  <si>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</si>
  <si>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</si>
  <si>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</si>
  <si>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</si>
  <si>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</si>
  <si>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</si>
  <si>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</si>
  <si>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</si>
  <si>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</si>
  <si>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</si>
  <si>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</si>
  <si>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</si>
  <si>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</si>
  <si>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</si>
  <si>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</si>
  <si>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</si>
  <si>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</si>
  <si>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</si>
  <si>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</si>
  <si>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</si>
  <si>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</si>
  <si>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</si>
  <si>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</si>
  <si>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</si>
  <si>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</si>
  <si>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</si>
  <si>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</si>
  <si>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</si>
  <si>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</si>
  <si>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</si>
  <si>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</si>
  <si>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</si>
  <si>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</si>
  <si>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</si>
  <si>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</si>
  <si>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</si>
  <si>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</si>
  <si>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</si>
  <si>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</si>
  <si>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</si>
  <si>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</si>
  <si>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</si>
  <si>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</si>
  <si>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</si>
  <si>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</si>
  <si>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</si>
  <si>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</si>
  <si>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</si>
  <si>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</si>
  <si>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</si>
  <si>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</si>
  <si>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</si>
  <si>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</si>
  <si>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</si>
  <si>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</si>
  <si>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</si>
  <si>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</si>
  <si>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</si>
  <si>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</si>
  <si>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</si>
  <si>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</si>
  <si>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</si>
  <si>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</si>
  <si>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</si>
  <si>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</si>
  <si>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</si>
  <si>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</si>
  <si>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</si>
  <si>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</si>
  <si>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</si>
  <si>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</si>
  <si>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</si>
  <si>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</si>
  <si>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</si>
  <si>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</si>
  <si>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</si>
  <si>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</si>
  <si>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</si>
  <si>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</si>
  <si>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</si>
  <si>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</si>
  <si>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</si>
  <si>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</si>
  <si>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</si>
  <si>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</si>
  <si>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</si>
  <si>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</si>
  <si>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</si>
  <si>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</si>
  <si>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</si>
  <si>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</si>
  <si>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</si>
  <si>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</si>
  <si>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</si>
  <si>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</si>
  <si>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</si>
  <si>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</si>
  <si>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</si>
  <si>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</si>
  <si>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</si>
  <si>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</si>
  <si>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</si>
  <si>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</si>
  <si>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</si>
  <si>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</si>
  <si>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</si>
  <si>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</si>
  <si>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</si>
  <si>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</si>
  <si>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</si>
  <si>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</si>
  <si>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</si>
  <si>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</si>
  <si>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</si>
  <si>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</si>
  <si>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</si>
  <si>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</si>
  <si>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</si>
  <si>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</si>
  <si>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</si>
  <si>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</si>
  <si>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</si>
  <si>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</si>
  <si>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</si>
  <si>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</si>
  <si>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</si>
  <si>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</si>
  <si>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</si>
  <si>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</si>
  <si>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</si>
  <si>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</si>
  <si>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</si>
  <si>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</si>
  <si>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</si>
  <si>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</si>
  <si>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</si>
  <si>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</si>
  <si>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</si>
  <si>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</si>
  <si>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</si>
  <si>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</si>
  <si>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</si>
  <si>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</si>
  <si>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</si>
  <si>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</si>
  <si>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</si>
  <si>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</si>
  <si>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</si>
  <si>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</si>
  <si>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</si>
  <si>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</si>
  <si>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</si>
  <si>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</si>
  <si>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</si>
  <si>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</si>
  <si>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</si>
  <si>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</si>
  <si>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</si>
  <si>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</si>
  <si>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</si>
  <si>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</si>
  <si>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</si>
  <si>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</si>
  <si>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</si>
  <si>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</si>
  <si>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</si>
  <si>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</si>
  <si>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</si>
  <si>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</si>
  <si>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</si>
  <si>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</si>
  <si>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</si>
  <si>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</si>
  <si>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</si>
  <si>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</si>
  <si>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</si>
  <si>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</si>
  <si>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</si>
  <si>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</si>
  <si>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</si>
  <si>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</si>
  <si>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</si>
  <si>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</si>
  <si>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</si>
  <si>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</si>
  <si>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</si>
  <si>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</si>
  <si>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</si>
  <si>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</si>
  <si>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</si>
  <si>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</si>
  <si>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</si>
  <si>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</si>
  <si>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</si>
  <si>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</si>
  <si>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</si>
  <si>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</si>
  <si>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</si>
  <si>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</si>
  <si>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</si>
  <si>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</si>
  <si>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</si>
  <si>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</si>
  <si>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</si>
  <si>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</si>
  <si>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</si>
  <si>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</si>
  <si>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</si>
  <si>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</si>
  <si>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</si>
  <si>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</si>
  <si>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</si>
  <si>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</si>
  <si>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</si>
  <si>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</si>
  <si>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</si>
  <si>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</si>
  <si>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</si>
  <si>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</si>
  <si>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</si>
  <si>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</si>
  <si>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</si>
  <si>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</si>
  <si>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</si>
  <si>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</si>
  <si>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</si>
  <si>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</si>
  <si>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</si>
  <si>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</si>
  <si>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</si>
  <si>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</si>
  <si>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</si>
  <si>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</si>
  <si>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</si>
  <si>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</si>
  <si>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</si>
  <si>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</si>
  <si>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</si>
  <si>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</si>
  <si>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</si>
  <si>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</si>
  <si>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</si>
  <si>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</si>
  <si>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</si>
  <si>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</si>
  <si>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</si>
  <si>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</si>
  <si>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</si>
  <si>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</si>
  <si>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</si>
  <si>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</si>
  <si>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</si>
  <si>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</si>
  <si>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</si>
  <si>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</si>
  <si>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</si>
  <si>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</si>
  <si>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</si>
  <si>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</si>
  <si>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</si>
  <si>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</si>
  <si>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</si>
  <si>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</si>
  <si>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</si>
  <si>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</si>
  <si>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</si>
  <si>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</si>
  <si>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</si>
  <si>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</si>
  <si>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</si>
  <si>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</si>
  <si>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</si>
  <si>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</si>
  <si>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</si>
  <si>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</si>
  <si>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</si>
  <si>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</si>
  <si>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</si>
  <si>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</si>
  <si>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</si>
  <si>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</si>
  <si>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</si>
  <si>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</si>
  <si>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</si>
  <si>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</si>
  <si>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</si>
  <si>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</si>
  <si>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</si>
  <si>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</si>
  <si>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</si>
  <si>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</si>
  <si>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</si>
  <si>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</si>
  <si>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</si>
  <si>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</si>
  <si>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</si>
  <si>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</si>
  <si>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</si>
  <si>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</si>
  <si>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</si>
  <si>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</si>
  <si>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</si>
  <si>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</si>
  <si>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</si>
  <si>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</si>
  <si>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</si>
  <si>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</si>
  <si>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</si>
  <si>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</si>
  <si>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</si>
  <si>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</si>
  <si>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</si>
  <si>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</si>
  <si>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</si>
  <si>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</si>
  <si>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</si>
  <si>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</si>
  <si>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</si>
  <si>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</si>
  <si>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</si>
  <si>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</si>
  <si>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</si>
  <si>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</si>
  <si>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</si>
  <si>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</si>
  <si>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</si>
  <si>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</si>
  <si>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</si>
  <si>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</si>
  <si>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</si>
  <si>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</si>
  <si>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</si>
  <si>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</si>
  <si>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</si>
  <si>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</si>
  <si>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</si>
  <si>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</si>
  <si>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</si>
  <si>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</si>
  <si>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</si>
  <si>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</si>
  <si>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</si>
  <si>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</si>
  <si>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</si>
  <si>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</si>
  <si>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</si>
  <si>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</si>
  <si>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</si>
  <si>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</si>
  <si>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</si>
  <si>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</si>
  <si>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</si>
  <si>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</si>
  <si>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</si>
  <si>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</si>
  <si>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</si>
  <si>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</si>
  <si>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</si>
  <si>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</si>
  <si>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</si>
  <si>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</si>
  <si>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</si>
  <si>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</si>
  <si>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</si>
  <si>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</si>
  <si>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</si>
  <si>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</si>
  <si>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</si>
  <si>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</si>
  <si>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</si>
  <si>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</si>
  <si>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</si>
  <si>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</si>
  <si>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</si>
  <si>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</si>
  <si>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</si>
  <si>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</si>
  <si>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</si>
  <si>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</si>
  <si>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</si>
  <si>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</si>
  <si>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</si>
  <si>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</si>
  <si>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</si>
  <si>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</si>
  <si>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</si>
  <si>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</si>
  <si>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</si>
  <si>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</si>
  <si>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</si>
  <si>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</si>
  <si>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</si>
  <si>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</si>
  <si>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</si>
  <si>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</si>
  <si>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</si>
  <si>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</si>
  <si>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</si>
  <si>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</si>
  <si>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</si>
  <si>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</si>
  <si>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</si>
  <si>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</si>
  <si>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</si>
  <si>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</si>
  <si>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</si>
  <si>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</si>
  <si>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</si>
  <si>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</si>
  <si>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</si>
  <si>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</si>
  <si>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</si>
  <si>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</si>
  <si>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</si>
  <si>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</si>
  <si>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</si>
  <si>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</si>
  <si>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</si>
  <si>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</si>
  <si>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</si>
  <si>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</si>
  <si>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</si>
  <si>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</si>
  <si>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</si>
  <si>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</si>
  <si>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</si>
  <si>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</si>
  <si>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</si>
  <si>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</si>
  <si>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</si>
  <si>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</si>
  <si>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</si>
  <si>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</si>
  <si>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</si>
  <si>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</si>
  <si>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</si>
  <si>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</si>
  <si>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</si>
  <si>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</si>
  <si>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</si>
  <si>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</si>
  <si>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</si>
  <si>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</si>
  <si>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</si>
  <si>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</si>
  <si>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</si>
  <si>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</si>
  <si>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</si>
  <si>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</si>
  <si>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</si>
  <si>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</si>
  <si>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</si>
  <si>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</si>
  <si>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</si>
  <si>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</si>
  <si>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</si>
  <si>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</si>
  <si>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</si>
  <si>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</si>
  <si>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</si>
  <si>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</si>
  <si>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</si>
  <si>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</si>
  <si>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</si>
  <si>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</si>
  <si>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</si>
  <si>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</si>
  <si>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</si>
  <si>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</si>
  <si>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</si>
  <si>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</si>
  <si>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</si>
  <si>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</si>
  <si>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</si>
  <si>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</si>
  <si>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</si>
  <si>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</si>
  <si>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</si>
  <si>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</si>
  <si>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</si>
  <si>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</si>
  <si>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</si>
  <si>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</si>
  <si>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</si>
  <si>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</si>
  <si>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</si>
  <si>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</si>
  <si>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</si>
  <si>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</si>
  <si>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</si>
  <si>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</si>
  <si>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</si>
  <si>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</si>
  <si>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</si>
  <si>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</si>
  <si>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</si>
  <si>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</si>
  <si>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</si>
  <si>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</si>
  <si>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</si>
  <si>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</si>
  <si>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</si>
  <si>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</si>
  <si>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</si>
  <si>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</si>
  <si>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</si>
  <si>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</si>
  <si>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</si>
  <si>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</si>
  <si>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</si>
  <si>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</si>
  <si>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</si>
  <si>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</si>
  <si>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</si>
  <si>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</si>
  <si>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</si>
  <si>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</si>
  <si>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</si>
  <si>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</si>
  <si>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</si>
  <si>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</si>
  <si>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</si>
  <si>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</si>
  <si>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</si>
  <si>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</si>
  <si>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</si>
  <si>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</si>
  <si>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</si>
  <si>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</si>
  <si>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</si>
  <si>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</si>
  <si>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</si>
  <si>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</si>
  <si>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</si>
  <si>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</si>
  <si>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</si>
  <si>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</si>
  <si>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</si>
  <si>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</si>
  <si>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</si>
  <si>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</si>
  <si>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</si>
  <si>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</si>
  <si>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</si>
  <si>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</si>
  <si>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</si>
  <si>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</si>
  <si>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</si>
  <si>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</si>
  <si>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</si>
  <si>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</si>
  <si>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</si>
  <si>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</si>
  <si>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</si>
  <si>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</si>
  <si>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</si>
  <si>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</si>
  <si>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</si>
  <si>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</si>
  <si>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</si>
  <si>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</si>
  <si>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</si>
  <si>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</si>
  <si>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</si>
  <si>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</si>
  <si>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</si>
  <si>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</si>
  <si>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</si>
  <si>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</si>
  <si>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</si>
  <si>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</si>
  <si>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</si>
  <si>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</si>
  <si>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</si>
  <si>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</si>
  <si>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</si>
  <si>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</si>
  <si>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</si>
  <si>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</si>
  <si>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</si>
  <si>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</si>
  <si>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</si>
  <si>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</si>
  <si>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</si>
  <si>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</si>
  <si>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</si>
  <si>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</si>
  <si>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</si>
  <si>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</si>
  <si>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</si>
  <si>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</si>
  <si>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</si>
  <si>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</si>
  <si>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</si>
  <si>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</si>
  <si>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</si>
  <si>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</si>
  <si>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</si>
  <si>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</si>
  <si>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</si>
  <si>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</si>
  <si>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</si>
  <si>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</si>
  <si>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</si>
  <si>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</si>
  <si>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</si>
  <si>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</si>
  <si>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</si>
  <si>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</si>
  <si>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</si>
  <si>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</si>
  <si>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</si>
  <si>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</si>
  <si>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</si>
  <si>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</si>
  <si>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</si>
  <si>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</si>
  <si>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</si>
  <si>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</si>
  <si>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</si>
  <si>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</si>
  <si>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</si>
  <si>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</si>
  <si>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</si>
  <si>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</si>
  <si>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</si>
  <si>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</si>
  <si>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</si>
  <si>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</si>
  <si>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</si>
  <si>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</si>
  <si>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</si>
  <si>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</si>
  <si>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</si>
  <si>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</si>
  <si>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</si>
  <si>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</si>
  <si>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</si>
  <si>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</si>
  <si>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</si>
  <si>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</si>
  <si>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</si>
  <si>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</si>
  <si>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</si>
  <si>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</si>
  <si>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</si>
  <si>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</si>
  <si>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</si>
  <si>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</si>
  <si>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</si>
  <si>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</si>
  <si>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</si>
  <si>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</si>
  <si>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</si>
  <si>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</si>
  <si>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</si>
  <si>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</si>
  <si>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</si>
  <si>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</si>
  <si>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</si>
  <si>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</si>
  <si>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</si>
  <si>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</si>
  <si>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</si>
  <si>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</si>
  <si>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</si>
  <si>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</si>
  <si>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</si>
  <si>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</si>
  <si>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</si>
  <si>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</si>
  <si>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</si>
  <si>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</si>
  <si>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</si>
  <si>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</si>
  <si>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</si>
  <si>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</si>
  <si>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</si>
  <si>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</si>
  <si>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</si>
  <si>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</si>
  <si>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</si>
  <si>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</si>
  <si>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</si>
  <si>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</si>
  <si>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</si>
  <si>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</si>
  <si>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</si>
  <si>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</si>
  <si>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</si>
  <si>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</si>
  <si>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</si>
  <si>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</si>
  <si>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</si>
  <si>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</si>
  <si>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</si>
  <si>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</si>
  <si>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</si>
  <si>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</si>
  <si>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</si>
  <si>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</si>
  <si>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</si>
  <si>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</si>
  <si>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</si>
  <si>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</si>
  <si>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</si>
  <si>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</si>
  <si>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</si>
  <si>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</si>
  <si>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</si>
  <si>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</si>
  <si>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</si>
  <si>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</si>
  <si>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</si>
  <si>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</si>
  <si>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</si>
  <si>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</si>
  <si>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</si>
  <si>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</si>
  <si>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</si>
  <si>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</si>
  <si>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</si>
  <si>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</si>
  <si>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</si>
  <si>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</si>
  <si>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</si>
  <si>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</si>
  <si>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</si>
  <si>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</si>
  <si>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</si>
  <si>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</si>
  <si>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</si>
  <si>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</si>
  <si>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</si>
  <si>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</si>
  <si>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</si>
  <si>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</si>
  <si>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</si>
  <si>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</si>
  <si>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</si>
  <si>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</si>
  <si>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</si>
  <si>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</si>
  <si>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</si>
  <si>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</si>
  <si>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</si>
  <si>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</si>
  <si>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</si>
  <si>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</si>
  <si>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</si>
  <si>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</si>
  <si>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</si>
  <si>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</si>
  <si>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</si>
  <si>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</si>
  <si>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</si>
  <si>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</si>
  <si>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</si>
  <si>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</si>
  <si>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</si>
  <si>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</si>
  <si>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</si>
  <si>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</si>
  <si>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</si>
  <si>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</si>
  <si>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</si>
  <si>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</si>
  <si>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</si>
  <si>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</si>
  <si>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</si>
  <si>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</si>
  <si>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</si>
  <si>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</si>
  <si>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</si>
  <si>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</si>
  <si>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</si>
  <si>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</si>
  <si>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</si>
  <si>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</si>
  <si>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</si>
  <si>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</si>
  <si>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</si>
  <si>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</si>
  <si>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</si>
  <si>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</si>
  <si>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</si>
  <si>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</si>
  <si>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</si>
  <si>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آلة شحن</t>
  </si>
  <si>
    <t>آلة حفر وجرف</t>
  </si>
  <si>
    <t>آلة ماسحة</t>
  </si>
  <si>
    <t>آلة كاسحة</t>
  </si>
  <si>
    <t>صهريج ماء</t>
  </si>
  <si>
    <t>حاوية مجرورة كبيرة الحجم لوضة الفظلات</t>
  </si>
  <si>
    <t>حاوية مجرورة متوسطة أو صغيرة الحجم لوضة الفظلات</t>
  </si>
  <si>
    <t>عدد 704 لسنة 2015</t>
  </si>
  <si>
    <t>محمد ياسر حفوز</t>
  </si>
  <si>
    <t>نور الدين الرخيص</t>
  </si>
  <si>
    <t>حبيب سعيد</t>
  </si>
  <si>
    <t>وسيم بيوض</t>
  </si>
  <si>
    <t>ياسين الحضري</t>
  </si>
  <si>
    <t>منير البصير</t>
  </si>
  <si>
    <t>لجنة التبتيت</t>
  </si>
  <si>
    <t>الطرقات و الأرصفة</t>
  </si>
  <si>
    <t>التطهير و تصريف مياه الأمطار</t>
  </si>
  <si>
    <t>تعهد و صيانة البنية الأساسية</t>
  </si>
  <si>
    <t>تجميل المدينة</t>
  </si>
  <si>
    <t>مأوى للسيارات</t>
  </si>
  <si>
    <t>منطقة صناعية و حرفية</t>
  </si>
  <si>
    <t>اقتناء معدات إعلامية</t>
  </si>
  <si>
    <t>تعهد و صيانة المنشآت البلدية</t>
  </si>
  <si>
    <t>نادي الشباب</t>
  </si>
  <si>
    <t xml:space="preserve">ملعب بلدي </t>
  </si>
  <si>
    <t>قاعة رياضة</t>
  </si>
  <si>
    <t>تهذيب الأحياء الشعبية</t>
  </si>
  <si>
    <t>المشاريع الأقتصادية</t>
  </si>
  <si>
    <t>المشاريع الرياضية و الشبابية</t>
  </si>
  <si>
    <t>الكتابة العامة</t>
  </si>
  <si>
    <t>مكتب الضبط</t>
  </si>
  <si>
    <t>كتابة المجلس و اللجان</t>
  </si>
  <si>
    <t>مصلحة الاعلامية و التنظيم و الأساليب</t>
  </si>
  <si>
    <t>قسم الشؤون العقارية</t>
  </si>
  <si>
    <t>قسم الشؤون الاجتماعية و الثقافية</t>
  </si>
  <si>
    <t>الادارة الفرعية للشؤون الادارة و المالية</t>
  </si>
  <si>
    <t>مصلحة المالية و الصفقات</t>
  </si>
  <si>
    <t>مصلحة الشؤون الإدارية و الأعوان</t>
  </si>
  <si>
    <t>مصلحة الجباية و الاستخلاصات</t>
  </si>
  <si>
    <t>قسم الحالة المدنية</t>
  </si>
  <si>
    <t>الإدارية الفرعية للشؤون الفنية</t>
  </si>
  <si>
    <t>مصلحة التهيئة العمرانية و التراخيص</t>
  </si>
  <si>
    <t>مصلحة المرور و الطرقات</t>
  </si>
  <si>
    <t>مصلحة الدراسات و البناءات</t>
  </si>
  <si>
    <t>الإدارة الفرعية للنظافة و العناية بالمحيط</t>
  </si>
  <si>
    <t>مصلحة المستودع و الورشات</t>
  </si>
  <si>
    <t>مصلحة النظافة و العناية بالمحيط</t>
  </si>
  <si>
    <t>مستشفى محلي</t>
  </si>
  <si>
    <t>مستوصف</t>
  </si>
  <si>
    <t>المؤسسات الصحية</t>
  </si>
  <si>
    <t>مدرسة إبتدائية</t>
  </si>
  <si>
    <t>مدرسة إعدادية</t>
  </si>
  <si>
    <t>مدرسة ثانوية</t>
  </si>
  <si>
    <t>المؤسسات التربوية</t>
  </si>
  <si>
    <t>دار الشباب</t>
  </si>
  <si>
    <t xml:space="preserve">دار الثقافة </t>
  </si>
  <si>
    <t xml:space="preserve">مركب الطفولة </t>
  </si>
  <si>
    <t>نادي أطفال</t>
  </si>
  <si>
    <t>المصالح الإدارية</t>
  </si>
  <si>
    <t xml:space="preserve">الجمعيات الرياضية </t>
  </si>
  <si>
    <t>المؤسسات الإقتصادية</t>
  </si>
  <si>
    <t xml:space="preserve">دكان </t>
  </si>
  <si>
    <t>مستودع</t>
  </si>
  <si>
    <t>دكان</t>
  </si>
  <si>
    <t>مقهى</t>
  </si>
  <si>
    <t xml:space="preserve">دار قديمة </t>
  </si>
  <si>
    <t>مغازة كبيرى</t>
  </si>
  <si>
    <t xml:space="preserve">مقهى </t>
  </si>
  <si>
    <t>كشك</t>
  </si>
  <si>
    <t>نصبة خضر</t>
  </si>
  <si>
    <t xml:space="preserve">ذكان </t>
  </si>
  <si>
    <t>محل</t>
  </si>
  <si>
    <t>مسكن ذوطابق علوي</t>
  </si>
  <si>
    <t>روضة أطفال</t>
  </si>
  <si>
    <t>مركب طفولة</t>
  </si>
  <si>
    <t>نادي الأطفال</t>
  </si>
  <si>
    <t>قصر البلدية</t>
  </si>
  <si>
    <t>مستودع بلدي</t>
  </si>
  <si>
    <t>الملعب البلدي</t>
  </si>
  <si>
    <t>المسلخ البلدي</t>
  </si>
  <si>
    <t>سوق أسبوعية</t>
  </si>
  <si>
    <t>سوق قديم</t>
  </si>
  <si>
    <t>سوق شعبية</t>
  </si>
  <si>
    <t>سوق الجملة</t>
  </si>
  <si>
    <t>سوق الدواب</t>
  </si>
  <si>
    <t>مقبرة</t>
  </si>
  <si>
    <t xml:space="preserve">قطعة أرض </t>
  </si>
  <si>
    <t>قطعة أرض على الشياع</t>
  </si>
  <si>
    <t>قطعة أرض مقسمة</t>
  </si>
  <si>
    <t>قطعة أرض بيضاء</t>
  </si>
  <si>
    <t xml:space="preserve">بناية </t>
  </si>
  <si>
    <t>منزل قديم</t>
  </si>
  <si>
    <t xml:space="preserve">آلة </t>
  </si>
  <si>
    <t xml:space="preserve">شاحنة </t>
  </si>
  <si>
    <t xml:space="preserve">مجرورة 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</si>
  <si>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</si>
  <si>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</si>
  <si>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</si>
  <si>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</si>
  <si>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</si>
  <si>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</si>
  <si>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</si>
  <si>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</si>
  <si>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</si>
  <si>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اقتناء عقار لانجاز محطة ضخ المياه المستعملة </t>
  </si>
  <si>
    <t xml:space="preserve">اقتناء معدات نظافة و طرقات </t>
  </si>
  <si>
    <t>تهيئة السوق التجاري</t>
  </si>
  <si>
    <t xml:space="preserve">اقتناء معدات نظافة </t>
  </si>
  <si>
    <t>تهيئة الساحة المقابلة لمقر بلدية الجم</t>
  </si>
  <si>
    <t xml:space="preserve">تهذيب حي نهج ابن سيناء و راس الشعبة </t>
  </si>
  <si>
    <t>اقتناء سيارة ادارية</t>
  </si>
  <si>
    <t>اقنتاء اراضي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</si>
</sst>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21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8" fontId="0" fillId="0" borderId="0" xfId="0" applyNumberFormat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/>
    <xf numFmtId="0" fontId="4" fillId="0" borderId="1" xfId="0" applyFont="1" applyBorder="1"/>
    <xf numFmtId="0" fontId="21" fillId="0" borderId="1" xfId="0" applyFont="1" applyBorder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haima\Dropbox\Marsad%20Local\Marsad%20Baladia\Objectives\Access%20to%20Information\Phase%202\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52" t="s">
        <v>30</v>
      </c>
      <c r="B1" s="152"/>
      <c r="C1" s="152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53" t="s">
        <v>60</v>
      </c>
      <c r="B2" s="15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54" t="s">
        <v>578</v>
      </c>
      <c r="B3" s="15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5" t="s">
        <v>124</v>
      </c>
      <c r="B4" s="15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5" t="s">
        <v>125</v>
      </c>
      <c r="B11" s="15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5" t="s">
        <v>145</v>
      </c>
      <c r="B38" s="15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5" t="s">
        <v>158</v>
      </c>
      <c r="B61" s="15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4" t="s">
        <v>579</v>
      </c>
      <c r="B67" s="15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5" t="s">
        <v>163</v>
      </c>
      <c r="B68" s="15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9" t="s">
        <v>62</v>
      </c>
      <c r="B114" s="16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57" t="s">
        <v>580</v>
      </c>
      <c r="B115" s="15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5" t="s">
        <v>195</v>
      </c>
      <c r="B116" s="15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5" t="s">
        <v>202</v>
      </c>
      <c r="B135" s="15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7" t="s">
        <v>581</v>
      </c>
      <c r="B152" s="15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5" t="s">
        <v>208</v>
      </c>
      <c r="B153" s="15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5" t="s">
        <v>212</v>
      </c>
      <c r="B163" s="15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5" t="s">
        <v>214</v>
      </c>
      <c r="B170" s="15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7" t="s">
        <v>582</v>
      </c>
      <c r="B177" s="15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5" t="s">
        <v>217</v>
      </c>
      <c r="B178" s="15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1" t="s">
        <v>843</v>
      </c>
      <c r="B197" s="16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52" t="s">
        <v>67</v>
      </c>
      <c r="B256" s="152"/>
      <c r="C256" s="152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7" t="s">
        <v>60</v>
      </c>
      <c r="B257" s="168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3" t="s">
        <v>268</v>
      </c>
      <c r="B260" s="164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3" t="s">
        <v>269</v>
      </c>
      <c r="B263" s="16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3" t="s">
        <v>601</v>
      </c>
      <c r="B314" s="16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3" t="s">
        <v>271</v>
      </c>
      <c r="B340" s="164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3" t="s">
        <v>357</v>
      </c>
      <c r="B444" s="16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3" t="s">
        <v>388</v>
      </c>
      <c r="B482" s="16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3" t="s">
        <v>389</v>
      </c>
      <c r="B483" s="174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3" t="s">
        <v>390</v>
      </c>
      <c r="B484" s="16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3" t="s">
        <v>410</v>
      </c>
      <c r="B504" s="164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3" t="s">
        <v>414</v>
      </c>
      <c r="B509" s="16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3" t="s">
        <v>426</v>
      </c>
      <c r="B522" s="16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3" t="s">
        <v>432</v>
      </c>
      <c r="B528" s="16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3" t="s">
        <v>441</v>
      </c>
      <c r="B538" s="164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1" t="s">
        <v>449</v>
      </c>
      <c r="B547" s="17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3" t="s">
        <v>450</v>
      </c>
      <c r="B548" s="164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3" t="s">
        <v>451</v>
      </c>
      <c r="B549" s="16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9" t="s">
        <v>455</v>
      </c>
      <c r="B550" s="17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5" t="s">
        <v>456</v>
      </c>
      <c r="B551" s="16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3" t="s">
        <v>457</v>
      </c>
      <c r="B552" s="164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3" t="s">
        <v>461</v>
      </c>
      <c r="B556" s="16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7" t="s">
        <v>62</v>
      </c>
      <c r="B559" s="168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9" t="s">
        <v>464</v>
      </c>
      <c r="B560" s="17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3" t="s">
        <v>466</v>
      </c>
      <c r="B562" s="164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3" t="s">
        <v>467</v>
      </c>
      <c r="B567" s="16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3" t="s">
        <v>472</v>
      </c>
      <c r="B568" s="16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3" t="s">
        <v>473</v>
      </c>
      <c r="B569" s="164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3" t="s">
        <v>480</v>
      </c>
      <c r="B576" s="16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3" t="s">
        <v>481</v>
      </c>
      <c r="B577" s="164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3" t="s">
        <v>485</v>
      </c>
      <c r="B581" s="164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3" t="s">
        <v>488</v>
      </c>
      <c r="B584" s="16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3" t="s">
        <v>489</v>
      </c>
      <c r="B585" s="164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3" t="s">
        <v>490</v>
      </c>
      <c r="B586" s="16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3" t="s">
        <v>491</v>
      </c>
      <c r="B587" s="164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3" t="s">
        <v>498</v>
      </c>
      <c r="B592" s="16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3" t="s">
        <v>502</v>
      </c>
      <c r="B595" s="16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3" t="s">
        <v>503</v>
      </c>
      <c r="B599" s="164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3" t="s">
        <v>506</v>
      </c>
      <c r="B603" s="16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3" t="s">
        <v>513</v>
      </c>
      <c r="B610" s="164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3" t="s">
        <v>519</v>
      </c>
      <c r="B616" s="164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3" t="s">
        <v>531</v>
      </c>
      <c r="B628" s="164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3" t="s">
        <v>542</v>
      </c>
      <c r="B639" s="16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3" t="s">
        <v>543</v>
      </c>
      <c r="B640" s="16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3" t="s">
        <v>544</v>
      </c>
      <c r="B641" s="16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3" t="s">
        <v>546</v>
      </c>
      <c r="B643" s="16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3" t="s">
        <v>547</v>
      </c>
      <c r="B644" s="16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3" t="s">
        <v>549</v>
      </c>
      <c r="B646" s="16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3" t="s">
        <v>550</v>
      </c>
      <c r="B651" s="16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3" t="s">
        <v>551</v>
      </c>
      <c r="B652" s="16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3" t="s">
        <v>552</v>
      </c>
      <c r="B653" s="16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3" t="s">
        <v>553</v>
      </c>
      <c r="B660" s="16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3" t="s">
        <v>554</v>
      </c>
      <c r="B661" s="16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3" t="s">
        <v>555</v>
      </c>
      <c r="B665" s="16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3" t="s">
        <v>556</v>
      </c>
      <c r="B668" s="16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3" t="s">
        <v>557</v>
      </c>
      <c r="B669" s="16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3" t="s">
        <v>558</v>
      </c>
      <c r="B670" s="16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3" t="s">
        <v>559</v>
      </c>
      <c r="B671" s="16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3" t="s">
        <v>560</v>
      </c>
      <c r="B676" s="16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3" t="s">
        <v>561</v>
      </c>
      <c r="B679" s="16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3" t="s">
        <v>562</v>
      </c>
      <c r="B683" s="16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3" t="s">
        <v>563</v>
      </c>
      <c r="B687" s="16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3" t="s">
        <v>564</v>
      </c>
      <c r="B694" s="16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3" t="s">
        <v>565</v>
      </c>
      <c r="B700" s="16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3" t="s">
        <v>566</v>
      </c>
      <c r="B712" s="16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3" t="s">
        <v>567</v>
      </c>
      <c r="B713" s="16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3" t="s">
        <v>568</v>
      </c>
      <c r="B714" s="16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3" t="s">
        <v>569</v>
      </c>
      <c r="B715" s="16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9" t="s">
        <v>570</v>
      </c>
      <c r="B716" s="17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5" t="s">
        <v>571</v>
      </c>
      <c r="B717" s="16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5" t="s">
        <v>851</v>
      </c>
      <c r="B718" s="176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5" t="s">
        <v>850</v>
      </c>
      <c r="B722" s="17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5" t="s">
        <v>849</v>
      </c>
      <c r="B727" s="17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5" t="s">
        <v>848</v>
      </c>
      <c r="B730" s="17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5" t="s">
        <v>846</v>
      </c>
      <c r="B733" s="17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5" t="s">
        <v>843</v>
      </c>
      <c r="B739" s="17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5" t="s">
        <v>842</v>
      </c>
      <c r="B741" s="17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5" t="s">
        <v>841</v>
      </c>
      <c r="B743" s="17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5" t="s">
        <v>836</v>
      </c>
      <c r="B750" s="17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5" t="s">
        <v>834</v>
      </c>
      <c r="B755" s="17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5" t="s">
        <v>830</v>
      </c>
      <c r="B760" s="17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5" t="s">
        <v>828</v>
      </c>
      <c r="B765" s="17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5" t="s">
        <v>826</v>
      </c>
      <c r="B767" s="17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5" t="s">
        <v>823</v>
      </c>
      <c r="B771" s="17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5" t="s">
        <v>817</v>
      </c>
      <c r="B777" s="17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000-000000000000}">
      <formula1>0</formula1>
    </dataValidation>
    <dataValidation type="custom" allowBlank="1" showInputMessage="1" showErrorMessage="1" sqref="J1:J4 J550:J551 J560:J561 J339 J547" xr:uid="{00000000-0002-0000-0000-000001000000}">
      <formula1>C2+C114</formula1>
    </dataValidation>
    <dataValidation type="custom" allowBlank="1" showInputMessage="1" showErrorMessage="1" sqref="J559" xr:uid="{00000000-0002-0000-0000-000002000000}">
      <formula1>C259+C374</formula1>
    </dataValidation>
    <dataValidation type="custom" allowBlank="1" showInputMessage="1" showErrorMessage="1" sqref="J483" xr:uid="{00000000-0002-0000-0000-000003000000}">
      <formula1>C484+C595</formula1>
    </dataValidation>
    <dataValidation type="custom" allowBlank="1" showInputMessage="1" showErrorMessage="1" sqref="J256:J259" xr:uid="{00000000-0002-0000-0000-000004000000}">
      <formula1>C257+C372</formula1>
    </dataValidation>
    <dataValidation type="custom" allowBlank="1" showInputMessage="1" showErrorMessage="1" sqref="J11" xr:uid="{00000000-0002-0000-0000-000005000000}">
      <formula1>C12+C136</formula1>
    </dataValidation>
    <dataValidation type="custom" allowBlank="1" showInputMessage="1" showErrorMessage="1" sqref="J638 J642 J716:J717 J645 J725:J726" xr:uid="{00000000-0002-0000-0000-000006000000}">
      <formula1>C639+C793</formula1>
    </dataValidation>
    <dataValidation type="custom" allowBlank="1" showInputMessage="1" showErrorMessage="1" sqref="J97 J38 J61 J67:J68" xr:uid="{00000000-0002-0000-0000-000007000000}">
      <formula1>C39+C261</formula1>
    </dataValidation>
    <dataValidation type="custom" allowBlank="1" showInputMessage="1" showErrorMessage="1" sqref="J135" xr:uid="{00000000-0002-0000-0000-000008000000}">
      <formula1>C136+C349</formula1>
    </dataValidation>
    <dataValidation type="custom" allowBlank="1" showInputMessage="1" showErrorMessage="1" sqref="J163" xr:uid="{00000000-0002-0000-0000-000009000000}">
      <formula1>C164+C360</formula1>
    </dataValidation>
    <dataValidation type="custom" allowBlank="1" showInputMessage="1" showErrorMessage="1" sqref="J170" xr:uid="{00000000-0002-0000-0000-00000A000000}">
      <formula1>C171+C363</formula1>
    </dataValidation>
    <dataValidation type="custom" allowBlank="1" showInputMessage="1" showErrorMessage="1" sqref="J177:J178" xr:uid="{00000000-0002-0000-0000-00000B000000}">
      <formula1>C178+C366</formula1>
    </dataValidation>
    <dataValidation type="custom" allowBlank="1" showInputMessage="1" showErrorMessage="1" sqref="J152:J153" xr:uid="{00000000-0002-0000-0000-00000C000000}">
      <formula1>C153+C355</formula1>
    </dataValidation>
    <dataValidation type="custom" allowBlank="1" showInputMessage="1" showErrorMessage="1" sqref="J114:J116" xr:uid="{00000000-0002-0000-00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189" t="s">
        <v>68</v>
      </c>
      <c r="B1" s="189" t="s">
        <v>793</v>
      </c>
      <c r="C1" s="189" t="s">
        <v>794</v>
      </c>
      <c r="D1" s="190" t="s">
        <v>792</v>
      </c>
      <c r="E1" s="192" t="s">
        <v>739</v>
      </c>
      <c r="F1" s="193"/>
      <c r="G1" s="193"/>
      <c r="H1" s="194"/>
      <c r="I1" s="189" t="s">
        <v>799</v>
      </c>
    </row>
    <row r="2" spans="1:9" s="113" customFormat="1" ht="23.25" customHeight="1">
      <c r="A2" s="189"/>
      <c r="B2" s="189"/>
      <c r="C2" s="189"/>
      <c r="D2" s="191"/>
      <c r="E2" s="114" t="s">
        <v>788</v>
      </c>
      <c r="F2" s="114" t="s">
        <v>789</v>
      </c>
      <c r="G2" s="114" t="s">
        <v>790</v>
      </c>
      <c r="H2" s="114" t="s">
        <v>791</v>
      </c>
      <c r="I2" s="189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 xr:uid="{00000000-0002-0000-0A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A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A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A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A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A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A00-000006000000}">
          <x14:formula1>
            <xm:f>الدوائر!$A:$A</xm:f>
          </x14:formula1>
          <xm:sqref>I1:I1048576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189" t="s">
        <v>68</v>
      </c>
      <c r="B1" s="189" t="s">
        <v>793</v>
      </c>
      <c r="C1" s="189" t="s">
        <v>795</v>
      </c>
      <c r="D1" s="189" t="s">
        <v>799</v>
      </c>
    </row>
    <row r="2" spans="1:10" s="113" customFormat="1" ht="23.25" customHeight="1">
      <c r="A2" s="189"/>
      <c r="B2" s="189"/>
      <c r="C2" s="189"/>
      <c r="D2" s="189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B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B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89"/>
  <sheetViews>
    <sheetView rightToLeft="1" topLeftCell="A49" zoomScale="170" zoomScaleNormal="170" workbookViewId="0">
      <selection activeCell="B58" sqref="B58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195" t="s">
        <v>83</v>
      </c>
      <c r="B1" s="195"/>
    </row>
    <row r="2" spans="1:7">
      <c r="A2" s="10" t="s">
        <v>84</v>
      </c>
      <c r="B2" s="12">
        <v>42205</v>
      </c>
    </row>
    <row r="3" spans="1:7">
      <c r="A3" s="10" t="s">
        <v>750</v>
      </c>
      <c r="B3" s="12" t="s">
        <v>871</v>
      </c>
    </row>
    <row r="4" spans="1:7">
      <c r="A4" s="10" t="s">
        <v>751</v>
      </c>
      <c r="B4" s="12"/>
    </row>
    <row r="5" spans="1:7">
      <c r="A5" s="196" t="s">
        <v>85</v>
      </c>
      <c r="B5" s="197"/>
      <c r="G5" s="117" t="s">
        <v>800</v>
      </c>
    </row>
    <row r="6" spans="1:7">
      <c r="A6" s="88" t="s">
        <v>95</v>
      </c>
      <c r="B6" s="10" t="s">
        <v>872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872</v>
      </c>
      <c r="G8" s="117" t="s">
        <v>803</v>
      </c>
    </row>
    <row r="9" spans="1:7">
      <c r="A9" s="88" t="s">
        <v>86</v>
      </c>
      <c r="B9" s="10" t="s">
        <v>873</v>
      </c>
    </row>
    <row r="10" spans="1:7">
      <c r="A10" s="88" t="s">
        <v>86</v>
      </c>
      <c r="B10" s="10" t="s">
        <v>874</v>
      </c>
    </row>
    <row r="11" spans="1:7">
      <c r="A11" s="88" t="s">
        <v>86</v>
      </c>
      <c r="B11" s="10" t="s">
        <v>875</v>
      </c>
    </row>
    <row r="12" spans="1:7">
      <c r="A12" s="88" t="s">
        <v>86</v>
      </c>
      <c r="B12" s="10" t="s">
        <v>876</v>
      </c>
    </row>
    <row r="13" spans="1:7">
      <c r="A13" s="88" t="s">
        <v>86</v>
      </c>
      <c r="B13" s="10" t="s">
        <v>877</v>
      </c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872</v>
      </c>
    </row>
    <row r="50" spans="1:2">
      <c r="A50" s="10" t="s">
        <v>87</v>
      </c>
      <c r="B50" s="10" t="s">
        <v>873</v>
      </c>
    </row>
    <row r="51" spans="1:2">
      <c r="A51" s="10" t="s">
        <v>88</v>
      </c>
      <c r="B51" s="10" t="s">
        <v>874</v>
      </c>
    </row>
    <row r="52" spans="1:2">
      <c r="A52" s="10" t="s">
        <v>89</v>
      </c>
      <c r="B52" s="10" t="s">
        <v>872</v>
      </c>
    </row>
    <row r="53" spans="1:2">
      <c r="A53" s="10" t="s">
        <v>90</v>
      </c>
      <c r="B53" s="10" t="s">
        <v>876</v>
      </c>
    </row>
    <row r="54" spans="1:2">
      <c r="A54" s="10" t="s">
        <v>92</v>
      </c>
      <c r="B54" s="10" t="s">
        <v>875</v>
      </c>
    </row>
    <row r="55" spans="1:2">
      <c r="A55" s="10" t="s">
        <v>93</v>
      </c>
      <c r="B55" s="10" t="s">
        <v>877</v>
      </c>
    </row>
    <row r="56" spans="1:2">
      <c r="A56" s="10" t="s">
        <v>94</v>
      </c>
      <c r="B56" s="10" t="s">
        <v>873</v>
      </c>
    </row>
    <row r="57" spans="1:2">
      <c r="A57" s="111" t="s">
        <v>806</v>
      </c>
      <c r="B57" s="115" t="s">
        <v>804</v>
      </c>
    </row>
    <row r="58" spans="1:2">
      <c r="A58" s="10" t="s">
        <v>878</v>
      </c>
      <c r="B58" s="10" t="s">
        <v>872</v>
      </c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22" priority="8" operator="equal">
      <formula>0</formula>
    </cfRule>
  </conditionalFormatting>
  <conditionalFormatting sqref="B6:B7 B35:B47">
    <cfRule type="cellIs" dxfId="21" priority="7" operator="equal">
      <formula>0</formula>
    </cfRule>
  </conditionalFormatting>
  <conditionalFormatting sqref="B49:B56">
    <cfRule type="cellIs" dxfId="20" priority="6" operator="equal">
      <formula>0</formula>
    </cfRule>
  </conditionalFormatting>
  <conditionalFormatting sqref="A58:B60">
    <cfRule type="cellIs" dxfId="19" priority="5" operator="equal">
      <formula>0</formula>
    </cfRule>
  </conditionalFormatting>
  <conditionalFormatting sqref="B8:B19 B34">
    <cfRule type="cellIs" dxfId="18" priority="4" operator="equal">
      <formula>0</formula>
    </cfRule>
  </conditionalFormatting>
  <conditionalFormatting sqref="B21:B33">
    <cfRule type="cellIs" dxfId="17" priority="3" operator="equal">
      <formula>0</formula>
    </cfRule>
  </conditionalFormatting>
  <conditionalFormatting sqref="B20">
    <cfRule type="cellIs" dxfId="16" priority="2" operator="equal">
      <formula>0</formula>
    </cfRule>
  </conditionalFormatting>
  <conditionalFormatting sqref="A61:B63">
    <cfRule type="cellIs" dxfId="15" priority="1" operator="equal">
      <formula>0</formula>
    </cfRule>
  </conditionalFormatting>
  <dataValidations count="3">
    <dataValidation type="list" allowBlank="1" showInputMessage="1" showErrorMessage="1" sqref="B4" xr:uid="{00000000-0002-0000-0C00-000000000000}">
      <formula1>$G$5:$G$35</formula1>
    </dataValidation>
    <dataValidation type="date" allowBlank="1" showInputMessage="1" showErrorMessage="1" sqref="B2" xr:uid="{00000000-0002-0000-0C00-000001000000}">
      <formula1>1</formula1>
      <formula2>54789</formula2>
    </dataValidation>
    <dataValidation type="list" allowBlank="1" showInputMessage="1" showErrorMessage="1" sqref="B49:B56 B58:B63" xr:uid="{00000000-0002-0000-0C00-000002000000}">
      <formula1>$B$6:$B$47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75"/>
  <sheetViews>
    <sheetView rightToLeft="1" topLeftCell="A13" workbookViewId="0">
      <selection activeCell="C18" sqref="C18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196" t="s">
        <v>82</v>
      </c>
      <c r="B1" s="196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>
        <v>20000</v>
      </c>
      <c r="C4" s="120"/>
    </row>
    <row r="5" spans="1:6">
      <c r="A5" s="10" t="s">
        <v>81</v>
      </c>
      <c r="B5" s="11"/>
      <c r="C5" s="120"/>
    </row>
    <row r="6" spans="1:6">
      <c r="A6" s="200" t="s">
        <v>780</v>
      </c>
      <c r="B6" s="200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98" t="s">
        <v>749</v>
      </c>
      <c r="B9" s="199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98" t="s">
        <v>73</v>
      </c>
      <c r="B12" s="199"/>
      <c r="C12" s="68">
        <v>0.99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98" t="s">
        <v>76</v>
      </c>
      <c r="B15" s="199"/>
      <c r="C15" s="68">
        <v>0.99</v>
      </c>
    </row>
    <row r="16" spans="1:6">
      <c r="A16" s="10" t="s">
        <v>77</v>
      </c>
      <c r="B16" s="11"/>
      <c r="C16" s="120"/>
    </row>
    <row r="17" spans="1:3">
      <c r="A17" s="198" t="s">
        <v>78</v>
      </c>
      <c r="B17" s="199"/>
      <c r="C17" s="68">
        <v>0.83</v>
      </c>
    </row>
    <row r="18" spans="1:3">
      <c r="A18" s="10" t="s">
        <v>79</v>
      </c>
      <c r="B18" s="11"/>
      <c r="C18" s="120"/>
    </row>
    <row r="19" spans="1:3">
      <c r="A19" s="198" t="s">
        <v>747</v>
      </c>
      <c r="B19" s="199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98" t="s">
        <v>784</v>
      </c>
      <c r="B21" s="199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14" priority="11" operator="equal">
      <formula>0</formula>
    </cfRule>
  </conditionalFormatting>
  <conditionalFormatting sqref="A9:C9 A10:A11">
    <cfRule type="cellIs" dxfId="13" priority="9" operator="equal">
      <formula>0</formula>
    </cfRule>
  </conditionalFormatting>
  <conditionalFormatting sqref="A20">
    <cfRule type="cellIs" dxfId="12" priority="8" operator="equal">
      <formula>0</formula>
    </cfRule>
  </conditionalFormatting>
  <conditionalFormatting sqref="A21:B21">
    <cfRule type="cellIs" dxfId="11" priority="7" operator="equal">
      <formula>0</formula>
    </cfRule>
  </conditionalFormatting>
  <conditionalFormatting sqref="B23:B24">
    <cfRule type="cellIs" dxfId="10" priority="6" operator="equal">
      <formula>0</formula>
    </cfRule>
  </conditionalFormatting>
  <conditionalFormatting sqref="B10:B11">
    <cfRule type="cellIs" dxfId="9" priority="5" operator="equal">
      <formula>0</formula>
    </cfRule>
  </conditionalFormatting>
  <conditionalFormatting sqref="B13:B14">
    <cfRule type="cellIs" dxfId="8" priority="4" operator="equal">
      <formula>0</formula>
    </cfRule>
  </conditionalFormatting>
  <conditionalFormatting sqref="B16">
    <cfRule type="cellIs" dxfId="7" priority="3" operator="equal">
      <formula>0</formula>
    </cfRule>
  </conditionalFormatting>
  <conditionalFormatting sqref="B18">
    <cfRule type="cellIs" dxfId="6" priority="2" operator="equal">
      <formula>0</formula>
    </cfRule>
  </conditionalFormatting>
  <conditionalFormatting sqref="B20">
    <cfRule type="cellIs" dxfId="5" priority="1" operator="equal">
      <formula>0</formula>
    </cfRule>
  </conditionalFormatting>
  <dataValidations count="6">
    <dataValidation type="list" allowBlank="1" showInputMessage="1" showErrorMessage="1" sqref="B22" xr:uid="{00000000-0002-0000-0D00-000000000000}">
      <formula1>$F$6:$F$7</formula1>
    </dataValidation>
    <dataValidation type="decimal" allowBlank="1" showInputMessage="1" showErrorMessage="1" sqref="B2:B5" xr:uid="{00000000-0002-0000-0D00-000001000000}">
      <formula1>0</formula1>
      <formula2>100000</formula2>
    </dataValidation>
    <dataValidation type="date" allowBlank="1" showInputMessage="1" showErrorMessage="1" sqref="B23" xr:uid="{00000000-0002-0000-0D00-000002000000}">
      <formula1>1</formula1>
      <formula2>54789</formula2>
    </dataValidation>
    <dataValidation type="whole" allowBlank="1" showInputMessage="1" showErrorMessage="1" sqref="B24" xr:uid="{00000000-0002-0000-0D00-000003000000}">
      <formula1>0</formula1>
      <formula2>1000</formula2>
    </dataValidation>
    <dataValidation type="decimal" allowBlank="1" showInputMessage="1" showErrorMessage="1" sqref="B7:B8" xr:uid="{00000000-0002-0000-0D00-000004000000}">
      <formula1>0</formula1>
      <formula2>1000000000000</formula2>
    </dataValidation>
    <dataValidation type="decimal" allowBlank="1" showInputMessage="1" showErrorMessage="1" sqref="B10:B11 B13:B14 B16 B18 B20" xr:uid="{00000000-0002-0000-0D00-000005000000}">
      <formula1>0</formula1>
      <formula2>10000000000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9"/>
  <sheetViews>
    <sheetView rightToLeft="1" workbookViewId="0">
      <selection activeCell="I23" sqref="I23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41695</v>
      </c>
    </row>
    <row r="3" spans="1:11">
      <c r="A3" s="10" t="s">
        <v>98</v>
      </c>
      <c r="B3" s="12">
        <v>41789</v>
      </c>
    </row>
    <row r="4" spans="1:11">
      <c r="A4" s="10" t="s">
        <v>99</v>
      </c>
      <c r="B4" s="12">
        <v>41856</v>
      </c>
    </row>
    <row r="5" spans="1:11">
      <c r="A5" s="10" t="s">
        <v>100</v>
      </c>
      <c r="B5" s="12">
        <v>41971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41660</v>
      </c>
    </row>
    <row r="8" spans="1:11">
      <c r="A8" s="10" t="s">
        <v>102</v>
      </c>
      <c r="B8" s="12">
        <v>41751</v>
      </c>
    </row>
    <row r="9" spans="1:11">
      <c r="A9" s="10" t="s">
        <v>99</v>
      </c>
      <c r="B9" s="12">
        <v>41814</v>
      </c>
    </row>
    <row r="10" spans="1:11">
      <c r="A10" s="10" t="s">
        <v>100</v>
      </c>
      <c r="B10" s="12">
        <v>41933</v>
      </c>
    </row>
    <row r="11" spans="1:11">
      <c r="A11" s="111" t="s">
        <v>103</v>
      </c>
      <c r="B11" s="94" t="s">
        <v>763</v>
      </c>
    </row>
    <row r="12" spans="1:11">
      <c r="A12" s="10"/>
      <c r="B12" s="12">
        <v>41837</v>
      </c>
    </row>
    <row r="13" spans="1:11">
      <c r="A13" s="10"/>
      <c r="B13" s="12">
        <v>41865</v>
      </c>
    </row>
    <row r="14" spans="1:11">
      <c r="A14" s="10"/>
      <c r="B14" s="12">
        <v>41918</v>
      </c>
    </row>
    <row r="15" spans="1:11">
      <c r="A15" s="10"/>
      <c r="B15" s="12">
        <v>41981</v>
      </c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E00-000000000000}">
      <formula1>1</formula1>
      <formula2>54789</formula2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9"/>
  <sheetViews>
    <sheetView rightToLeft="1" workbookViewId="0">
      <selection activeCell="B14" sqref="B14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42055</v>
      </c>
    </row>
    <row r="3" spans="1:11">
      <c r="A3" s="10" t="s">
        <v>98</v>
      </c>
      <c r="B3" s="12">
        <v>42160</v>
      </c>
    </row>
    <row r="4" spans="1:11">
      <c r="A4" s="10" t="s">
        <v>99</v>
      </c>
      <c r="B4" s="12">
        <v>42244</v>
      </c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42024</v>
      </c>
    </row>
    <row r="8" spans="1:11">
      <c r="A8" s="10" t="s">
        <v>102</v>
      </c>
      <c r="B8" s="12">
        <v>42119</v>
      </c>
    </row>
    <row r="9" spans="1:11">
      <c r="A9" s="10" t="s">
        <v>99</v>
      </c>
      <c r="B9" s="12">
        <v>42185</v>
      </c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>
        <v>42137</v>
      </c>
    </row>
    <row r="13" spans="1:11">
      <c r="A13" s="10"/>
      <c r="B13" s="12">
        <v>42151</v>
      </c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F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9"/>
  <sheetViews>
    <sheetView rightToLeft="1" workbookViewId="0">
      <selection activeCell="B15" sqref="B15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>
        <v>42520</v>
      </c>
    </row>
    <row r="4" spans="1:11">
      <c r="A4" s="10" t="s">
        <v>99</v>
      </c>
      <c r="B4" s="12">
        <v>42601</v>
      </c>
    </row>
    <row r="5" spans="1:11">
      <c r="A5" s="10" t="s">
        <v>100</v>
      </c>
      <c r="B5" s="12">
        <v>42699</v>
      </c>
    </row>
    <row r="6" spans="1:11">
      <c r="A6" s="111" t="s">
        <v>101</v>
      </c>
      <c r="B6" s="143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>
        <v>42487</v>
      </c>
    </row>
    <row r="9" spans="1:11">
      <c r="A9" s="10" t="s">
        <v>99</v>
      </c>
      <c r="B9" s="12">
        <v>42570</v>
      </c>
    </row>
    <row r="10" spans="1:11">
      <c r="A10" s="10" t="s">
        <v>100</v>
      </c>
      <c r="B10" s="12">
        <v>42670</v>
      </c>
    </row>
    <row r="11" spans="1:11">
      <c r="A11" s="111" t="s">
        <v>103</v>
      </c>
      <c r="B11" s="143" t="s">
        <v>763</v>
      </c>
    </row>
    <row r="12" spans="1:11">
      <c r="A12" s="10"/>
      <c r="B12" s="12">
        <v>42481</v>
      </c>
    </row>
    <row r="13" spans="1:11">
      <c r="A13" s="10"/>
      <c r="B13" s="12">
        <v>42688</v>
      </c>
    </row>
    <row r="14" spans="1:11">
      <c r="A14" s="10"/>
      <c r="B14" s="12">
        <v>42712</v>
      </c>
    </row>
    <row r="15" spans="1:11">
      <c r="A15" s="10"/>
      <c r="B15" s="12">
        <v>42733</v>
      </c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0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B13" sqref="B13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42794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3" t="s">
        <v>763</v>
      </c>
    </row>
    <row r="7" spans="1:11">
      <c r="A7" s="10" t="s">
        <v>97</v>
      </c>
      <c r="B7" s="12">
        <v>42761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12:B19 B7:B10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Q150"/>
  <sheetViews>
    <sheetView rightToLeft="1" zoomScale="120" zoomScaleNormal="120" workbookViewId="0">
      <pane xSplit="1" ySplit="1" topLeftCell="B138" activePane="bottomRight" state="frozen"/>
      <selection pane="topRight" activeCell="B1" sqref="B1"/>
      <selection pane="bottomLeft" activeCell="A2" sqref="A2"/>
      <selection pane="bottomRight" activeCell="A151" sqref="A151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 t="s">
        <v>925</v>
      </c>
    </row>
    <row r="3" spans="1:12" ht="15.5">
      <c r="A3" s="13" t="s">
        <v>925</v>
      </c>
      <c r="K3" s="117" t="s">
        <v>756</v>
      </c>
      <c r="L3" s="117" t="s">
        <v>758</v>
      </c>
    </row>
    <row r="4" spans="1:12" ht="15.5">
      <c r="A4" s="13" t="s">
        <v>925</v>
      </c>
      <c r="K4" s="117" t="s">
        <v>757</v>
      </c>
      <c r="L4" s="117" t="s">
        <v>759</v>
      </c>
    </row>
    <row r="5" spans="1:12" ht="15.5">
      <c r="A5" s="13" t="s">
        <v>925</v>
      </c>
      <c r="L5" s="117" t="s">
        <v>760</v>
      </c>
    </row>
    <row r="6" spans="1:12" ht="15.5">
      <c r="A6" s="13" t="s">
        <v>925</v>
      </c>
      <c r="L6" s="117" t="s">
        <v>761</v>
      </c>
    </row>
    <row r="7" spans="1:12" ht="15.5">
      <c r="A7" s="13" t="s">
        <v>925</v>
      </c>
    </row>
    <row r="8" spans="1:12" ht="15.5">
      <c r="A8" s="13" t="s">
        <v>925</v>
      </c>
    </row>
    <row r="9" spans="1:12" ht="15.5">
      <c r="A9" s="13" t="s">
        <v>925</v>
      </c>
    </row>
    <row r="10" spans="1:12" ht="15.5">
      <c r="A10" s="13" t="s">
        <v>925</v>
      </c>
    </row>
    <row r="11" spans="1:12" ht="15.5">
      <c r="A11" s="13" t="s">
        <v>926</v>
      </c>
    </row>
    <row r="12" spans="1:12" ht="15.5">
      <c r="A12" s="13" t="s">
        <v>927</v>
      </c>
    </row>
    <row r="13" spans="1:12" ht="15.5">
      <c r="A13" s="13" t="s">
        <v>927</v>
      </c>
    </row>
    <row r="14" spans="1:12" ht="15.5">
      <c r="A14" s="13" t="s">
        <v>927</v>
      </c>
    </row>
    <row r="15" spans="1:12" ht="15.5">
      <c r="A15" s="13" t="s">
        <v>928</v>
      </c>
    </row>
    <row r="16" spans="1:12" ht="15.5">
      <c r="A16" s="13" t="s">
        <v>927</v>
      </c>
    </row>
    <row r="17" spans="1:1" ht="15.5">
      <c r="A17" s="13" t="s">
        <v>927</v>
      </c>
    </row>
    <row r="18" spans="1:1" ht="15.5">
      <c r="A18" s="13" t="s">
        <v>927</v>
      </c>
    </row>
    <row r="19" spans="1:1" ht="15.5">
      <c r="A19" s="13" t="s">
        <v>927</v>
      </c>
    </row>
    <row r="20" spans="1:1" ht="15.5">
      <c r="A20" s="13" t="s">
        <v>927</v>
      </c>
    </row>
    <row r="21" spans="1:1" ht="15.5">
      <c r="A21" s="13" t="s">
        <v>929</v>
      </c>
    </row>
    <row r="22" spans="1:1" ht="15.5">
      <c r="A22" s="13" t="s">
        <v>930</v>
      </c>
    </row>
    <row r="23" spans="1:1" ht="15.5">
      <c r="A23" s="13" t="s">
        <v>927</v>
      </c>
    </row>
    <row r="24" spans="1:1" ht="15.5">
      <c r="A24" s="13" t="s">
        <v>927</v>
      </c>
    </row>
    <row r="25" spans="1:1" ht="15.5">
      <c r="A25" s="13" t="s">
        <v>931</v>
      </c>
    </row>
    <row r="26" spans="1:1" ht="15.5">
      <c r="A26" s="13" t="s">
        <v>927</v>
      </c>
    </row>
    <row r="27" spans="1:1" ht="15.5">
      <c r="A27" s="13" t="s">
        <v>927</v>
      </c>
    </row>
    <row r="28" spans="1:1" ht="15.5">
      <c r="A28" s="13" t="s">
        <v>927</v>
      </c>
    </row>
    <row r="29" spans="1:1" ht="15.5">
      <c r="A29" s="13" t="s">
        <v>927</v>
      </c>
    </row>
    <row r="30" spans="1:1">
      <c r="A30" s="10" t="s">
        <v>932</v>
      </c>
    </row>
    <row r="31" spans="1:1">
      <c r="A31" s="10" t="s">
        <v>932</v>
      </c>
    </row>
    <row r="32" spans="1:1">
      <c r="A32" s="10" t="s">
        <v>932</v>
      </c>
    </row>
    <row r="33" spans="1:1">
      <c r="A33" s="10" t="s">
        <v>932</v>
      </c>
    </row>
    <row r="34" spans="1:1">
      <c r="A34" s="10" t="s">
        <v>932</v>
      </c>
    </row>
    <row r="35" spans="1:1">
      <c r="A35" s="10" t="s">
        <v>932</v>
      </c>
    </row>
    <row r="36" spans="1:1">
      <c r="A36" s="10" t="s">
        <v>927</v>
      </c>
    </row>
    <row r="37" spans="1:1">
      <c r="A37" s="10" t="s">
        <v>927</v>
      </c>
    </row>
    <row r="38" spans="1:1">
      <c r="A38" s="10" t="s">
        <v>927</v>
      </c>
    </row>
    <row r="39" spans="1:1">
      <c r="A39" s="10" t="s">
        <v>927</v>
      </c>
    </row>
    <row r="40" spans="1:1">
      <c r="A40" s="10" t="s">
        <v>927</v>
      </c>
    </row>
    <row r="41" spans="1:1">
      <c r="A41" s="10" t="s">
        <v>927</v>
      </c>
    </row>
    <row r="42" spans="1:1">
      <c r="A42" s="10" t="s">
        <v>927</v>
      </c>
    </row>
    <row r="43" spans="1:1">
      <c r="A43" s="10" t="s">
        <v>927</v>
      </c>
    </row>
    <row r="44" spans="1:1">
      <c r="A44" s="10" t="s">
        <v>927</v>
      </c>
    </row>
    <row r="45" spans="1:1">
      <c r="A45" s="10" t="s">
        <v>927</v>
      </c>
    </row>
    <row r="46" spans="1:1">
      <c r="A46" s="10" t="s">
        <v>927</v>
      </c>
    </row>
    <row r="47" spans="1:1">
      <c r="A47" s="10" t="s">
        <v>927</v>
      </c>
    </row>
    <row r="48" spans="1:1">
      <c r="A48" s="10" t="s">
        <v>927</v>
      </c>
    </row>
    <row r="49" spans="1:1">
      <c r="A49" s="10" t="s">
        <v>927</v>
      </c>
    </row>
    <row r="50" spans="1:1">
      <c r="A50" s="10" t="s">
        <v>927</v>
      </c>
    </row>
    <row r="51" spans="1:1">
      <c r="A51" s="10" t="s">
        <v>927</v>
      </c>
    </row>
    <row r="52" spans="1:1">
      <c r="A52" s="10" t="s">
        <v>927</v>
      </c>
    </row>
    <row r="53" spans="1:1">
      <c r="A53" s="10" t="s">
        <v>927</v>
      </c>
    </row>
    <row r="54" spans="1:1">
      <c r="A54" s="10" t="s">
        <v>927</v>
      </c>
    </row>
    <row r="55" spans="1:1">
      <c r="A55" s="10" t="s">
        <v>927</v>
      </c>
    </row>
    <row r="56" spans="1:1">
      <c r="A56" s="10" t="s">
        <v>927</v>
      </c>
    </row>
    <row r="57" spans="1:1">
      <c r="A57" s="10" t="s">
        <v>927</v>
      </c>
    </row>
    <row r="58" spans="1:1">
      <c r="A58" s="10" t="s">
        <v>927</v>
      </c>
    </row>
    <row r="59" spans="1:1">
      <c r="A59" s="10" t="s">
        <v>927</v>
      </c>
    </row>
    <row r="60" spans="1:1">
      <c r="A60" s="10" t="s">
        <v>927</v>
      </c>
    </row>
    <row r="61" spans="1:1">
      <c r="A61" s="10" t="s">
        <v>927</v>
      </c>
    </row>
    <row r="62" spans="1:1">
      <c r="A62" s="10" t="s">
        <v>927</v>
      </c>
    </row>
    <row r="63" spans="1:1">
      <c r="A63" s="10" t="s">
        <v>927</v>
      </c>
    </row>
    <row r="64" spans="1:1">
      <c r="A64" s="10" t="s">
        <v>927</v>
      </c>
    </row>
    <row r="65" spans="1:1">
      <c r="A65" s="10" t="s">
        <v>927</v>
      </c>
    </row>
    <row r="66" spans="1:1">
      <c r="A66" s="10" t="s">
        <v>927</v>
      </c>
    </row>
    <row r="67" spans="1:1">
      <c r="A67" s="10" t="s">
        <v>927</v>
      </c>
    </row>
    <row r="68" spans="1:1">
      <c r="A68" s="10" t="s">
        <v>927</v>
      </c>
    </row>
    <row r="69" spans="1:1">
      <c r="A69" s="10" t="s">
        <v>927</v>
      </c>
    </row>
    <row r="70" spans="1:1">
      <c r="A70" s="10" t="s">
        <v>927</v>
      </c>
    </row>
    <row r="71" spans="1:1">
      <c r="A71" s="10" t="s">
        <v>927</v>
      </c>
    </row>
    <row r="72" spans="1:1">
      <c r="A72" s="10" t="s">
        <v>927</v>
      </c>
    </row>
    <row r="73" spans="1:1">
      <c r="A73" s="10" t="s">
        <v>933</v>
      </c>
    </row>
    <row r="74" spans="1:1">
      <c r="A74" s="10" t="s">
        <v>933</v>
      </c>
    </row>
    <row r="75" spans="1:1">
      <c r="A75" s="10" t="s">
        <v>933</v>
      </c>
    </row>
    <row r="76" spans="1:1">
      <c r="A76" s="10" t="s">
        <v>933</v>
      </c>
    </row>
    <row r="77" spans="1:1">
      <c r="A77" s="10" t="s">
        <v>933</v>
      </c>
    </row>
    <row r="78" spans="1:1">
      <c r="A78" s="10" t="s">
        <v>933</v>
      </c>
    </row>
    <row r="79" spans="1:1">
      <c r="A79" s="10" t="s">
        <v>933</v>
      </c>
    </row>
    <row r="80" spans="1:1">
      <c r="A80" s="10" t="s">
        <v>933</v>
      </c>
    </row>
    <row r="81" spans="1:1">
      <c r="A81" s="10" t="s">
        <v>934</v>
      </c>
    </row>
    <row r="82" spans="1:1">
      <c r="A82" s="10" t="s">
        <v>934</v>
      </c>
    </row>
    <row r="83" spans="1:1">
      <c r="A83" s="10" t="s">
        <v>934</v>
      </c>
    </row>
    <row r="84" spans="1:1">
      <c r="A84" s="10" t="s">
        <v>934</v>
      </c>
    </row>
    <row r="85" spans="1:1">
      <c r="A85" s="10" t="s">
        <v>934</v>
      </c>
    </row>
    <row r="86" spans="1:1">
      <c r="A86" s="10" t="s">
        <v>934</v>
      </c>
    </row>
    <row r="87" spans="1:1">
      <c r="A87" s="10" t="s">
        <v>934</v>
      </c>
    </row>
    <row r="88" spans="1:1">
      <c r="A88" s="10" t="s">
        <v>934</v>
      </c>
    </row>
    <row r="89" spans="1:1">
      <c r="A89" s="10" t="s">
        <v>934</v>
      </c>
    </row>
    <row r="90" spans="1:1">
      <c r="A90" s="10" t="s">
        <v>934</v>
      </c>
    </row>
    <row r="91" spans="1:1">
      <c r="A91" s="10" t="s">
        <v>934</v>
      </c>
    </row>
    <row r="92" spans="1:1">
      <c r="A92" s="10" t="s">
        <v>935</v>
      </c>
    </row>
    <row r="93" spans="1:1">
      <c r="A93" s="10" t="s">
        <v>927</v>
      </c>
    </row>
    <row r="94" spans="1:1">
      <c r="A94" s="10" t="s">
        <v>932</v>
      </c>
    </row>
    <row r="95" spans="1:1">
      <c r="A95" s="10" t="s">
        <v>932</v>
      </c>
    </row>
    <row r="96" spans="1:1">
      <c r="A96" s="10" t="s">
        <v>927</v>
      </c>
    </row>
    <row r="97" spans="1:1">
      <c r="A97" s="10" t="s">
        <v>927</v>
      </c>
    </row>
    <row r="98" spans="1:1">
      <c r="A98" s="10" t="s">
        <v>927</v>
      </c>
    </row>
    <row r="99" spans="1:1">
      <c r="A99" s="10" t="s">
        <v>927</v>
      </c>
    </row>
    <row r="100" spans="1:1">
      <c r="A100" s="10" t="s">
        <v>927</v>
      </c>
    </row>
    <row r="101" spans="1:1">
      <c r="A101" s="10" t="s">
        <v>927</v>
      </c>
    </row>
    <row r="102" spans="1:1">
      <c r="A102" s="10" t="s">
        <v>927</v>
      </c>
    </row>
    <row r="103" spans="1:1">
      <c r="A103" s="10" t="s">
        <v>927</v>
      </c>
    </row>
    <row r="104" spans="1:1">
      <c r="A104" s="10" t="s">
        <v>927</v>
      </c>
    </row>
    <row r="105" spans="1:1">
      <c r="A105" s="10" t="s">
        <v>928</v>
      </c>
    </row>
    <row r="106" spans="1:1">
      <c r="A106" s="10" t="s">
        <v>927</v>
      </c>
    </row>
    <row r="107" spans="1:1">
      <c r="A107" s="10" t="s">
        <v>927</v>
      </c>
    </row>
    <row r="108" spans="1:1">
      <c r="A108" s="10" t="s">
        <v>927</v>
      </c>
    </row>
    <row r="109" spans="1:1">
      <c r="A109" s="10" t="s">
        <v>927</v>
      </c>
    </row>
    <row r="110" spans="1:1">
      <c r="A110" s="10" t="s">
        <v>927</v>
      </c>
    </row>
    <row r="111" spans="1:1">
      <c r="A111" s="10" t="s">
        <v>927</v>
      </c>
    </row>
    <row r="112" spans="1:1">
      <c r="A112" s="10" t="s">
        <v>927</v>
      </c>
    </row>
    <row r="113" spans="1:1">
      <c r="A113" s="10" t="s">
        <v>936</v>
      </c>
    </row>
    <row r="114" spans="1:1">
      <c r="A114" s="10" t="s">
        <v>937</v>
      </c>
    </row>
    <row r="115" spans="1:1">
      <c r="A115" s="10" t="s">
        <v>937</v>
      </c>
    </row>
    <row r="116" spans="1:1">
      <c r="A116" s="10" t="s">
        <v>938</v>
      </c>
    </row>
    <row r="117" spans="1:1">
      <c r="A117" s="10" t="s">
        <v>939</v>
      </c>
    </row>
    <row r="118" spans="1:1">
      <c r="A118" s="10" t="s">
        <v>918</v>
      </c>
    </row>
    <row r="119" spans="1:1">
      <c r="A119" s="10" t="s">
        <v>940</v>
      </c>
    </row>
    <row r="120" spans="1:1">
      <c r="A120" s="10" t="s">
        <v>941</v>
      </c>
    </row>
    <row r="121" spans="1:1">
      <c r="A121" s="10" t="s">
        <v>942</v>
      </c>
    </row>
    <row r="122" spans="1:1">
      <c r="A122" s="10" t="s">
        <v>943</v>
      </c>
    </row>
    <row r="123" spans="1:1">
      <c r="A123" s="10" t="s">
        <v>944</v>
      </c>
    </row>
    <row r="124" spans="1:1">
      <c r="A124" s="10" t="s">
        <v>945</v>
      </c>
    </row>
    <row r="125" spans="1:1">
      <c r="A125" s="10" t="s">
        <v>946</v>
      </c>
    </row>
    <row r="126" spans="1:1">
      <c r="A126" s="10" t="s">
        <v>925</v>
      </c>
    </row>
    <row r="127" spans="1:1">
      <c r="A127" s="10" t="s">
        <v>944</v>
      </c>
    </row>
    <row r="128" spans="1:1">
      <c r="A128" s="10" t="s">
        <v>947</v>
      </c>
    </row>
    <row r="129" spans="1:1">
      <c r="A129" s="10" t="s">
        <v>943</v>
      </c>
    </row>
    <row r="130" spans="1:1">
      <c r="A130" s="10" t="s">
        <v>948</v>
      </c>
    </row>
    <row r="131" spans="1:1">
      <c r="A131" s="10" t="s">
        <v>949</v>
      </c>
    </row>
    <row r="132" spans="1:1">
      <c r="A132" s="10" t="s">
        <v>949</v>
      </c>
    </row>
    <row r="133" spans="1:1">
      <c r="A133" s="10" t="s">
        <v>949</v>
      </c>
    </row>
    <row r="134" spans="1:1">
      <c r="A134" s="10" t="s">
        <v>949</v>
      </c>
    </row>
    <row r="135" spans="1:1">
      <c r="A135" s="10" t="s">
        <v>949</v>
      </c>
    </row>
    <row r="136" spans="1:1">
      <c r="A136" s="10" t="s">
        <v>950</v>
      </c>
    </row>
    <row r="137" spans="1:1">
      <c r="A137" s="10" t="s">
        <v>951</v>
      </c>
    </row>
    <row r="138" spans="1:1">
      <c r="A138" s="10" t="s">
        <v>952</v>
      </c>
    </row>
    <row r="139" spans="1:1">
      <c r="A139" s="10" t="s">
        <v>950</v>
      </c>
    </row>
    <row r="140" spans="1:1">
      <c r="A140" s="10" t="s">
        <v>950</v>
      </c>
    </row>
    <row r="141" spans="1:1">
      <c r="A141" s="10" t="s">
        <v>953</v>
      </c>
    </row>
    <row r="142" spans="1:1">
      <c r="A142" s="10" t="s">
        <v>953</v>
      </c>
    </row>
    <row r="143" spans="1:1">
      <c r="A143" s="10" t="s">
        <v>953</v>
      </c>
    </row>
    <row r="144" spans="1:1">
      <c r="A144" s="10" t="s">
        <v>953</v>
      </c>
    </row>
    <row r="145" spans="1:1">
      <c r="A145" s="10" t="s">
        <v>953</v>
      </c>
    </row>
    <row r="146" spans="1:1">
      <c r="A146" s="10" t="s">
        <v>953</v>
      </c>
    </row>
    <row r="147" spans="1:1">
      <c r="A147" s="10" t="s">
        <v>953</v>
      </c>
    </row>
    <row r="148" spans="1:1">
      <c r="A148" s="10" t="s">
        <v>954</v>
      </c>
    </row>
    <row r="149" spans="1:1">
      <c r="A149" s="10" t="s">
        <v>953</v>
      </c>
    </row>
    <row r="150" spans="1:1">
      <c r="A150" s="10" t="s">
        <v>955</v>
      </c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200-000000000000}">
      <formula1>$K$3:$K$4</formula1>
    </dataValidation>
    <dataValidation type="list" allowBlank="1" showInputMessage="1" showErrorMessage="1" sqref="C2:C1048576" xr:uid="{00000000-0002-0000-12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topLeftCell="C244" zoomScale="140" zoomScaleNormal="140" workbookViewId="0">
      <selection activeCell="D720" sqref="D720"/>
    </sheetView>
  </sheetViews>
  <sheetFormatPr defaultColWidth="9.1796875" defaultRowHeight="14.5" outlineLevelRow="3"/>
  <cols>
    <col min="1" max="1" width="7" bestFit="1" customWidth="1"/>
    <col min="2" max="2" width="100" customWidth="1"/>
    <col min="3" max="3" width="15" bestFit="1" customWidth="1"/>
    <col min="4" max="5" width="13.81640625" bestFit="1" customWidth="1"/>
    <col min="7" max="7" width="15.54296875" bestFit="1" customWidth="1"/>
    <col min="8" max="8" width="16.54296875" bestFit="1" customWidth="1"/>
    <col min="9" max="9" width="15.453125" bestFit="1" customWidth="1"/>
    <col min="10" max="10" width="20.453125" bestFit="1" customWidth="1"/>
  </cols>
  <sheetData>
    <row r="1" spans="1:14" ht="18.5">
      <c r="A1" s="152" t="s">
        <v>30</v>
      </c>
      <c r="B1" s="152"/>
      <c r="C1" s="152"/>
      <c r="D1" s="141" t="s">
        <v>853</v>
      </c>
      <c r="E1" s="141" t="s">
        <v>852</v>
      </c>
      <c r="G1" s="43" t="s">
        <v>31</v>
      </c>
      <c r="H1" s="44">
        <f>C2+C114</f>
        <v>2527318</v>
      </c>
      <c r="I1" s="45"/>
      <c r="J1" s="46" t="b">
        <f>AND(H1=I1)</f>
        <v>0</v>
      </c>
    </row>
    <row r="2" spans="1:14">
      <c r="A2" s="153" t="s">
        <v>60</v>
      </c>
      <c r="B2" s="153"/>
      <c r="C2" s="26">
        <f>C3+C67</f>
        <v>1500000</v>
      </c>
      <c r="D2" s="26">
        <f>D3+D67</f>
        <v>1500000</v>
      </c>
      <c r="E2" s="26">
        <f>E3+E67</f>
        <v>1500000</v>
      </c>
      <c r="G2" s="39" t="s">
        <v>60</v>
      </c>
      <c r="H2" s="41">
        <f>C2</f>
        <v>1500000</v>
      </c>
      <c r="I2" s="42"/>
      <c r="J2" s="40" t="b">
        <f>AND(H2=I2)</f>
        <v>0</v>
      </c>
    </row>
    <row r="3" spans="1:14">
      <c r="A3" s="154" t="s">
        <v>578</v>
      </c>
      <c r="B3" s="154"/>
      <c r="C3" s="23">
        <f>C4+C11+C38+C61</f>
        <v>983000</v>
      </c>
      <c r="D3" s="23">
        <f>D4+D11+D38+D61</f>
        <v>983000</v>
      </c>
      <c r="E3" s="23">
        <f>E4+E11+E38+E61</f>
        <v>983000</v>
      </c>
      <c r="G3" s="39" t="s">
        <v>57</v>
      </c>
      <c r="H3" s="41">
        <f t="shared" ref="H3:H66" si="0">C3</f>
        <v>983000</v>
      </c>
      <c r="I3" s="42"/>
      <c r="J3" s="40" t="b">
        <f>AND(H3=I3)</f>
        <v>0</v>
      </c>
    </row>
    <row r="4" spans="1:14" ht="15" customHeight="1">
      <c r="A4" s="155" t="s">
        <v>124</v>
      </c>
      <c r="B4" s="156"/>
      <c r="C4" s="21">
        <f>SUM(C5:C10)</f>
        <v>348500</v>
      </c>
      <c r="D4" s="21">
        <f>SUM(D5:D10)</f>
        <v>348500</v>
      </c>
      <c r="E4" s="21">
        <f>SUM(E5:E10)</f>
        <v>348500</v>
      </c>
      <c r="F4" s="17"/>
      <c r="G4" s="39" t="s">
        <v>53</v>
      </c>
      <c r="H4" s="41">
        <f t="shared" si="0"/>
        <v>348500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57500</v>
      </c>
      <c r="D5" s="2">
        <f>C5</f>
        <v>57500</v>
      </c>
      <c r="E5" s="2">
        <f>D5</f>
        <v>57500</v>
      </c>
      <c r="F5" s="17"/>
      <c r="G5" s="17"/>
      <c r="H5" s="41">
        <f t="shared" si="0"/>
        <v>57500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270000</v>
      </c>
      <c r="D7" s="2">
        <f t="shared" si="1"/>
        <v>270000</v>
      </c>
      <c r="E7" s="2">
        <f t="shared" si="1"/>
        <v>270000</v>
      </c>
      <c r="F7" s="17"/>
      <c r="G7" s="17"/>
      <c r="H7" s="41">
        <f t="shared" si="0"/>
        <v>270000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55" t="s">
        <v>125</v>
      </c>
      <c r="B11" s="156"/>
      <c r="C11" s="21">
        <f>SUM(C12:C37)</f>
        <v>498500</v>
      </c>
      <c r="D11" s="21">
        <f>SUM(D12:D37)</f>
        <v>498500</v>
      </c>
      <c r="E11" s="21">
        <f>SUM(E12:E37)</f>
        <v>498500</v>
      </c>
      <c r="F11" s="17"/>
      <c r="G11" s="39" t="s">
        <v>54</v>
      </c>
      <c r="H11" s="41">
        <f t="shared" si="0"/>
        <v>498500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200000</v>
      </c>
      <c r="D12" s="2">
        <f>C12</f>
        <v>200000</v>
      </c>
      <c r="E12" s="2">
        <f>D12</f>
        <v>200000</v>
      </c>
      <c r="H12" s="41">
        <f t="shared" si="0"/>
        <v>200000</v>
      </c>
    </row>
    <row r="13" spans="1:14" outlineLevel="1">
      <c r="A13" s="3">
        <v>2102</v>
      </c>
      <c r="B13" s="1" t="s">
        <v>126</v>
      </c>
      <c r="C13" s="2">
        <v>200000</v>
      </c>
      <c r="D13" s="2">
        <f t="shared" ref="D13:E28" si="2">C13</f>
        <v>200000</v>
      </c>
      <c r="E13" s="2">
        <f t="shared" si="2"/>
        <v>200000</v>
      </c>
      <c r="H13" s="41">
        <f t="shared" si="0"/>
        <v>200000</v>
      </c>
    </row>
    <row r="14" spans="1:14" outlineLevel="1">
      <c r="A14" s="3">
        <v>2201</v>
      </c>
      <c r="B14" s="1" t="s">
        <v>5</v>
      </c>
      <c r="C14" s="2">
        <v>15000</v>
      </c>
      <c r="D14" s="2">
        <f t="shared" si="2"/>
        <v>15000</v>
      </c>
      <c r="E14" s="2">
        <f t="shared" si="2"/>
        <v>15000</v>
      </c>
      <c r="H14" s="41">
        <f t="shared" si="0"/>
        <v>15000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4000</v>
      </c>
      <c r="D34" s="2">
        <f t="shared" si="3"/>
        <v>4000</v>
      </c>
      <c r="E34" s="2">
        <f t="shared" si="3"/>
        <v>4000</v>
      </c>
      <c r="H34" s="41">
        <f t="shared" si="0"/>
        <v>4000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4000</v>
      </c>
      <c r="D36" s="2">
        <f t="shared" si="3"/>
        <v>4000</v>
      </c>
      <c r="E36" s="2">
        <f t="shared" si="3"/>
        <v>4000</v>
      </c>
      <c r="H36" s="41">
        <f t="shared" si="0"/>
        <v>4000</v>
      </c>
    </row>
    <row r="37" spans="1:10" outlineLevel="1">
      <c r="A37" s="3">
        <v>2499</v>
      </c>
      <c r="B37" s="1" t="s">
        <v>10</v>
      </c>
      <c r="C37" s="15">
        <v>70000</v>
      </c>
      <c r="D37" s="2">
        <f t="shared" si="3"/>
        <v>70000</v>
      </c>
      <c r="E37" s="2">
        <f t="shared" si="3"/>
        <v>70000</v>
      </c>
      <c r="H37" s="41">
        <f t="shared" si="0"/>
        <v>70000</v>
      </c>
    </row>
    <row r="38" spans="1:10">
      <c r="A38" s="155" t="s">
        <v>145</v>
      </c>
      <c r="B38" s="156"/>
      <c r="C38" s="21">
        <f>SUM(C39:C60)</f>
        <v>136000</v>
      </c>
      <c r="D38" s="21">
        <f>SUM(D39:D60)</f>
        <v>136000</v>
      </c>
      <c r="E38" s="21">
        <f>SUM(E39:E60)</f>
        <v>136000</v>
      </c>
      <c r="G38" s="39" t="s">
        <v>55</v>
      </c>
      <c r="H38" s="41">
        <f t="shared" si="0"/>
        <v>136000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  <c r="H39" s="41">
        <f t="shared" si="0"/>
        <v>15000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6000</v>
      </c>
      <c r="D48" s="2">
        <f t="shared" si="4"/>
        <v>6000</v>
      </c>
      <c r="E48" s="2">
        <f t="shared" si="4"/>
        <v>6000</v>
      </c>
      <c r="H48" s="41">
        <f t="shared" si="0"/>
        <v>6000</v>
      </c>
    </row>
    <row r="49" spans="1:10" outlineLevel="1">
      <c r="A49" s="20">
        <v>3207</v>
      </c>
      <c r="B49" s="20" t="s">
        <v>149</v>
      </c>
      <c r="C49" s="2">
        <v>1000</v>
      </c>
      <c r="D49" s="2">
        <f t="shared" si="4"/>
        <v>1000</v>
      </c>
      <c r="E49" s="2">
        <f t="shared" si="4"/>
        <v>1000</v>
      </c>
      <c r="H49" s="41">
        <f t="shared" si="0"/>
        <v>1000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>
        <v>7000</v>
      </c>
      <c r="D51" s="2">
        <f t="shared" si="4"/>
        <v>7000</v>
      </c>
      <c r="E51" s="2">
        <f t="shared" si="4"/>
        <v>7000</v>
      </c>
      <c r="H51" s="41">
        <f t="shared" si="0"/>
        <v>7000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6000</v>
      </c>
      <c r="D53" s="2">
        <f t="shared" si="4"/>
        <v>6000</v>
      </c>
      <c r="E53" s="2">
        <f t="shared" si="4"/>
        <v>6000</v>
      </c>
      <c r="H53" s="41">
        <f t="shared" si="0"/>
        <v>6000</v>
      </c>
    </row>
    <row r="54" spans="1:10" outlineLevel="1">
      <c r="A54" s="20">
        <v>3302</v>
      </c>
      <c r="B54" s="20" t="s">
        <v>19</v>
      </c>
      <c r="C54" s="2">
        <v>13000</v>
      </c>
      <c r="D54" s="2">
        <f t="shared" si="4"/>
        <v>13000</v>
      </c>
      <c r="E54" s="2">
        <f t="shared" si="4"/>
        <v>13000</v>
      </c>
      <c r="H54" s="41">
        <f t="shared" si="0"/>
        <v>13000</v>
      </c>
    </row>
    <row r="55" spans="1:10" outlineLevel="1">
      <c r="A55" s="20">
        <v>3303</v>
      </c>
      <c r="B55" s="20" t="s">
        <v>153</v>
      </c>
      <c r="C55" s="2">
        <v>60000</v>
      </c>
      <c r="D55" s="2">
        <f t="shared" si="4"/>
        <v>60000</v>
      </c>
      <c r="E55" s="2">
        <f t="shared" si="4"/>
        <v>60000</v>
      </c>
      <c r="H55" s="41">
        <f t="shared" si="0"/>
        <v>60000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3000</v>
      </c>
      <c r="D57" s="2">
        <f t="shared" si="5"/>
        <v>3000</v>
      </c>
      <c r="E57" s="2">
        <f t="shared" si="5"/>
        <v>3000</v>
      </c>
      <c r="H57" s="41">
        <f t="shared" si="0"/>
        <v>3000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2000</v>
      </c>
      <c r="D60" s="2">
        <f t="shared" si="5"/>
        <v>2000</v>
      </c>
      <c r="E60" s="2">
        <f t="shared" si="5"/>
        <v>2000</v>
      </c>
      <c r="H60" s="41">
        <f t="shared" si="0"/>
        <v>2000</v>
      </c>
    </row>
    <row r="61" spans="1:10">
      <c r="A61" s="155" t="s">
        <v>158</v>
      </c>
      <c r="B61" s="15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4" t="s">
        <v>579</v>
      </c>
      <c r="B67" s="154"/>
      <c r="C67" s="25">
        <f>C97+C68</f>
        <v>517000</v>
      </c>
      <c r="D67" s="25">
        <f>D97+D68</f>
        <v>517000</v>
      </c>
      <c r="E67" s="25">
        <f>E97+E68</f>
        <v>517000</v>
      </c>
      <c r="G67" s="39" t="s">
        <v>59</v>
      </c>
      <c r="H67" s="41">
        <f t="shared" ref="H67:H130" si="7">C67</f>
        <v>517000</v>
      </c>
      <c r="I67" s="42"/>
      <c r="J67" s="40" t="b">
        <f>AND(H67=I67)</f>
        <v>0</v>
      </c>
    </row>
    <row r="68" spans="1:10">
      <c r="A68" s="155" t="s">
        <v>163</v>
      </c>
      <c r="B68" s="156"/>
      <c r="C68" s="21">
        <f>SUM(C69:C96)</f>
        <v>94500</v>
      </c>
      <c r="D68" s="21">
        <f>SUM(D69:D96)</f>
        <v>94500</v>
      </c>
      <c r="E68" s="21">
        <f>SUM(E69:E96)</f>
        <v>94500</v>
      </c>
      <c r="G68" s="39" t="s">
        <v>56</v>
      </c>
      <c r="H68" s="41">
        <f t="shared" si="7"/>
        <v>94500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3000</v>
      </c>
      <c r="D69" s="2">
        <f>C69</f>
        <v>3000</v>
      </c>
      <c r="E69" s="2">
        <f>D69</f>
        <v>3000</v>
      </c>
      <c r="H69" s="41">
        <f t="shared" si="7"/>
        <v>3000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90000</v>
      </c>
      <c r="D79" s="2">
        <f t="shared" si="8"/>
        <v>90000</v>
      </c>
      <c r="E79" s="2">
        <f t="shared" si="8"/>
        <v>90000</v>
      </c>
      <c r="H79" s="41">
        <f t="shared" si="7"/>
        <v>90000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500</v>
      </c>
      <c r="D91" s="2">
        <f t="shared" si="9"/>
        <v>500</v>
      </c>
      <c r="E91" s="2">
        <f t="shared" si="9"/>
        <v>500</v>
      </c>
      <c r="H91" s="41">
        <f t="shared" si="7"/>
        <v>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422500</v>
      </c>
      <c r="D97" s="21">
        <f>SUM(D98:D113)</f>
        <v>422500</v>
      </c>
      <c r="E97" s="21">
        <f>SUM(E98:E113)</f>
        <v>422500</v>
      </c>
      <c r="G97" s="39" t="s">
        <v>58</v>
      </c>
      <c r="H97" s="41">
        <f t="shared" si="7"/>
        <v>422500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335000</v>
      </c>
      <c r="D98" s="2">
        <f>C98</f>
        <v>335000</v>
      </c>
      <c r="E98" s="2">
        <f>D98</f>
        <v>335000</v>
      </c>
      <c r="H98" s="41">
        <f t="shared" si="7"/>
        <v>335000</v>
      </c>
    </row>
    <row r="99" spans="1:10" ht="15" customHeight="1" outlineLevel="1">
      <c r="A99" s="3">
        <v>6002</v>
      </c>
      <c r="B99" s="1" t="s">
        <v>185</v>
      </c>
      <c r="C99" s="2">
        <v>10000</v>
      </c>
      <c r="D99" s="2">
        <f t="shared" ref="D99:E113" si="10">C99</f>
        <v>10000</v>
      </c>
      <c r="E99" s="2">
        <f t="shared" si="10"/>
        <v>10000</v>
      </c>
      <c r="H99" s="41">
        <f t="shared" si="7"/>
        <v>10000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75000</v>
      </c>
      <c r="D113" s="2">
        <f t="shared" si="10"/>
        <v>75000</v>
      </c>
      <c r="E113" s="2">
        <f t="shared" si="10"/>
        <v>75000</v>
      </c>
      <c r="H113" s="41">
        <f t="shared" si="7"/>
        <v>75000</v>
      </c>
    </row>
    <row r="114" spans="1:10">
      <c r="A114" s="159" t="s">
        <v>62</v>
      </c>
      <c r="B114" s="160"/>
      <c r="C114" s="26">
        <f>C115+C152+C177</f>
        <v>1027318</v>
      </c>
      <c r="D114" s="26">
        <f>D115+D152+D177</f>
        <v>1027318</v>
      </c>
      <c r="E114" s="26">
        <f>E115+E152+E177</f>
        <v>1027318</v>
      </c>
      <c r="G114" s="39" t="s">
        <v>62</v>
      </c>
      <c r="H114" s="41">
        <f t="shared" si="7"/>
        <v>1027318</v>
      </c>
      <c r="I114" s="42"/>
      <c r="J114" s="40" t="b">
        <f>AND(H114=I114)</f>
        <v>0</v>
      </c>
    </row>
    <row r="115" spans="1:10">
      <c r="A115" s="157" t="s">
        <v>580</v>
      </c>
      <c r="B115" s="158"/>
      <c r="C115" s="23">
        <f>C116+C135</f>
        <v>1027318</v>
      </c>
      <c r="D115" s="23">
        <f>D116+D135</f>
        <v>1027318</v>
      </c>
      <c r="E115" s="23">
        <f>E116+E135</f>
        <v>1027318</v>
      </c>
      <c r="G115" s="39" t="s">
        <v>61</v>
      </c>
      <c r="H115" s="41">
        <f t="shared" si="7"/>
        <v>1027318</v>
      </c>
      <c r="I115" s="42"/>
      <c r="J115" s="40" t="b">
        <f>AND(H115=I115)</f>
        <v>0</v>
      </c>
    </row>
    <row r="116" spans="1:10" ht="15" customHeight="1">
      <c r="A116" s="155" t="s">
        <v>195</v>
      </c>
      <c r="B116" s="156"/>
      <c r="C116" s="21">
        <f>C117+C120+C123+C126+C129+C132</f>
        <v>400000</v>
      </c>
      <c r="D116" s="21">
        <f>D117+D120+D123+D126+D129+D132</f>
        <v>400000</v>
      </c>
      <c r="E116" s="21">
        <f>E117+E120+E123+E126+E129+E132</f>
        <v>400000</v>
      </c>
      <c r="G116" s="39" t="s">
        <v>583</v>
      </c>
      <c r="H116" s="41">
        <f t="shared" si="7"/>
        <v>400000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400000</v>
      </c>
      <c r="D117" s="2">
        <f>D118+D119</f>
        <v>400000</v>
      </c>
      <c r="E117" s="2">
        <f>E118+E119</f>
        <v>400000</v>
      </c>
      <c r="H117" s="41">
        <f t="shared" si="7"/>
        <v>400000</v>
      </c>
    </row>
    <row r="118" spans="1:10" ht="15" customHeight="1" outlineLevel="2">
      <c r="A118" s="130"/>
      <c r="B118" s="129" t="s">
        <v>855</v>
      </c>
      <c r="C118" s="128">
        <v>155000</v>
      </c>
      <c r="D118" s="128">
        <f>C118</f>
        <v>155000</v>
      </c>
      <c r="E118" s="128">
        <f>D118</f>
        <v>155000</v>
      </c>
      <c r="H118" s="41">
        <f t="shared" si="7"/>
        <v>155000</v>
      </c>
    </row>
    <row r="119" spans="1:10" ht="15" customHeight="1" outlineLevel="2">
      <c r="A119" s="130"/>
      <c r="B119" s="129" t="s">
        <v>860</v>
      </c>
      <c r="C119" s="128">
        <v>245000</v>
      </c>
      <c r="D119" s="128">
        <f>C119</f>
        <v>245000</v>
      </c>
      <c r="E119" s="128">
        <f>D119</f>
        <v>245000</v>
      </c>
      <c r="H119" s="41">
        <f t="shared" si="7"/>
        <v>245000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5" t="s">
        <v>202</v>
      </c>
      <c r="B135" s="156"/>
      <c r="C135" s="21">
        <f>C136+C140+C143+C146+C149</f>
        <v>627318</v>
      </c>
      <c r="D135" s="21">
        <f>D136+D140+D143+D146+D149</f>
        <v>627318</v>
      </c>
      <c r="E135" s="21">
        <f>E136+E140+E143+E146+E149</f>
        <v>627318</v>
      </c>
      <c r="G135" s="39" t="s">
        <v>584</v>
      </c>
      <c r="H135" s="41">
        <f t="shared" si="11"/>
        <v>627318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198416</v>
      </c>
      <c r="D136" s="2">
        <f>D137+D138+D139</f>
        <v>198416</v>
      </c>
      <c r="E136" s="2">
        <f>E137+E138+E139</f>
        <v>198416</v>
      </c>
      <c r="H136" s="41">
        <f t="shared" si="11"/>
        <v>198416</v>
      </c>
    </row>
    <row r="137" spans="1:10" ht="15" customHeight="1" outlineLevel="2">
      <c r="A137" s="130"/>
      <c r="B137" s="129" t="s">
        <v>855</v>
      </c>
      <c r="C137" s="128">
        <v>160000</v>
      </c>
      <c r="D137" s="128">
        <f>C137</f>
        <v>160000</v>
      </c>
      <c r="E137" s="128">
        <f>D137</f>
        <v>160000</v>
      </c>
      <c r="H137" s="41">
        <f t="shared" si="11"/>
        <v>160000</v>
      </c>
    </row>
    <row r="138" spans="1:10" ht="15" customHeight="1" outlineLevel="2">
      <c r="A138" s="130"/>
      <c r="B138" s="129" t="s">
        <v>862</v>
      </c>
      <c r="C138" s="128">
        <v>1111</v>
      </c>
      <c r="D138" s="128">
        <f t="shared" ref="D138:E139" si="12">C138</f>
        <v>1111</v>
      </c>
      <c r="E138" s="128">
        <f t="shared" si="12"/>
        <v>1111</v>
      </c>
      <c r="H138" s="41">
        <f t="shared" si="11"/>
        <v>1111</v>
      </c>
    </row>
    <row r="139" spans="1:10" ht="15" customHeight="1" outlineLevel="2">
      <c r="A139" s="130"/>
      <c r="B139" s="129" t="s">
        <v>861</v>
      </c>
      <c r="C139" s="128">
        <v>37305</v>
      </c>
      <c r="D139" s="128">
        <f t="shared" si="12"/>
        <v>37305</v>
      </c>
      <c r="E139" s="128">
        <f t="shared" si="12"/>
        <v>37305</v>
      </c>
      <c r="H139" s="41">
        <f t="shared" si="11"/>
        <v>37305</v>
      </c>
    </row>
    <row r="140" spans="1:10" ht="15" customHeight="1" outlineLevel="1">
      <c r="A140" s="3">
        <v>8002</v>
      </c>
      <c r="B140" s="1" t="s">
        <v>204</v>
      </c>
      <c r="C140" s="2">
        <f>C141+C142</f>
        <v>428902</v>
      </c>
      <c r="D140" s="2">
        <f>D141+D142</f>
        <v>428902</v>
      </c>
      <c r="E140" s="2">
        <f>E141+E142</f>
        <v>428902</v>
      </c>
      <c r="H140" s="41">
        <f t="shared" si="11"/>
        <v>428902</v>
      </c>
    </row>
    <row r="141" spans="1:10" ht="15" customHeight="1" outlineLevel="2">
      <c r="A141" s="130"/>
      <c r="B141" s="129" t="s">
        <v>855</v>
      </c>
      <c r="C141" s="128">
        <v>7518</v>
      </c>
      <c r="D141" s="128">
        <f>C141</f>
        <v>7518</v>
      </c>
      <c r="E141" s="128">
        <f>D141</f>
        <v>7518</v>
      </c>
      <c r="H141" s="41">
        <f t="shared" si="11"/>
        <v>7518</v>
      </c>
    </row>
    <row r="142" spans="1:10" ht="15" customHeight="1" outlineLevel="2">
      <c r="A142" s="130"/>
      <c r="B142" s="129" t="s">
        <v>860</v>
      </c>
      <c r="C142" s="128">
        <v>421384</v>
      </c>
      <c r="D142" s="128">
        <f>C142</f>
        <v>421384</v>
      </c>
      <c r="E142" s="128">
        <f>D142</f>
        <v>421384</v>
      </c>
      <c r="H142" s="41">
        <f t="shared" si="11"/>
        <v>421384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7" t="s">
        <v>581</v>
      </c>
      <c r="B152" s="15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5" t="s">
        <v>208</v>
      </c>
      <c r="B153" s="15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5" t="s">
        <v>212</v>
      </c>
      <c r="B163" s="15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5" t="s">
        <v>214</v>
      </c>
      <c r="B170" s="15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7" t="s">
        <v>582</v>
      </c>
      <c r="B177" s="15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5" t="s">
        <v>217</v>
      </c>
      <c r="B178" s="15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1" t="s">
        <v>843</v>
      </c>
      <c r="B197" s="16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52" t="s">
        <v>67</v>
      </c>
      <c r="B256" s="152"/>
      <c r="C256" s="152"/>
      <c r="D256" s="141" t="s">
        <v>853</v>
      </c>
      <c r="E256" s="141" t="s">
        <v>852</v>
      </c>
      <c r="G256" s="47" t="s">
        <v>589</v>
      </c>
      <c r="H256" s="48">
        <f>C257+C559</f>
        <v>2527318</v>
      </c>
      <c r="I256" s="49"/>
      <c r="J256" s="50" t="b">
        <f>AND(H256=I256)</f>
        <v>0</v>
      </c>
    </row>
    <row r="257" spans="1:10">
      <c r="A257" s="167" t="s">
        <v>60</v>
      </c>
      <c r="B257" s="168"/>
      <c r="C257" s="37">
        <f>C258+C550</f>
        <v>1420000</v>
      </c>
      <c r="D257" s="37">
        <f>D258+D550</f>
        <v>1385773</v>
      </c>
      <c r="E257" s="37">
        <f>E258+E550</f>
        <v>1385773</v>
      </c>
      <c r="G257" s="39" t="s">
        <v>60</v>
      </c>
      <c r="H257" s="41">
        <f>C257</f>
        <v>1420000</v>
      </c>
      <c r="I257" s="42"/>
      <c r="J257" s="40" t="b">
        <f>AND(H257=I257)</f>
        <v>0</v>
      </c>
    </row>
    <row r="258" spans="1:10">
      <c r="A258" s="169" t="s">
        <v>266</v>
      </c>
      <c r="B258" s="170"/>
      <c r="C258" s="36">
        <f>C259+C339+C483+C547</f>
        <v>1395000</v>
      </c>
      <c r="D258" s="36">
        <f>D259+D339+D483+D547</f>
        <v>1360773</v>
      </c>
      <c r="E258" s="36">
        <f>E259+E339+E483+E547</f>
        <v>1360773</v>
      </c>
      <c r="G258" s="39" t="s">
        <v>57</v>
      </c>
      <c r="H258" s="41">
        <f t="shared" ref="H258:H321" si="21">C258</f>
        <v>1395000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965275</v>
      </c>
      <c r="D259" s="33">
        <f>D260+D263+D314</f>
        <v>933048</v>
      </c>
      <c r="E259" s="33">
        <f>E260+E263+E314</f>
        <v>933048</v>
      </c>
      <c r="G259" s="39" t="s">
        <v>590</v>
      </c>
      <c r="H259" s="41">
        <f t="shared" si="21"/>
        <v>965275</v>
      </c>
      <c r="I259" s="42"/>
      <c r="J259" s="40" t="b">
        <f>AND(H259=I259)</f>
        <v>0</v>
      </c>
    </row>
    <row r="260" spans="1:10" outlineLevel="1">
      <c r="A260" s="163" t="s">
        <v>268</v>
      </c>
      <c r="B260" s="164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outlineLevel="1">
      <c r="A263" s="163" t="s">
        <v>269</v>
      </c>
      <c r="B263" s="164"/>
      <c r="C263" s="32">
        <f>C264+C265+C289+C296+C298+C302+C305+C308+C313</f>
        <v>961243</v>
      </c>
      <c r="D263" s="32">
        <f>D264+D265+D289+D296+D298+D302+D305+D308+D313</f>
        <v>929016</v>
      </c>
      <c r="E263" s="32">
        <f>E264+E265+E289+E296+E298+E302+E305+E308+E313</f>
        <v>929016</v>
      </c>
      <c r="H263" s="41">
        <f t="shared" si="21"/>
        <v>961243</v>
      </c>
    </row>
    <row r="264" spans="1:10" outlineLevel="2">
      <c r="A264" s="6">
        <v>1101</v>
      </c>
      <c r="B264" s="4" t="s">
        <v>34</v>
      </c>
      <c r="C264" s="5">
        <v>929016</v>
      </c>
      <c r="D264" s="5">
        <f>C264</f>
        <v>929016</v>
      </c>
      <c r="E264" s="5">
        <f>D264</f>
        <v>929016</v>
      </c>
      <c r="H264" s="41">
        <f t="shared" si="21"/>
        <v>929016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27227</v>
      </c>
      <c r="D298" s="5">
        <f>SUM(D299:D301)</f>
        <v>0</v>
      </c>
      <c r="E298" s="5">
        <f>SUM(E299:E301)</f>
        <v>0</v>
      </c>
      <c r="H298" s="41">
        <f t="shared" si="21"/>
        <v>27227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5000</v>
      </c>
      <c r="D302" s="5">
        <f>SUM(D303:D304)</f>
        <v>0</v>
      </c>
      <c r="E302" s="5">
        <f>SUM(E303:E304)</f>
        <v>0</v>
      </c>
      <c r="H302" s="41">
        <f t="shared" si="21"/>
        <v>5000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3" t="s">
        <v>601</v>
      </c>
      <c r="B314" s="16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5" t="s">
        <v>270</v>
      </c>
      <c r="B339" s="166"/>
      <c r="C339" s="33">
        <f>C340+C444+C482</f>
        <v>327475</v>
      </c>
      <c r="D339" s="33">
        <f>D340+D444+D482</f>
        <v>325475</v>
      </c>
      <c r="E339" s="33">
        <f>E340+E444+E482</f>
        <v>325475</v>
      </c>
      <c r="G339" s="39" t="s">
        <v>591</v>
      </c>
      <c r="H339" s="41">
        <f t="shared" si="28"/>
        <v>327475</v>
      </c>
      <c r="I339" s="42"/>
      <c r="J339" s="40" t="b">
        <f>AND(H339=I339)</f>
        <v>0</v>
      </c>
    </row>
    <row r="340" spans="1:10" outlineLevel="1">
      <c r="A340" s="163" t="s">
        <v>271</v>
      </c>
      <c r="B340" s="164"/>
      <c r="C340" s="32">
        <f>C341+C342+C343+C344+C347+C348+C353+C356+C357+C362+C367+C368+C371+C372+C373+C376+C377+C378+C382+C388+C391+C392+C395+C398+C399+C404+C407+C408+C409+C412+C415+C416+C419+C420+C421+C422+C429+C443</f>
        <v>300975</v>
      </c>
      <c r="D340" s="32">
        <f>D341+D342+D343+D344+D347+D348+D353+D356+D357+D362+D367+BH290668+D371+D372+D373+D376+D377+D378+D382+D388+D391+D392+D395+D398+D399+D404+D407+D408+D409+D412+D415+D416+D419+D420+D421+D422+D429+D443</f>
        <v>300975</v>
      </c>
      <c r="E340" s="32">
        <f>E341+E342+E343+E344+E347+E348+E353+E356+E357+E362+E367+BI290668+E371+E372+E373+E376+E377+E378+E382+E388+E391+E392+E395+E398+E399+E404+E407+E408+E409+E412+E415+E416+E419+E420+E421+E422+E429+E443</f>
        <v>300975</v>
      </c>
      <c r="H340" s="41">
        <f t="shared" si="28"/>
        <v>300975</v>
      </c>
    </row>
    <row r="341" spans="1:10" outlineLevel="2">
      <c r="A341" s="6">
        <v>2201</v>
      </c>
      <c r="B341" s="34" t="s">
        <v>272</v>
      </c>
      <c r="C341" s="5">
        <v>1500</v>
      </c>
      <c r="D341" s="5">
        <f>C341</f>
        <v>1500</v>
      </c>
      <c r="E341" s="5">
        <f>D341</f>
        <v>1500</v>
      </c>
      <c r="H341" s="41">
        <f t="shared" si="28"/>
        <v>1500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outlineLevel="2">
      <c r="A343" s="6">
        <v>2201</v>
      </c>
      <c r="B343" s="4" t="s">
        <v>41</v>
      </c>
      <c r="C343" s="5">
        <v>97500</v>
      </c>
      <c r="D343" s="5">
        <f t="shared" si="31"/>
        <v>97500</v>
      </c>
      <c r="E343" s="5">
        <f t="shared" si="31"/>
        <v>97500</v>
      </c>
      <c r="H343" s="41">
        <f t="shared" si="28"/>
        <v>97500</v>
      </c>
    </row>
    <row r="344" spans="1:10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outlineLevel="3">
      <c r="A345" s="29"/>
      <c r="B345" s="28" t="s">
        <v>274</v>
      </c>
      <c r="C345" s="30">
        <v>2500</v>
      </c>
      <c r="D345" s="30">
        <f t="shared" ref="D345:E347" si="32">C345</f>
        <v>2500</v>
      </c>
      <c r="E345" s="30">
        <f t="shared" si="32"/>
        <v>2500</v>
      </c>
      <c r="H345" s="41">
        <f t="shared" si="28"/>
        <v>2500</v>
      </c>
    </row>
    <row r="346" spans="1:10" outlineLevel="3">
      <c r="A346" s="29"/>
      <c r="B346" s="28" t="s">
        <v>275</v>
      </c>
      <c r="C346" s="30">
        <v>5500</v>
      </c>
      <c r="D346" s="30">
        <f t="shared" si="32"/>
        <v>5500</v>
      </c>
      <c r="E346" s="30">
        <f t="shared" si="32"/>
        <v>5500</v>
      </c>
      <c r="H346" s="41">
        <f t="shared" si="28"/>
        <v>5500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55000</v>
      </c>
      <c r="D348" s="5">
        <f>SUM(D349:D352)</f>
        <v>55000</v>
      </c>
      <c r="E348" s="5">
        <f>SUM(E349:E352)</f>
        <v>55000</v>
      </c>
      <c r="H348" s="41">
        <f t="shared" si="28"/>
        <v>55000</v>
      </c>
    </row>
    <row r="349" spans="1:10" outlineLevel="3">
      <c r="A349" s="29"/>
      <c r="B349" s="28" t="s">
        <v>278</v>
      </c>
      <c r="C349" s="30">
        <v>52000</v>
      </c>
      <c r="D349" s="30">
        <f>C349</f>
        <v>52000</v>
      </c>
      <c r="E349" s="30">
        <f>D349</f>
        <v>52000</v>
      </c>
      <c r="H349" s="41">
        <f t="shared" si="28"/>
        <v>52000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3000</v>
      </c>
      <c r="D351" s="30">
        <f t="shared" si="33"/>
        <v>3000</v>
      </c>
      <c r="E351" s="30">
        <f t="shared" si="33"/>
        <v>3000</v>
      </c>
      <c r="H351" s="41">
        <f t="shared" si="28"/>
        <v>3000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8000</v>
      </c>
      <c r="D357" s="5">
        <f>SUM(D358:D361)</f>
        <v>8000</v>
      </c>
      <c r="E357" s="5">
        <f>SUM(E358:E361)</f>
        <v>8000</v>
      </c>
      <c r="H357" s="41">
        <f t="shared" si="28"/>
        <v>8000</v>
      </c>
    </row>
    <row r="358" spans="1:8" outlineLevel="3">
      <c r="A358" s="29"/>
      <c r="B358" s="28" t="s">
        <v>286</v>
      </c>
      <c r="C358" s="30">
        <v>7000</v>
      </c>
      <c r="D358" s="30">
        <f>C358</f>
        <v>7000</v>
      </c>
      <c r="E358" s="30">
        <f>D358</f>
        <v>7000</v>
      </c>
      <c r="H358" s="41">
        <f t="shared" si="28"/>
        <v>7000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35000</v>
      </c>
      <c r="D362" s="5">
        <f>SUM(D363:D366)</f>
        <v>35000</v>
      </c>
      <c r="E362" s="5">
        <f>SUM(E363:E366)</f>
        <v>35000</v>
      </c>
      <c r="H362" s="41">
        <f t="shared" si="28"/>
        <v>35000</v>
      </c>
    </row>
    <row r="363" spans="1:8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outlineLevel="3">
      <c r="A364" s="29"/>
      <c r="B364" s="28" t="s">
        <v>292</v>
      </c>
      <c r="C364" s="30">
        <v>25000</v>
      </c>
      <c r="D364" s="30">
        <f t="shared" ref="D364:E366" si="36">C364</f>
        <v>25000</v>
      </c>
      <c r="E364" s="30">
        <f t="shared" si="36"/>
        <v>25000</v>
      </c>
      <c r="H364" s="41">
        <f t="shared" si="28"/>
        <v>25000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28"/>
        <v>1500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outlineLevel="2">
      <c r="A372" s="6">
        <v>2201</v>
      </c>
      <c r="B372" s="4" t="s">
        <v>45</v>
      </c>
      <c r="C372" s="5">
        <v>12000</v>
      </c>
      <c r="D372" s="5">
        <f t="shared" si="37"/>
        <v>12000</v>
      </c>
      <c r="E372" s="5">
        <f t="shared" si="37"/>
        <v>12000</v>
      </c>
      <c r="H372" s="41">
        <f t="shared" si="28"/>
        <v>12000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  <c r="H378" s="41">
        <f t="shared" si="28"/>
        <v>5000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3225</v>
      </c>
      <c r="D382" s="5">
        <f>SUM(D383:D387)</f>
        <v>3225</v>
      </c>
      <c r="E382" s="5">
        <f>SUM(E383:E387)</f>
        <v>3225</v>
      </c>
      <c r="H382" s="41">
        <f t="shared" si="28"/>
        <v>3225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>
        <v>25</v>
      </c>
      <c r="D385" s="30">
        <f t="shared" si="40"/>
        <v>25</v>
      </c>
      <c r="E385" s="30">
        <f t="shared" si="40"/>
        <v>25</v>
      </c>
      <c r="H385" s="41">
        <f t="shared" si="28"/>
        <v>25</v>
      </c>
    </row>
    <row r="386" spans="1:8" outlineLevel="3">
      <c r="A386" s="29"/>
      <c r="B386" s="28" t="s">
        <v>307</v>
      </c>
      <c r="C386" s="30">
        <v>2200</v>
      </c>
      <c r="D386" s="30">
        <f t="shared" si="40"/>
        <v>2200</v>
      </c>
      <c r="E386" s="30">
        <f t="shared" si="40"/>
        <v>2200</v>
      </c>
      <c r="H386" s="41">
        <f t="shared" ref="H386:H449" si="41">C386</f>
        <v>2200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14000</v>
      </c>
      <c r="D392" s="5">
        <f>SUM(D393:D394)</f>
        <v>14000</v>
      </c>
      <c r="E392" s="5">
        <f>SUM(E393:E394)</f>
        <v>14000</v>
      </c>
      <c r="H392" s="41">
        <f t="shared" si="41"/>
        <v>14000</v>
      </c>
    </row>
    <row r="393" spans="1:8" outlineLevel="3">
      <c r="A393" s="29"/>
      <c r="B393" s="28" t="s">
        <v>313</v>
      </c>
      <c r="C393" s="30">
        <v>4000</v>
      </c>
      <c r="D393" s="30">
        <f>C393</f>
        <v>4000</v>
      </c>
      <c r="E393" s="30">
        <f>D393</f>
        <v>4000</v>
      </c>
      <c r="H393" s="41">
        <f t="shared" si="41"/>
        <v>4000</v>
      </c>
    </row>
    <row r="394" spans="1:8" outlineLevel="3">
      <c r="A394" s="29"/>
      <c r="B394" s="28" t="s">
        <v>314</v>
      </c>
      <c r="C394" s="30">
        <v>10000</v>
      </c>
      <c r="D394" s="30">
        <f>C394</f>
        <v>10000</v>
      </c>
      <c r="E394" s="30">
        <f>D394</f>
        <v>10000</v>
      </c>
      <c r="H394" s="41">
        <f t="shared" si="41"/>
        <v>10000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250</v>
      </c>
      <c r="D408" s="5">
        <f t="shared" si="45"/>
        <v>250</v>
      </c>
      <c r="E408" s="5">
        <f t="shared" si="45"/>
        <v>250</v>
      </c>
      <c r="H408" s="41">
        <f t="shared" si="41"/>
        <v>250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200</v>
      </c>
      <c r="D416" s="5">
        <f>SUM(D417:D418)</f>
        <v>200</v>
      </c>
      <c r="E416" s="5">
        <f>SUM(E417:E418)</f>
        <v>200</v>
      </c>
      <c r="H416" s="41">
        <f t="shared" si="41"/>
        <v>200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200</v>
      </c>
      <c r="D418" s="30">
        <f t="shared" si="47"/>
        <v>200</v>
      </c>
      <c r="E418" s="30">
        <f t="shared" si="47"/>
        <v>200</v>
      </c>
      <c r="H418" s="41">
        <f t="shared" si="41"/>
        <v>200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5300</v>
      </c>
      <c r="D422" s="5">
        <f>SUM(D423:D428)</f>
        <v>5300</v>
      </c>
      <c r="E422" s="5">
        <f>SUM(E423:E428)</f>
        <v>5300</v>
      </c>
      <c r="H422" s="41">
        <f t="shared" si="41"/>
        <v>5300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4800</v>
      </c>
      <c r="D425" s="30">
        <f t="shared" si="48"/>
        <v>4800</v>
      </c>
      <c r="E425" s="30">
        <f t="shared" si="48"/>
        <v>4800</v>
      </c>
      <c r="H425" s="41">
        <f t="shared" si="41"/>
        <v>4800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500</v>
      </c>
      <c r="D428" s="30">
        <f t="shared" si="48"/>
        <v>500</v>
      </c>
      <c r="E428" s="30">
        <f t="shared" si="48"/>
        <v>500</v>
      </c>
      <c r="H428" s="41">
        <f t="shared" si="41"/>
        <v>500</v>
      </c>
    </row>
    <row r="429" spans="1:8" outlineLevel="2">
      <c r="A429" s="6">
        <v>2201</v>
      </c>
      <c r="B429" s="4" t="s">
        <v>342</v>
      </c>
      <c r="C429" s="5">
        <f>SUM(C430:C442)</f>
        <v>39000</v>
      </c>
      <c r="D429" s="5">
        <f>SUM(D430:D442)</f>
        <v>39000</v>
      </c>
      <c r="E429" s="5">
        <f>SUM(E430:E442)</f>
        <v>39000</v>
      </c>
      <c r="H429" s="41">
        <f t="shared" si="41"/>
        <v>39000</v>
      </c>
    </row>
    <row r="430" spans="1:8" outlineLevel="3">
      <c r="A430" s="29"/>
      <c r="B430" s="28" t="s">
        <v>343</v>
      </c>
      <c r="C430" s="30">
        <v>1500</v>
      </c>
      <c r="D430" s="30">
        <f>C430</f>
        <v>1500</v>
      </c>
      <c r="E430" s="30">
        <f>D430</f>
        <v>1500</v>
      </c>
      <c r="H430" s="41">
        <f t="shared" si="41"/>
        <v>1500</v>
      </c>
    </row>
    <row r="431" spans="1:8" outlineLevel="3">
      <c r="A431" s="29"/>
      <c r="B431" s="28" t="s">
        <v>344</v>
      </c>
      <c r="C431" s="30">
        <v>37500</v>
      </c>
      <c r="D431" s="30">
        <f t="shared" ref="D431:E442" si="49">C431</f>
        <v>37500</v>
      </c>
      <c r="E431" s="30">
        <f t="shared" si="49"/>
        <v>37500</v>
      </c>
      <c r="H431" s="41">
        <f t="shared" si="41"/>
        <v>37500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3" t="s">
        <v>357</v>
      </c>
      <c r="B444" s="164"/>
      <c r="C444" s="32">
        <f>C445+C454+C455+C459+C462+C463+C468+C474+C477+C480+C481+C450</f>
        <v>26500</v>
      </c>
      <c r="D444" s="32">
        <f>D445+D454+D455+D459+D462+D463+D468+D474+D477+D480+D481+D450</f>
        <v>24500</v>
      </c>
      <c r="E444" s="32">
        <f>E445+E454+E455+E459+E462+E463+E468+E474+E477+E480+E481+E450</f>
        <v>24500</v>
      </c>
      <c r="H444" s="41">
        <f t="shared" si="41"/>
        <v>26500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2000</v>
      </c>
      <c r="D445" s="5">
        <f>SUM(D446:D449)</f>
        <v>2000</v>
      </c>
      <c r="E445" s="5">
        <f>SUM(E446:E449)</f>
        <v>2000</v>
      </c>
      <c r="H445" s="41">
        <f t="shared" si="41"/>
        <v>2000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3000</v>
      </c>
      <c r="D450" s="5">
        <f>SUM(D451:D453)</f>
        <v>3000</v>
      </c>
      <c r="E450" s="5">
        <f>SUM(E451:E453)</f>
        <v>3000</v>
      </c>
      <c r="H450" s="41">
        <f t="shared" ref="H450:H513" si="51">C450</f>
        <v>3000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3000</v>
      </c>
      <c r="D452" s="30">
        <f t="shared" ref="D452:E453" si="52">C452</f>
        <v>3000</v>
      </c>
      <c r="E452" s="30">
        <f t="shared" si="52"/>
        <v>3000</v>
      </c>
      <c r="H452" s="41">
        <f t="shared" si="51"/>
        <v>3000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H454" s="41">
        <f t="shared" si="51"/>
        <v>6000</v>
      </c>
    </row>
    <row r="455" spans="1:8" outlineLevel="2">
      <c r="A455" s="6">
        <v>2202</v>
      </c>
      <c r="B455" s="4" t="s">
        <v>120</v>
      </c>
      <c r="C455" s="5">
        <f>SUM(C456:C458)</f>
        <v>9000</v>
      </c>
      <c r="D455" s="5">
        <f>SUM(D456:D458)</f>
        <v>9000</v>
      </c>
      <c r="E455" s="5">
        <f>SUM(E456:E458)</f>
        <v>9000</v>
      </c>
      <c r="H455" s="41">
        <f t="shared" si="51"/>
        <v>9000</v>
      </c>
    </row>
    <row r="456" spans="1:8" ht="15" customHeight="1" outlineLevel="3">
      <c r="A456" s="28"/>
      <c r="B456" s="28" t="s">
        <v>367</v>
      </c>
      <c r="C456" s="30">
        <v>7000</v>
      </c>
      <c r="D456" s="30">
        <f>C456</f>
        <v>7000</v>
      </c>
      <c r="E456" s="30">
        <f>D456</f>
        <v>7000</v>
      </c>
      <c r="H456" s="41">
        <f t="shared" si="51"/>
        <v>7000</v>
      </c>
    </row>
    <row r="457" spans="1:8" ht="15" customHeight="1" outlineLevel="3">
      <c r="A457" s="28"/>
      <c r="B457" s="28" t="s">
        <v>368</v>
      </c>
      <c r="C457" s="30">
        <v>2000</v>
      </c>
      <c r="D457" s="30">
        <f t="shared" ref="D457:E458" si="53">C457</f>
        <v>2000</v>
      </c>
      <c r="E457" s="30">
        <f t="shared" si="53"/>
        <v>2000</v>
      </c>
      <c r="H457" s="41">
        <f t="shared" si="51"/>
        <v>2000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v>2000</v>
      </c>
      <c r="D459" s="5">
        <f>SUM(D460:D461)</f>
        <v>0</v>
      </c>
      <c r="E459" s="5">
        <f>SUM(E460:E461)</f>
        <v>0</v>
      </c>
      <c r="H459" s="41">
        <f t="shared" si="51"/>
        <v>2000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500</v>
      </c>
      <c r="D463" s="5">
        <f>SUM(D464:D467)</f>
        <v>500</v>
      </c>
      <c r="E463" s="5">
        <f>SUM(E464:E467)</f>
        <v>500</v>
      </c>
      <c r="H463" s="41">
        <f t="shared" si="51"/>
        <v>500</v>
      </c>
    </row>
    <row r="464" spans="1:8" ht="15" customHeight="1" outlineLevel="3">
      <c r="A464" s="28"/>
      <c r="B464" s="28" t="s">
        <v>373</v>
      </c>
      <c r="C464" s="30">
        <v>500</v>
      </c>
      <c r="D464" s="30">
        <f>C464</f>
        <v>500</v>
      </c>
      <c r="E464" s="30">
        <f>D464</f>
        <v>500</v>
      </c>
      <c r="H464" s="41">
        <f t="shared" si="51"/>
        <v>500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3" t="s">
        <v>388</v>
      </c>
      <c r="B482" s="16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3" t="s">
        <v>389</v>
      </c>
      <c r="B483" s="174"/>
      <c r="C483" s="35">
        <f>C484+C504+C509+C522+C528+C538</f>
        <v>98019</v>
      </c>
      <c r="D483" s="35">
        <f>D484+D504+D509+D522+D528+D538</f>
        <v>98019</v>
      </c>
      <c r="E483" s="35">
        <f>E484+E504+E509+E522+E528+E538</f>
        <v>98019</v>
      </c>
      <c r="G483" s="39" t="s">
        <v>592</v>
      </c>
      <c r="H483" s="41">
        <f t="shared" si="51"/>
        <v>98019</v>
      </c>
      <c r="I483" s="42"/>
      <c r="J483" s="40" t="b">
        <f>AND(H483=I483)</f>
        <v>0</v>
      </c>
    </row>
    <row r="484" spans="1:10" outlineLevel="1">
      <c r="A484" s="163" t="s">
        <v>390</v>
      </c>
      <c r="B484" s="164"/>
      <c r="C484" s="32">
        <f>C485+C486+C490+C491+C494+C497+C500+C501+C502+C503</f>
        <v>48860</v>
      </c>
      <c r="D484" s="32">
        <f>D485+D486+D490+D491+D494+D497+D500+D501+D502+D503</f>
        <v>48860</v>
      </c>
      <c r="E484" s="32">
        <f>E485+E486+E490+E491+E494+E497+E500+E501+E502+E503</f>
        <v>48860</v>
      </c>
      <c r="H484" s="41">
        <f t="shared" si="51"/>
        <v>48860</v>
      </c>
    </row>
    <row r="485" spans="1:10" outlineLevel="2">
      <c r="A485" s="6">
        <v>3302</v>
      </c>
      <c r="B485" s="4" t="s">
        <v>391</v>
      </c>
      <c r="C485" s="5">
        <v>2500</v>
      </c>
      <c r="D485" s="5">
        <f>C485</f>
        <v>2500</v>
      </c>
      <c r="E485" s="5">
        <f>D485</f>
        <v>2500</v>
      </c>
      <c r="H485" s="41">
        <f t="shared" si="51"/>
        <v>2500</v>
      </c>
    </row>
    <row r="486" spans="1:10" outlineLevel="2">
      <c r="A486" s="6">
        <v>3302</v>
      </c>
      <c r="B486" s="4" t="s">
        <v>392</v>
      </c>
      <c r="C486" s="5">
        <f>SUM(C487:C489)</f>
        <v>29000</v>
      </c>
      <c r="D486" s="5">
        <f>SUM(D487:D489)</f>
        <v>29000</v>
      </c>
      <c r="E486" s="5">
        <f>SUM(E487:E489)</f>
        <v>29000</v>
      </c>
      <c r="H486" s="41">
        <f t="shared" si="51"/>
        <v>29000</v>
      </c>
    </row>
    <row r="487" spans="1:10" ht="15" customHeight="1" outlineLevel="3">
      <c r="A487" s="28"/>
      <c r="B487" s="28" t="s">
        <v>393</v>
      </c>
      <c r="C487" s="30">
        <v>24000</v>
      </c>
      <c r="D487" s="30">
        <f>C487</f>
        <v>24000</v>
      </c>
      <c r="E487" s="30">
        <f>D487</f>
        <v>24000</v>
      </c>
      <c r="H487" s="41">
        <f t="shared" si="51"/>
        <v>24000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8">C488</f>
        <v>5000</v>
      </c>
      <c r="E488" s="30">
        <f t="shared" si="58"/>
        <v>5000</v>
      </c>
      <c r="H488" s="41">
        <f t="shared" si="51"/>
        <v>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10800</v>
      </c>
      <c r="D490" s="5">
        <f>C490</f>
        <v>10800</v>
      </c>
      <c r="E490" s="5">
        <f>D490</f>
        <v>10800</v>
      </c>
      <c r="H490" s="41">
        <f t="shared" si="51"/>
        <v>10800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3000</v>
      </c>
      <c r="D497" s="5">
        <f>SUM(D498:D499)</f>
        <v>3000</v>
      </c>
      <c r="E497" s="5">
        <f>SUM(E498:E499)</f>
        <v>3000</v>
      </c>
      <c r="H497" s="41">
        <f t="shared" si="51"/>
        <v>3000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9">C498</f>
        <v>2000</v>
      </c>
      <c r="E498" s="30">
        <f t="shared" si="59"/>
        <v>2000</v>
      </c>
      <c r="H498" s="41">
        <f t="shared" si="51"/>
        <v>2000</v>
      </c>
    </row>
    <row r="499" spans="1:12" ht="15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3060</v>
      </c>
      <c r="D502" s="5">
        <f t="shared" si="59"/>
        <v>3060</v>
      </c>
      <c r="E502" s="5">
        <f t="shared" si="59"/>
        <v>3060</v>
      </c>
      <c r="H502" s="41">
        <f t="shared" si="51"/>
        <v>3060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3" t="s">
        <v>410</v>
      </c>
      <c r="B504" s="164"/>
      <c r="C504" s="32">
        <f>SUM(C505:C508)</f>
        <v>4659</v>
      </c>
      <c r="D504" s="32">
        <f>SUM(D505:D508)</f>
        <v>4659</v>
      </c>
      <c r="E504" s="32">
        <f>SUM(E505:E508)</f>
        <v>4659</v>
      </c>
      <c r="H504" s="41">
        <f t="shared" si="51"/>
        <v>4659</v>
      </c>
    </row>
    <row r="505" spans="1:12" outlineLevel="2" collapsed="1">
      <c r="A505" s="6">
        <v>3303</v>
      </c>
      <c r="B505" s="4" t="s">
        <v>411</v>
      </c>
      <c r="C505" s="5">
        <v>4659</v>
      </c>
      <c r="D505" s="5">
        <f>C505</f>
        <v>4659</v>
      </c>
      <c r="E505" s="5">
        <f>D505</f>
        <v>4659</v>
      </c>
      <c r="H505" s="41">
        <f t="shared" si="51"/>
        <v>4659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3" t="s">
        <v>414</v>
      </c>
      <c r="B509" s="164"/>
      <c r="C509" s="32">
        <f>C510+C511+C512+C513+C517+C518+C519+C520+C521</f>
        <v>43000</v>
      </c>
      <c r="D509" s="32">
        <f>D510+D511+D512+D513+D517+D518+D519+D520+D521</f>
        <v>43000</v>
      </c>
      <c r="E509" s="32">
        <f>E510+E511+E512+E513+E517+E518+E519+E520+E521</f>
        <v>43000</v>
      </c>
      <c r="F509" s="51"/>
      <c r="H509" s="41">
        <f t="shared" si="51"/>
        <v>43000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43000</v>
      </c>
      <c r="D520" s="5">
        <f t="shared" si="62"/>
        <v>43000</v>
      </c>
      <c r="E520" s="5">
        <f t="shared" si="62"/>
        <v>43000</v>
      </c>
      <c r="H520" s="41">
        <f t="shared" si="63"/>
        <v>43000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3" t="s">
        <v>426</v>
      </c>
      <c r="B522" s="16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3" t="s">
        <v>432</v>
      </c>
      <c r="B528" s="16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3" t="s">
        <v>441</v>
      </c>
      <c r="B538" s="164"/>
      <c r="C538" s="32">
        <f>SUM(C539:C544)</f>
        <v>1500</v>
      </c>
      <c r="D538" s="32">
        <f>SUM(D539:D544)</f>
        <v>1500</v>
      </c>
      <c r="E538" s="32">
        <f>SUM(E539:E544)</f>
        <v>1500</v>
      </c>
      <c r="H538" s="41">
        <f t="shared" si="63"/>
        <v>1500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1500</v>
      </c>
      <c r="D540" s="5">
        <f t="shared" ref="D540:E543" si="66">C540</f>
        <v>1500</v>
      </c>
      <c r="E540" s="5">
        <f t="shared" si="66"/>
        <v>1500</v>
      </c>
      <c r="H540" s="41">
        <f t="shared" si="63"/>
        <v>1500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1" t="s">
        <v>449</v>
      </c>
      <c r="B547" s="172"/>
      <c r="C547" s="35">
        <f>C548+C549</f>
        <v>4231</v>
      </c>
      <c r="D547" s="35">
        <f>D548+D549</f>
        <v>4231</v>
      </c>
      <c r="E547" s="35">
        <f>E548+E549</f>
        <v>4231</v>
      </c>
      <c r="G547" s="39" t="s">
        <v>593</v>
      </c>
      <c r="H547" s="41">
        <f t="shared" si="63"/>
        <v>4231</v>
      </c>
      <c r="I547" s="42"/>
      <c r="J547" s="40" t="b">
        <f>AND(H547=I547)</f>
        <v>0</v>
      </c>
    </row>
    <row r="548" spans="1:10" outlineLevel="1">
      <c r="A548" s="163" t="s">
        <v>450</v>
      </c>
      <c r="B548" s="164"/>
      <c r="C548" s="32">
        <v>4231</v>
      </c>
      <c r="D548" s="32">
        <f>C548</f>
        <v>4231</v>
      </c>
      <c r="E548" s="32">
        <f>D548</f>
        <v>4231</v>
      </c>
      <c r="H548" s="41">
        <f t="shared" si="63"/>
        <v>4231</v>
      </c>
    </row>
    <row r="549" spans="1:10" outlineLevel="1">
      <c r="A549" s="163" t="s">
        <v>451</v>
      </c>
      <c r="B549" s="16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9" t="s">
        <v>455</v>
      </c>
      <c r="B550" s="170"/>
      <c r="C550" s="36">
        <f>C551</f>
        <v>25000</v>
      </c>
      <c r="D550" s="36">
        <f>D551</f>
        <v>25000</v>
      </c>
      <c r="E550" s="36">
        <f>E551</f>
        <v>25000</v>
      </c>
      <c r="G550" s="39" t="s">
        <v>59</v>
      </c>
      <c r="H550" s="41">
        <f t="shared" si="63"/>
        <v>25000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25000</v>
      </c>
      <c r="D551" s="33">
        <f>D552+D556</f>
        <v>25000</v>
      </c>
      <c r="E551" s="33">
        <f>E552+E556</f>
        <v>25000</v>
      </c>
      <c r="G551" s="39" t="s">
        <v>594</v>
      </c>
      <c r="H551" s="41">
        <f t="shared" si="63"/>
        <v>25000</v>
      </c>
      <c r="I551" s="42"/>
      <c r="J551" s="40" t="b">
        <f>AND(H551=I551)</f>
        <v>0</v>
      </c>
    </row>
    <row r="552" spans="1:10" outlineLevel="1">
      <c r="A552" s="163" t="s">
        <v>457</v>
      </c>
      <c r="B552" s="164"/>
      <c r="C552" s="32">
        <f>SUM(C553:C555)</f>
        <v>25000</v>
      </c>
      <c r="D552" s="32">
        <f>SUM(D553:D555)</f>
        <v>25000</v>
      </c>
      <c r="E552" s="32">
        <f>SUM(E553:E555)</f>
        <v>25000</v>
      </c>
      <c r="H552" s="41">
        <f t="shared" si="63"/>
        <v>25000</v>
      </c>
    </row>
    <row r="553" spans="1:10" outlineLevel="2" collapsed="1">
      <c r="A553" s="6">
        <v>5500</v>
      </c>
      <c r="B553" s="4" t="s">
        <v>458</v>
      </c>
      <c r="C553" s="5">
        <v>25000</v>
      </c>
      <c r="D553" s="5">
        <f t="shared" ref="D553:E555" si="67">C553</f>
        <v>25000</v>
      </c>
      <c r="E553" s="5">
        <f t="shared" si="67"/>
        <v>25000</v>
      </c>
      <c r="H553" s="41">
        <f t="shared" si="63"/>
        <v>25000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3" t="s">
        <v>461</v>
      </c>
      <c r="B556" s="16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7" t="s">
        <v>62</v>
      </c>
      <c r="B559" s="168"/>
      <c r="C559" s="37">
        <f>C560+C716+C725</f>
        <v>1107318</v>
      </c>
      <c r="D559" s="37">
        <f>D560+D716+D725</f>
        <v>1107318</v>
      </c>
      <c r="E559" s="37">
        <f>E560+E716+E725</f>
        <v>1107318</v>
      </c>
      <c r="G559" s="39" t="s">
        <v>62</v>
      </c>
      <c r="H559" s="41">
        <f t="shared" si="63"/>
        <v>1107318</v>
      </c>
      <c r="I559" s="42"/>
      <c r="J559" s="40" t="b">
        <f>AND(H559=I559)</f>
        <v>0</v>
      </c>
    </row>
    <row r="560" spans="1:10">
      <c r="A560" s="169" t="s">
        <v>464</v>
      </c>
      <c r="B560" s="170"/>
      <c r="C560" s="36">
        <f>C561+C638+C642+C645</f>
        <v>1027318</v>
      </c>
      <c r="D560" s="36">
        <f>D561+D638+D642+D645</f>
        <v>1027318</v>
      </c>
      <c r="E560" s="36">
        <f>E561+E638+E642+E645</f>
        <v>1027318</v>
      </c>
      <c r="G560" s="39" t="s">
        <v>61</v>
      </c>
      <c r="H560" s="41">
        <f t="shared" si="63"/>
        <v>1027318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1027318</v>
      </c>
      <c r="D561" s="38">
        <f>D562+D567+D568+D569+D576+D577+D581+D584+D585+D586+D587+D592+D595+D599+D603+D610+D616+D628</f>
        <v>1027318</v>
      </c>
      <c r="E561" s="38">
        <f>E562+E567+E568+E569+E576+E577+E581+E584+E585+E586+E587+E592+E595+E599+E603+E610+E616+E628</f>
        <v>1027318</v>
      </c>
      <c r="G561" s="39" t="s">
        <v>595</v>
      </c>
      <c r="H561" s="41">
        <f t="shared" si="63"/>
        <v>1027318</v>
      </c>
      <c r="I561" s="42"/>
      <c r="J561" s="40" t="b">
        <f>AND(H561=I561)</f>
        <v>0</v>
      </c>
    </row>
    <row r="562" spans="1:10" outlineLevel="1">
      <c r="A562" s="163" t="s">
        <v>466</v>
      </c>
      <c r="B562" s="164"/>
      <c r="C562" s="32">
        <f>SUM(C563:C566)</f>
        <v>21283</v>
      </c>
      <c r="D562" s="32">
        <f>SUM(D563:D566)</f>
        <v>21283</v>
      </c>
      <c r="E562" s="32">
        <f>SUM(E563:E566)</f>
        <v>21283</v>
      </c>
      <c r="H562" s="41">
        <f t="shared" si="63"/>
        <v>21283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21283</v>
      </c>
      <c r="D566" s="5">
        <f t="shared" si="68"/>
        <v>21283</v>
      </c>
      <c r="E566" s="5">
        <f t="shared" si="68"/>
        <v>21283</v>
      </c>
      <c r="H566" s="41">
        <f t="shared" si="63"/>
        <v>21283</v>
      </c>
    </row>
    <row r="567" spans="1:10" outlineLevel="1">
      <c r="A567" s="163" t="s">
        <v>467</v>
      </c>
      <c r="B567" s="16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3" t="s">
        <v>472</v>
      </c>
      <c r="B568" s="16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3" t="s">
        <v>473</v>
      </c>
      <c r="B569" s="164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3" t="s">
        <v>480</v>
      </c>
      <c r="B576" s="16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3" t="s">
        <v>481</v>
      </c>
      <c r="B577" s="164"/>
      <c r="C577" s="32">
        <f>SUM(C578:C580)</f>
        <v>6248</v>
      </c>
      <c r="D577" s="32">
        <f>SUM(D578:D580)</f>
        <v>6248</v>
      </c>
      <c r="E577" s="32">
        <f>SUM(E578:E580)</f>
        <v>6248</v>
      </c>
      <c r="H577" s="41">
        <f t="shared" si="63"/>
        <v>6248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6248</v>
      </c>
      <c r="D580" s="5">
        <f t="shared" si="70"/>
        <v>6248</v>
      </c>
      <c r="E580" s="5">
        <f t="shared" si="70"/>
        <v>6248</v>
      </c>
      <c r="H580" s="41">
        <f t="shared" si="71"/>
        <v>6248</v>
      </c>
    </row>
    <row r="581" spans="1:8" outlineLevel="1">
      <c r="A581" s="163" t="s">
        <v>485</v>
      </c>
      <c r="B581" s="164"/>
      <c r="C581" s="32">
        <f>SUM(C582:C583)</f>
        <v>14504</v>
      </c>
      <c r="D581" s="32">
        <f>SUM(D582:D583)</f>
        <v>14504</v>
      </c>
      <c r="E581" s="32">
        <f>SUM(E582:E583)</f>
        <v>14504</v>
      </c>
      <c r="H581" s="41">
        <f t="shared" si="71"/>
        <v>14504</v>
      </c>
    </row>
    <row r="582" spans="1:8" outlineLevel="2">
      <c r="A582" s="7">
        <v>6606</v>
      </c>
      <c r="B582" s="4" t="s">
        <v>486</v>
      </c>
      <c r="C582" s="5">
        <v>10852</v>
      </c>
      <c r="D582" s="5">
        <f t="shared" ref="D582:E586" si="72">C582</f>
        <v>10852</v>
      </c>
      <c r="E582" s="5">
        <f t="shared" si="72"/>
        <v>10852</v>
      </c>
      <c r="H582" s="41">
        <f t="shared" si="71"/>
        <v>10852</v>
      </c>
    </row>
    <row r="583" spans="1:8" outlineLevel="2">
      <c r="A583" s="7">
        <v>6606</v>
      </c>
      <c r="B583" s="4" t="s">
        <v>487</v>
      </c>
      <c r="C583" s="5">
        <v>3652</v>
      </c>
      <c r="D583" s="5">
        <f t="shared" si="72"/>
        <v>3652</v>
      </c>
      <c r="E583" s="5">
        <f t="shared" si="72"/>
        <v>3652</v>
      </c>
      <c r="H583" s="41">
        <f t="shared" si="71"/>
        <v>3652</v>
      </c>
    </row>
    <row r="584" spans="1:8" outlineLevel="1">
      <c r="A584" s="163" t="s">
        <v>488</v>
      </c>
      <c r="B584" s="16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3" t="s">
        <v>489</v>
      </c>
      <c r="B585" s="164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3" t="s">
        <v>490</v>
      </c>
      <c r="B586" s="16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3" t="s">
        <v>491</v>
      </c>
      <c r="B587" s="164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3" t="s">
        <v>498</v>
      </c>
      <c r="B592" s="16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3" t="s">
        <v>502</v>
      </c>
      <c r="B595" s="164"/>
      <c r="C595" s="32">
        <f>SUM(C596:C598)</f>
        <v>17664</v>
      </c>
      <c r="D595" s="32">
        <f>SUM(D596:D598)</f>
        <v>17664</v>
      </c>
      <c r="E595" s="32">
        <f>SUM(E596:E598)</f>
        <v>17664</v>
      </c>
      <c r="H595" s="41">
        <f t="shared" si="71"/>
        <v>17664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17664</v>
      </c>
      <c r="D597" s="5">
        <f t="shared" ref="D597:E598" si="74">C597</f>
        <v>17664</v>
      </c>
      <c r="E597" s="5">
        <f t="shared" si="74"/>
        <v>17664</v>
      </c>
      <c r="H597" s="41">
        <f t="shared" si="71"/>
        <v>17664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3" t="s">
        <v>503</v>
      </c>
      <c r="B599" s="164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3" t="s">
        <v>506</v>
      </c>
      <c r="B603" s="16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3" t="s">
        <v>513</v>
      </c>
      <c r="B610" s="164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3" t="s">
        <v>519</v>
      </c>
      <c r="B616" s="164"/>
      <c r="C616" s="32">
        <f>SUM(C617:C627)</f>
        <v>367619</v>
      </c>
      <c r="D616" s="32">
        <f>SUM(D617:D627)</f>
        <v>367619</v>
      </c>
      <c r="E616" s="32">
        <f>SUM(E617:E627)</f>
        <v>367619</v>
      </c>
      <c r="H616" s="41">
        <f t="shared" si="71"/>
        <v>367619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362619</v>
      </c>
      <c r="D620" s="5">
        <f t="shared" si="78"/>
        <v>362619</v>
      </c>
      <c r="E620" s="5">
        <f t="shared" si="78"/>
        <v>362619</v>
      </c>
      <c r="H620" s="41">
        <f t="shared" si="71"/>
        <v>362619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5000</v>
      </c>
      <c r="D627" s="5">
        <f t="shared" si="78"/>
        <v>5000</v>
      </c>
      <c r="E627" s="5">
        <f t="shared" si="78"/>
        <v>5000</v>
      </c>
      <c r="H627" s="41">
        <f t="shared" si="71"/>
        <v>5000</v>
      </c>
    </row>
    <row r="628" spans="1:10" outlineLevel="1">
      <c r="A628" s="163" t="s">
        <v>531</v>
      </c>
      <c r="B628" s="164"/>
      <c r="C628" s="32">
        <f>SUM(C629:C637)</f>
        <v>600000</v>
      </c>
      <c r="D628" s="32">
        <f>SUM(D629:D637)</f>
        <v>600000</v>
      </c>
      <c r="E628" s="32">
        <f>SUM(E629:E637)</f>
        <v>600000</v>
      </c>
      <c r="H628" s="41">
        <f t="shared" si="71"/>
        <v>600000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600000</v>
      </c>
      <c r="D635" s="5">
        <f t="shared" si="79"/>
        <v>600000</v>
      </c>
      <c r="E635" s="5">
        <f t="shared" si="79"/>
        <v>600000</v>
      </c>
      <c r="H635" s="41">
        <f t="shared" si="71"/>
        <v>600000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3" t="s">
        <v>542</v>
      </c>
      <c r="B639" s="16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3" t="s">
        <v>543</v>
      </c>
      <c r="B640" s="16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3" t="s">
        <v>544</v>
      </c>
      <c r="B641" s="16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3" t="s">
        <v>546</v>
      </c>
      <c r="B643" s="16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3" t="s">
        <v>547</v>
      </c>
      <c r="B644" s="16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3" t="s">
        <v>549</v>
      </c>
      <c r="B646" s="16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3" t="s">
        <v>550</v>
      </c>
      <c r="B651" s="16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3" t="s">
        <v>551</v>
      </c>
      <c r="B652" s="16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3" t="s">
        <v>552</v>
      </c>
      <c r="B653" s="16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3" t="s">
        <v>553</v>
      </c>
      <c r="B660" s="16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3" t="s">
        <v>554</v>
      </c>
      <c r="B661" s="16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3" t="s">
        <v>555</v>
      </c>
      <c r="B665" s="16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3" t="s">
        <v>556</v>
      </c>
      <c r="B668" s="16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3" t="s">
        <v>557</v>
      </c>
      <c r="B669" s="16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3" t="s">
        <v>558</v>
      </c>
      <c r="B670" s="16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3" t="s">
        <v>559</v>
      </c>
      <c r="B671" s="16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3" t="s">
        <v>560</v>
      </c>
      <c r="B676" s="16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3" t="s">
        <v>561</v>
      </c>
      <c r="B679" s="16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3" t="s">
        <v>562</v>
      </c>
      <c r="B683" s="16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3" t="s">
        <v>563</v>
      </c>
      <c r="B687" s="16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3" t="s">
        <v>564</v>
      </c>
      <c r="B694" s="16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3" t="s">
        <v>565</v>
      </c>
      <c r="B700" s="16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3" t="s">
        <v>566</v>
      </c>
      <c r="B712" s="16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3" t="s">
        <v>567</v>
      </c>
      <c r="B713" s="16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3" t="s">
        <v>568</v>
      </c>
      <c r="B714" s="16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3" t="s">
        <v>569</v>
      </c>
      <c r="B715" s="16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9" t="s">
        <v>570</v>
      </c>
      <c r="B716" s="170"/>
      <c r="C716" s="36">
        <f>C717</f>
        <v>80000</v>
      </c>
      <c r="D716" s="36">
        <f>D717</f>
        <v>80000</v>
      </c>
      <c r="E716" s="36">
        <f>E717</f>
        <v>80000</v>
      </c>
      <c r="G716" s="39" t="s">
        <v>66</v>
      </c>
      <c r="H716" s="41">
        <f t="shared" si="92"/>
        <v>80000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80000</v>
      </c>
      <c r="D717" s="33">
        <f>D718+D722</f>
        <v>80000</v>
      </c>
      <c r="E717" s="33">
        <f>E718+E722</f>
        <v>80000</v>
      </c>
      <c r="G717" s="39" t="s">
        <v>599</v>
      </c>
      <c r="H717" s="41">
        <f t="shared" si="92"/>
        <v>80000</v>
      </c>
      <c r="I717" s="42"/>
      <c r="J717" s="40" t="b">
        <f>AND(H717=I717)</f>
        <v>0</v>
      </c>
    </row>
    <row r="718" spans="1:10" outlineLevel="1" collapsed="1">
      <c r="A718" s="175" t="s">
        <v>851</v>
      </c>
      <c r="B718" s="176"/>
      <c r="C718" s="31">
        <f>SUM(C719:C721)</f>
        <v>80000</v>
      </c>
      <c r="D718" s="31">
        <f>SUM(D719:D721)</f>
        <v>80000</v>
      </c>
      <c r="E718" s="31">
        <f>SUM(E719:E721)</f>
        <v>80000</v>
      </c>
      <c r="H718" s="41">
        <f t="shared" si="92"/>
        <v>80000</v>
      </c>
    </row>
    <row r="719" spans="1:10" ht="15" customHeight="1" outlineLevel="2">
      <c r="A719" s="6">
        <v>10950</v>
      </c>
      <c r="B719" s="4" t="s">
        <v>572</v>
      </c>
      <c r="C719" s="5">
        <v>80000</v>
      </c>
      <c r="D719" s="5">
        <f>C719</f>
        <v>80000</v>
      </c>
      <c r="E719" s="5">
        <f>D719</f>
        <v>80000</v>
      </c>
      <c r="H719" s="41">
        <f t="shared" si="92"/>
        <v>80000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5" t="s">
        <v>850</v>
      </c>
      <c r="B722" s="17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5" t="s">
        <v>849</v>
      </c>
      <c r="B727" s="17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5" t="s">
        <v>848</v>
      </c>
      <c r="B730" s="17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5" t="s">
        <v>846</v>
      </c>
      <c r="B733" s="17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5" t="s">
        <v>843</v>
      </c>
      <c r="B739" s="17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5" t="s">
        <v>842</v>
      </c>
      <c r="B741" s="17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5" t="s">
        <v>841</v>
      </c>
      <c r="B743" s="17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5" t="s">
        <v>836</v>
      </c>
      <c r="B750" s="17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5" t="s">
        <v>834</v>
      </c>
      <c r="B755" s="17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5" t="s">
        <v>830</v>
      </c>
      <c r="B760" s="17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5" t="s">
        <v>828</v>
      </c>
      <c r="B765" s="17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5" t="s">
        <v>826</v>
      </c>
      <c r="B767" s="17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5" t="s">
        <v>823</v>
      </c>
      <c r="B771" s="17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5" t="s">
        <v>817</v>
      </c>
      <c r="B777" s="17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100-000000000000}">
      <formula1>C115+C340</formula1>
    </dataValidation>
    <dataValidation type="custom" allowBlank="1" showInputMessage="1" showErrorMessage="1" sqref="J152:J153" xr:uid="{00000000-0002-0000-0100-000001000000}">
      <formula1>C153+C355</formula1>
    </dataValidation>
    <dataValidation type="custom" allowBlank="1" showInputMessage="1" showErrorMessage="1" sqref="J177:J178" xr:uid="{00000000-0002-0000-0100-000002000000}">
      <formula1>C178+C366</formula1>
    </dataValidation>
    <dataValidation type="custom" allowBlank="1" showInputMessage="1" showErrorMessage="1" sqref="J170" xr:uid="{00000000-0002-0000-0100-000003000000}">
      <formula1>C171+C363</formula1>
    </dataValidation>
    <dataValidation type="custom" allowBlank="1" showInputMessage="1" showErrorMessage="1" sqref="J163" xr:uid="{00000000-0002-0000-0100-000004000000}">
      <formula1>C164+C360</formula1>
    </dataValidation>
    <dataValidation type="custom" allowBlank="1" showInputMessage="1" showErrorMessage="1" sqref="J135" xr:uid="{00000000-0002-0000-0100-000005000000}">
      <formula1>C136+C349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638 J642 J716:J717 J645 J725:J726" xr:uid="{00000000-0002-0000-0100-000007000000}">
      <formula1>C639+C793</formula1>
    </dataValidation>
    <dataValidation type="custom" allowBlank="1" showInputMessage="1" showErrorMessage="1" sqref="J11" xr:uid="{00000000-0002-0000-0100-000008000000}">
      <formula1>C12+C136</formula1>
    </dataValidation>
    <dataValidation type="custom" allowBlank="1" showInputMessage="1" showErrorMessage="1" sqref="J256:J259" xr:uid="{00000000-0002-0000-0100-000009000000}">
      <formula1>C257+C372</formula1>
    </dataValidation>
    <dataValidation type="custom" allowBlank="1" showInputMessage="1" showErrorMessage="1" sqref="J483" xr:uid="{00000000-0002-0000-0100-00000A000000}">
      <formula1>C484+C595</formula1>
    </dataValidation>
    <dataValidation type="custom" allowBlank="1" showInputMessage="1" showErrorMessage="1" sqref="J559" xr:uid="{00000000-0002-0000-0100-00000B000000}">
      <formula1>C259+C374</formula1>
    </dataValidation>
    <dataValidation type="custom" allowBlank="1" showInputMessage="1" showErrorMessage="1" sqref="J1:J4 J550:J551 J560:J561 J339 J547" xr:uid="{00000000-0002-0000-01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1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66"/>
  <sheetViews>
    <sheetView rightToLeft="1" zoomScale="160" zoomScaleNormal="160" workbookViewId="0">
      <pane ySplit="1" topLeftCell="A188" activePane="bottomLeft" state="frozen"/>
      <selection pane="bottomLeft" activeCell="A47" sqref="A47:A166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 t="s">
        <v>911</v>
      </c>
      <c r="C2" s="110" t="s">
        <v>913</v>
      </c>
    </row>
    <row r="3" spans="1:36" ht="15.5">
      <c r="A3" s="13" t="s">
        <v>912</v>
      </c>
      <c r="C3" s="110" t="s">
        <v>913</v>
      </c>
      <c r="J3" s="117" t="s">
        <v>756</v>
      </c>
      <c r="K3" s="117" t="s">
        <v>758</v>
      </c>
    </row>
    <row r="4" spans="1:36" ht="15.5">
      <c r="A4" s="13" t="s">
        <v>912</v>
      </c>
      <c r="C4" s="110" t="s">
        <v>913</v>
      </c>
      <c r="J4" s="117" t="s">
        <v>757</v>
      </c>
      <c r="K4" s="117" t="s">
        <v>759</v>
      </c>
    </row>
    <row r="5" spans="1:36" ht="15.5">
      <c r="A5" s="13" t="s">
        <v>914</v>
      </c>
      <c r="C5" s="110" t="s">
        <v>917</v>
      </c>
    </row>
    <row r="6" spans="1:36" ht="15.5">
      <c r="A6" s="13" t="s">
        <v>914</v>
      </c>
      <c r="C6" s="110" t="s">
        <v>917</v>
      </c>
    </row>
    <row r="7" spans="1:36" ht="15.5">
      <c r="A7" s="13" t="s">
        <v>914</v>
      </c>
      <c r="C7" s="110" t="s">
        <v>917</v>
      </c>
    </row>
    <row r="8" spans="1:36" ht="15.5">
      <c r="A8" s="13" t="s">
        <v>914</v>
      </c>
      <c r="C8" s="110" t="s">
        <v>917</v>
      </c>
    </row>
    <row r="9" spans="1:36" ht="15.5">
      <c r="A9" s="13" t="s">
        <v>914</v>
      </c>
      <c r="C9" s="110" t="s">
        <v>917</v>
      </c>
      <c r="K9" s="117" t="s">
        <v>760</v>
      </c>
    </row>
    <row r="10" spans="1:36" ht="15.5">
      <c r="A10" s="13" t="s">
        <v>915</v>
      </c>
      <c r="C10" s="110" t="s">
        <v>917</v>
      </c>
      <c r="K10" s="117" t="s">
        <v>761</v>
      </c>
    </row>
    <row r="11" spans="1:36" ht="15.5">
      <c r="A11" s="13" t="s">
        <v>915</v>
      </c>
      <c r="C11" s="110" t="s">
        <v>917</v>
      </c>
    </row>
    <row r="12" spans="1:36" ht="15.5">
      <c r="A12" s="13" t="s">
        <v>915</v>
      </c>
      <c r="C12" s="110" t="s">
        <v>917</v>
      </c>
    </row>
    <row r="13" spans="1:36" ht="15.5">
      <c r="A13" s="13" t="s">
        <v>916</v>
      </c>
      <c r="C13" s="110" t="s">
        <v>917</v>
      </c>
    </row>
    <row r="14" spans="1:36" ht="15.5">
      <c r="A14" s="13" t="s">
        <v>916</v>
      </c>
      <c r="C14" s="110" t="s">
        <v>917</v>
      </c>
    </row>
    <row r="15" spans="1:36" ht="15.5">
      <c r="A15" s="13" t="s">
        <v>918</v>
      </c>
    </row>
    <row r="16" spans="1:36" ht="15.5">
      <c r="A16" s="13" t="s">
        <v>919</v>
      </c>
    </row>
    <row r="17" spans="1:1" ht="15.5">
      <c r="A17" s="13" t="s">
        <v>920</v>
      </c>
    </row>
    <row r="18" spans="1:1" ht="15.5">
      <c r="A18" s="13" t="s">
        <v>921</v>
      </c>
    </row>
    <row r="19" spans="1:1" ht="15.5">
      <c r="A19" s="13" t="s">
        <v>922</v>
      </c>
    </row>
    <row r="20" spans="1:1" ht="15.5">
      <c r="A20" s="13" t="s">
        <v>922</v>
      </c>
    </row>
    <row r="21" spans="1:1" ht="15.5">
      <c r="A21" s="13" t="s">
        <v>922</v>
      </c>
    </row>
    <row r="22" spans="1:1" ht="15.5">
      <c r="A22" s="13" t="s">
        <v>922</v>
      </c>
    </row>
    <row r="23" spans="1:1" ht="15.5">
      <c r="A23" s="13" t="s">
        <v>922</v>
      </c>
    </row>
    <row r="24" spans="1:1" ht="15.5">
      <c r="A24" s="13" t="s">
        <v>922</v>
      </c>
    </row>
    <row r="25" spans="1:1" ht="15.5">
      <c r="A25" s="13" t="s">
        <v>922</v>
      </c>
    </row>
    <row r="26" spans="1:1" ht="15.5">
      <c r="A26" s="13" t="s">
        <v>922</v>
      </c>
    </row>
    <row r="27" spans="1:1" ht="15.5">
      <c r="A27" s="13" t="s">
        <v>922</v>
      </c>
    </row>
    <row r="28" spans="1:1" ht="15.5">
      <c r="A28" s="13" t="s">
        <v>922</v>
      </c>
    </row>
    <row r="29" spans="1:1" ht="15.5">
      <c r="A29" s="13" t="s">
        <v>922</v>
      </c>
    </row>
    <row r="30" spans="1:1" ht="15.5">
      <c r="A30" s="13" t="s">
        <v>922</v>
      </c>
    </row>
    <row r="31" spans="1:1" ht="15.5">
      <c r="A31" s="13" t="s">
        <v>922</v>
      </c>
    </row>
    <row r="32" spans="1:1" ht="15.5">
      <c r="A32" s="13" t="s">
        <v>922</v>
      </c>
    </row>
    <row r="33" spans="1:1" ht="15.5">
      <c r="A33" s="13" t="s">
        <v>922</v>
      </c>
    </row>
    <row r="34" spans="1:1" ht="15.5">
      <c r="A34" s="13" t="s">
        <v>922</v>
      </c>
    </row>
    <row r="35" spans="1:1" ht="15.5">
      <c r="A35" s="13" t="s">
        <v>922</v>
      </c>
    </row>
    <row r="36" spans="1:1" ht="15.5">
      <c r="A36" s="13" t="s">
        <v>922</v>
      </c>
    </row>
    <row r="37" spans="1:1" ht="15.5">
      <c r="A37" s="13" t="s">
        <v>922</v>
      </c>
    </row>
    <row r="38" spans="1:1" ht="15.5">
      <c r="A38" s="13" t="s">
        <v>922</v>
      </c>
    </row>
    <row r="39" spans="1:1" ht="15.5">
      <c r="A39" s="13" t="s">
        <v>922</v>
      </c>
    </row>
    <row r="40" spans="1:1" ht="15.5">
      <c r="A40" s="13" t="s">
        <v>922</v>
      </c>
    </row>
    <row r="41" spans="1:1" ht="15.5">
      <c r="A41" s="13" t="s">
        <v>922</v>
      </c>
    </row>
    <row r="42" spans="1:1">
      <c r="A42" s="10" t="s">
        <v>923</v>
      </c>
    </row>
    <row r="43" spans="1:1">
      <c r="A43" s="10" t="s">
        <v>923</v>
      </c>
    </row>
    <row r="44" spans="1:1">
      <c r="A44" s="10" t="s">
        <v>923</v>
      </c>
    </row>
    <row r="45" spans="1:1">
      <c r="A45" s="10" t="s">
        <v>923</v>
      </c>
    </row>
    <row r="46" spans="1:1">
      <c r="A46" s="10" t="s">
        <v>923</v>
      </c>
    </row>
    <row r="47" spans="1:1">
      <c r="A47" s="10" t="s">
        <v>924</v>
      </c>
    </row>
    <row r="48" spans="1:1">
      <c r="A48" s="10" t="s">
        <v>924</v>
      </c>
    </row>
    <row r="49" spans="1:1">
      <c r="A49" s="10" t="s">
        <v>924</v>
      </c>
    </row>
    <row r="50" spans="1:1">
      <c r="A50" s="10" t="s">
        <v>924</v>
      </c>
    </row>
    <row r="51" spans="1:1">
      <c r="A51" s="10" t="s">
        <v>924</v>
      </c>
    </row>
    <row r="52" spans="1:1">
      <c r="A52" s="10" t="s">
        <v>924</v>
      </c>
    </row>
    <row r="53" spans="1:1">
      <c r="A53" s="10" t="s">
        <v>924</v>
      </c>
    </row>
    <row r="54" spans="1:1">
      <c r="A54" s="10" t="s">
        <v>924</v>
      </c>
    </row>
    <row r="55" spans="1:1">
      <c r="A55" s="10" t="s">
        <v>924</v>
      </c>
    </row>
    <row r="56" spans="1:1">
      <c r="A56" s="10" t="s">
        <v>924</v>
      </c>
    </row>
    <row r="57" spans="1:1">
      <c r="A57" s="10" t="s">
        <v>924</v>
      </c>
    </row>
    <row r="58" spans="1:1">
      <c r="A58" s="10" t="s">
        <v>924</v>
      </c>
    </row>
    <row r="59" spans="1:1">
      <c r="A59" s="10" t="s">
        <v>924</v>
      </c>
    </row>
    <row r="60" spans="1:1">
      <c r="A60" s="10" t="s">
        <v>924</v>
      </c>
    </row>
    <row r="61" spans="1:1">
      <c r="A61" s="10" t="s">
        <v>924</v>
      </c>
    </row>
    <row r="62" spans="1:1">
      <c r="A62" s="10" t="s">
        <v>924</v>
      </c>
    </row>
    <row r="63" spans="1:1">
      <c r="A63" s="10" t="s">
        <v>924</v>
      </c>
    </row>
    <row r="64" spans="1:1">
      <c r="A64" s="10" t="s">
        <v>924</v>
      </c>
    </row>
    <row r="65" spans="1:1">
      <c r="A65" s="10" t="s">
        <v>924</v>
      </c>
    </row>
    <row r="66" spans="1:1">
      <c r="A66" s="10" t="s">
        <v>924</v>
      </c>
    </row>
    <row r="67" spans="1:1">
      <c r="A67" s="10" t="s">
        <v>924</v>
      </c>
    </row>
    <row r="68" spans="1:1">
      <c r="A68" s="10" t="s">
        <v>924</v>
      </c>
    </row>
    <row r="69" spans="1:1">
      <c r="A69" s="10" t="s">
        <v>924</v>
      </c>
    </row>
    <row r="70" spans="1:1">
      <c r="A70" s="10" t="s">
        <v>924</v>
      </c>
    </row>
    <row r="71" spans="1:1">
      <c r="A71" s="10" t="s">
        <v>924</v>
      </c>
    </row>
    <row r="72" spans="1:1">
      <c r="A72" s="10" t="s">
        <v>924</v>
      </c>
    </row>
    <row r="73" spans="1:1">
      <c r="A73" s="10" t="s">
        <v>924</v>
      </c>
    </row>
    <row r="74" spans="1:1">
      <c r="A74" s="10" t="s">
        <v>924</v>
      </c>
    </row>
    <row r="75" spans="1:1">
      <c r="A75" s="10" t="s">
        <v>924</v>
      </c>
    </row>
    <row r="76" spans="1:1">
      <c r="A76" s="10" t="s">
        <v>924</v>
      </c>
    </row>
    <row r="77" spans="1:1">
      <c r="A77" s="10" t="s">
        <v>924</v>
      </c>
    </row>
    <row r="78" spans="1:1">
      <c r="A78" s="10" t="s">
        <v>924</v>
      </c>
    </row>
    <row r="79" spans="1:1">
      <c r="A79" s="10" t="s">
        <v>924</v>
      </c>
    </row>
    <row r="80" spans="1:1">
      <c r="A80" s="10" t="s">
        <v>924</v>
      </c>
    </row>
    <row r="81" spans="1:1">
      <c r="A81" s="10" t="s">
        <v>924</v>
      </c>
    </row>
    <row r="82" spans="1:1">
      <c r="A82" s="10" t="s">
        <v>924</v>
      </c>
    </row>
    <row r="83" spans="1:1">
      <c r="A83" s="10" t="s">
        <v>924</v>
      </c>
    </row>
    <row r="84" spans="1:1">
      <c r="A84" s="10" t="s">
        <v>924</v>
      </c>
    </row>
    <row r="85" spans="1:1">
      <c r="A85" s="10" t="s">
        <v>924</v>
      </c>
    </row>
    <row r="86" spans="1:1">
      <c r="A86" s="10" t="s">
        <v>924</v>
      </c>
    </row>
    <row r="87" spans="1:1">
      <c r="A87" s="10" t="s">
        <v>924</v>
      </c>
    </row>
    <row r="88" spans="1:1">
      <c r="A88" s="10" t="s">
        <v>924</v>
      </c>
    </row>
    <row r="89" spans="1:1">
      <c r="A89" s="10" t="s">
        <v>924</v>
      </c>
    </row>
    <row r="90" spans="1:1">
      <c r="A90" s="10" t="s">
        <v>924</v>
      </c>
    </row>
    <row r="91" spans="1:1">
      <c r="A91" s="10" t="s">
        <v>924</v>
      </c>
    </row>
    <row r="92" spans="1:1">
      <c r="A92" s="10" t="s">
        <v>924</v>
      </c>
    </row>
    <row r="93" spans="1:1">
      <c r="A93" s="10" t="s">
        <v>924</v>
      </c>
    </row>
    <row r="94" spans="1:1">
      <c r="A94" s="10" t="s">
        <v>924</v>
      </c>
    </row>
    <row r="95" spans="1:1">
      <c r="A95" s="10" t="s">
        <v>924</v>
      </c>
    </row>
    <row r="96" spans="1:1">
      <c r="A96" s="10" t="s">
        <v>924</v>
      </c>
    </row>
    <row r="97" spans="1:1">
      <c r="A97" s="10" t="s">
        <v>924</v>
      </c>
    </row>
    <row r="98" spans="1:1">
      <c r="A98" s="10" t="s">
        <v>924</v>
      </c>
    </row>
    <row r="99" spans="1:1">
      <c r="A99" s="10" t="s">
        <v>924</v>
      </c>
    </row>
    <row r="100" spans="1:1">
      <c r="A100" s="10" t="s">
        <v>924</v>
      </c>
    </row>
    <row r="101" spans="1:1">
      <c r="A101" s="10" t="s">
        <v>924</v>
      </c>
    </row>
    <row r="102" spans="1:1">
      <c r="A102" s="10" t="s">
        <v>924</v>
      </c>
    </row>
    <row r="103" spans="1:1">
      <c r="A103" s="10" t="s">
        <v>924</v>
      </c>
    </row>
    <row r="104" spans="1:1">
      <c r="A104" s="10" t="s">
        <v>924</v>
      </c>
    </row>
    <row r="105" spans="1:1">
      <c r="A105" s="10" t="s">
        <v>924</v>
      </c>
    </row>
    <row r="106" spans="1:1">
      <c r="A106" s="10" t="s">
        <v>924</v>
      </c>
    </row>
    <row r="107" spans="1:1">
      <c r="A107" s="10" t="s">
        <v>924</v>
      </c>
    </row>
    <row r="108" spans="1:1">
      <c r="A108" s="10" t="s">
        <v>924</v>
      </c>
    </row>
    <row r="109" spans="1:1">
      <c r="A109" s="10" t="s">
        <v>924</v>
      </c>
    </row>
    <row r="110" spans="1:1">
      <c r="A110" s="10" t="s">
        <v>924</v>
      </c>
    </row>
    <row r="111" spans="1:1">
      <c r="A111" s="10" t="s">
        <v>924</v>
      </c>
    </row>
    <row r="112" spans="1:1">
      <c r="A112" s="10" t="s">
        <v>924</v>
      </c>
    </row>
    <row r="113" spans="1:1">
      <c r="A113" s="10" t="s">
        <v>924</v>
      </c>
    </row>
    <row r="114" spans="1:1">
      <c r="A114" s="10" t="s">
        <v>924</v>
      </c>
    </row>
    <row r="115" spans="1:1">
      <c r="A115" s="10" t="s">
        <v>924</v>
      </c>
    </row>
    <row r="116" spans="1:1">
      <c r="A116" s="10" t="s">
        <v>924</v>
      </c>
    </row>
    <row r="117" spans="1:1">
      <c r="A117" s="10" t="s">
        <v>924</v>
      </c>
    </row>
    <row r="118" spans="1:1">
      <c r="A118" s="10" t="s">
        <v>924</v>
      </c>
    </row>
    <row r="119" spans="1:1">
      <c r="A119" s="10" t="s">
        <v>924</v>
      </c>
    </row>
    <row r="120" spans="1:1">
      <c r="A120" s="10" t="s">
        <v>924</v>
      </c>
    </row>
    <row r="121" spans="1:1">
      <c r="A121" s="10" t="s">
        <v>924</v>
      </c>
    </row>
    <row r="122" spans="1:1">
      <c r="A122" s="10" t="s">
        <v>924</v>
      </c>
    </row>
    <row r="123" spans="1:1">
      <c r="A123" s="10" t="s">
        <v>924</v>
      </c>
    </row>
    <row r="124" spans="1:1">
      <c r="A124" s="10" t="s">
        <v>924</v>
      </c>
    </row>
    <row r="125" spans="1:1">
      <c r="A125" s="10" t="s">
        <v>924</v>
      </c>
    </row>
    <row r="126" spans="1:1">
      <c r="A126" s="10" t="s">
        <v>924</v>
      </c>
    </row>
    <row r="127" spans="1:1">
      <c r="A127" s="10" t="s">
        <v>924</v>
      </c>
    </row>
    <row r="128" spans="1:1">
      <c r="A128" s="10" t="s">
        <v>924</v>
      </c>
    </row>
    <row r="129" spans="1:1">
      <c r="A129" s="10" t="s">
        <v>924</v>
      </c>
    </row>
    <row r="130" spans="1:1">
      <c r="A130" s="10" t="s">
        <v>924</v>
      </c>
    </row>
    <row r="131" spans="1:1">
      <c r="A131" s="10" t="s">
        <v>924</v>
      </c>
    </row>
    <row r="132" spans="1:1">
      <c r="A132" s="10" t="s">
        <v>924</v>
      </c>
    </row>
    <row r="133" spans="1:1">
      <c r="A133" s="10" t="s">
        <v>924</v>
      </c>
    </row>
    <row r="134" spans="1:1">
      <c r="A134" s="10" t="s">
        <v>924</v>
      </c>
    </row>
    <row r="135" spans="1:1">
      <c r="A135" s="10" t="s">
        <v>924</v>
      </c>
    </row>
    <row r="136" spans="1:1">
      <c r="A136" s="10" t="s">
        <v>924</v>
      </c>
    </row>
    <row r="137" spans="1:1">
      <c r="A137" s="10" t="s">
        <v>924</v>
      </c>
    </row>
    <row r="138" spans="1:1">
      <c r="A138" s="10" t="s">
        <v>924</v>
      </c>
    </row>
    <row r="139" spans="1:1">
      <c r="A139" s="10" t="s">
        <v>924</v>
      </c>
    </row>
    <row r="140" spans="1:1">
      <c r="A140" s="10" t="s">
        <v>924</v>
      </c>
    </row>
    <row r="141" spans="1:1">
      <c r="A141" s="10" t="s">
        <v>924</v>
      </c>
    </row>
    <row r="142" spans="1:1">
      <c r="A142" s="10" t="s">
        <v>924</v>
      </c>
    </row>
    <row r="143" spans="1:1">
      <c r="A143" s="10" t="s">
        <v>924</v>
      </c>
    </row>
    <row r="144" spans="1:1">
      <c r="A144" s="10" t="s">
        <v>924</v>
      </c>
    </row>
    <row r="145" spans="1:1">
      <c r="A145" s="10" t="s">
        <v>924</v>
      </c>
    </row>
    <row r="146" spans="1:1">
      <c r="A146" s="10" t="s">
        <v>924</v>
      </c>
    </row>
    <row r="147" spans="1:1">
      <c r="A147" s="10" t="s">
        <v>924</v>
      </c>
    </row>
    <row r="148" spans="1:1">
      <c r="A148" s="10" t="s">
        <v>924</v>
      </c>
    </row>
    <row r="149" spans="1:1">
      <c r="A149" s="10" t="s">
        <v>924</v>
      </c>
    </row>
    <row r="150" spans="1:1">
      <c r="A150" s="10" t="s">
        <v>924</v>
      </c>
    </row>
    <row r="151" spans="1:1">
      <c r="A151" s="10" t="s">
        <v>924</v>
      </c>
    </row>
    <row r="152" spans="1:1">
      <c r="A152" s="10" t="s">
        <v>924</v>
      </c>
    </row>
    <row r="153" spans="1:1">
      <c r="A153" s="10" t="s">
        <v>924</v>
      </c>
    </row>
    <row r="154" spans="1:1">
      <c r="A154" s="10" t="s">
        <v>924</v>
      </c>
    </row>
    <row r="155" spans="1:1">
      <c r="A155" s="10" t="s">
        <v>924</v>
      </c>
    </row>
    <row r="156" spans="1:1">
      <c r="A156" s="10" t="s">
        <v>924</v>
      </c>
    </row>
    <row r="157" spans="1:1">
      <c r="A157" s="10" t="s">
        <v>924</v>
      </c>
    </row>
    <row r="158" spans="1:1">
      <c r="A158" s="10" t="s">
        <v>924</v>
      </c>
    </row>
    <row r="159" spans="1:1">
      <c r="A159" s="10" t="s">
        <v>924</v>
      </c>
    </row>
    <row r="160" spans="1:1">
      <c r="A160" s="10" t="s">
        <v>924</v>
      </c>
    </row>
    <row r="161" spans="1:1">
      <c r="A161" s="10" t="s">
        <v>924</v>
      </c>
    </row>
    <row r="162" spans="1:1">
      <c r="A162" s="10" t="s">
        <v>924</v>
      </c>
    </row>
    <row r="163" spans="1:1">
      <c r="A163" s="10" t="s">
        <v>924</v>
      </c>
    </row>
    <row r="164" spans="1:1">
      <c r="A164" s="10" t="s">
        <v>924</v>
      </c>
    </row>
    <row r="165" spans="1:1">
      <c r="A165" s="10" t="s">
        <v>924</v>
      </c>
    </row>
    <row r="166" spans="1:1">
      <c r="A166" s="10" t="s">
        <v>924</v>
      </c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300-000000000000}">
      <formula1>$J$3:$J$4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7"/>
  </cols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BA478"/>
  <sheetViews>
    <sheetView rightToLeft="1" zoomScale="140" zoomScaleNormal="140" workbookViewId="0">
      <pane xSplit="2" ySplit="2" topLeftCell="K18" activePane="bottomRight" state="frozen"/>
      <selection pane="topRight" activeCell="C1" sqref="C1"/>
      <selection pane="bottomLeft" activeCell="A3" sqref="A3"/>
      <selection pane="bottomRight" activeCell="M27" sqref="M27"/>
    </sheetView>
  </sheetViews>
  <sheetFormatPr defaultColWidth="9.1796875" defaultRowHeight="14.5"/>
  <cols>
    <col min="1" max="1" width="4" style="70" bestFit="1" customWidth="1"/>
    <col min="2" max="2" width="22.81640625" style="10" customWidth="1"/>
    <col min="3" max="3" width="19.81640625" style="10" bestFit="1" customWidth="1"/>
    <col min="4" max="4" width="9.26953125" style="10" bestFit="1" customWidth="1"/>
    <col min="5" max="5" width="20.726562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5" style="67" bestFit="1" customWidth="1"/>
    <col min="14" max="14" width="15.1796875" style="67" customWidth="1"/>
    <col min="15" max="15" width="19" style="67" customWidth="1"/>
    <col min="16" max="16" width="15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03" t="s">
        <v>602</v>
      </c>
      <c r="C1" s="205" t="s">
        <v>603</v>
      </c>
      <c r="D1" s="205" t="s">
        <v>604</v>
      </c>
      <c r="E1" s="205" t="s">
        <v>605</v>
      </c>
      <c r="F1" s="205" t="s">
        <v>606</v>
      </c>
      <c r="G1" s="205" t="s">
        <v>607</v>
      </c>
      <c r="H1" s="205" t="s">
        <v>608</v>
      </c>
      <c r="I1" s="205" t="s">
        <v>609</v>
      </c>
      <c r="J1" s="205" t="s">
        <v>610</v>
      </c>
      <c r="K1" s="205" t="s">
        <v>611</v>
      </c>
      <c r="L1" s="205" t="s">
        <v>612</v>
      </c>
      <c r="M1" s="201" t="s">
        <v>737</v>
      </c>
      <c r="N1" s="209" t="s">
        <v>613</v>
      </c>
      <c r="O1" s="209"/>
      <c r="P1" s="209"/>
      <c r="Q1" s="209"/>
      <c r="R1" s="209"/>
      <c r="S1" s="201" t="s">
        <v>738</v>
      </c>
      <c r="T1" s="209" t="s">
        <v>613</v>
      </c>
      <c r="U1" s="209"/>
      <c r="V1" s="209"/>
      <c r="W1" s="209"/>
      <c r="X1" s="209"/>
      <c r="Y1" s="210" t="s">
        <v>614</v>
      </c>
      <c r="Z1" s="210" t="s">
        <v>615</v>
      </c>
      <c r="AA1" s="210" t="s">
        <v>616</v>
      </c>
      <c r="AB1" s="210" t="s">
        <v>617</v>
      </c>
      <c r="AC1" s="210" t="s">
        <v>618</v>
      </c>
      <c r="AD1" s="210" t="s">
        <v>619</v>
      </c>
      <c r="AE1" s="212" t="s">
        <v>620</v>
      </c>
      <c r="AF1" s="214" t="s">
        <v>621</v>
      </c>
      <c r="AG1" s="216" t="s">
        <v>622</v>
      </c>
      <c r="AH1" s="218" t="s">
        <v>623</v>
      </c>
      <c r="AI1" s="20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04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0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11"/>
      <c r="Z2" s="211"/>
      <c r="AA2" s="211"/>
      <c r="AB2" s="211"/>
      <c r="AC2" s="211"/>
      <c r="AD2" s="211"/>
      <c r="AE2" s="213"/>
      <c r="AF2" s="215"/>
      <c r="AG2" s="217"/>
      <c r="AH2" s="219"/>
      <c r="AI2" s="20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879</v>
      </c>
      <c r="C3" s="73"/>
      <c r="D3" s="72" t="s">
        <v>631</v>
      </c>
      <c r="E3" s="72" t="s">
        <v>632</v>
      </c>
      <c r="F3" s="72" t="s">
        <v>633</v>
      </c>
      <c r="G3" s="72">
        <v>2011</v>
      </c>
      <c r="H3" s="72"/>
      <c r="I3" s="72"/>
      <c r="J3" s="72"/>
      <c r="K3" s="72"/>
      <c r="L3" s="72"/>
      <c r="M3" s="66">
        <f t="shared" ref="M3:M66" si="0">N3+O3+P3+Q3+R3</f>
        <v>621103</v>
      </c>
      <c r="N3" s="74">
        <v>186331</v>
      </c>
      <c r="O3" s="74">
        <v>229808</v>
      </c>
      <c r="P3" s="74">
        <v>204964</v>
      </c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880</v>
      </c>
      <c r="C4" s="10"/>
      <c r="D4" s="72" t="s">
        <v>631</v>
      </c>
      <c r="E4" s="72" t="s">
        <v>632</v>
      </c>
      <c r="F4" s="72" t="s">
        <v>633</v>
      </c>
      <c r="G4" s="65">
        <v>2011</v>
      </c>
      <c r="H4" s="65"/>
      <c r="I4" s="65"/>
      <c r="J4" s="65"/>
      <c r="K4" s="65"/>
      <c r="L4" s="65"/>
      <c r="M4" s="66">
        <f t="shared" si="0"/>
        <v>58879</v>
      </c>
      <c r="N4" s="67">
        <v>17664</v>
      </c>
      <c r="O4" s="67">
        <v>21785</v>
      </c>
      <c r="P4" s="66">
        <v>19430</v>
      </c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 t="s">
        <v>73</v>
      </c>
      <c r="C5" s="10"/>
      <c r="D5" s="72" t="s">
        <v>631</v>
      </c>
      <c r="E5" s="72" t="s">
        <v>632</v>
      </c>
      <c r="F5" s="72" t="s">
        <v>633</v>
      </c>
      <c r="G5" s="65">
        <v>2011</v>
      </c>
      <c r="H5" s="65"/>
      <c r="I5" s="65"/>
      <c r="J5" s="65"/>
      <c r="K5" s="65"/>
      <c r="L5" s="65"/>
      <c r="M5" s="66">
        <f t="shared" si="0"/>
        <v>126814</v>
      </c>
      <c r="N5" s="67">
        <v>38044</v>
      </c>
      <c r="O5" s="67">
        <v>46921</v>
      </c>
      <c r="P5" s="66">
        <v>41849</v>
      </c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 t="s">
        <v>881</v>
      </c>
      <c r="C6" s="10"/>
      <c r="D6" s="72" t="s">
        <v>631</v>
      </c>
      <c r="E6" s="72" t="s">
        <v>632</v>
      </c>
      <c r="F6" s="72" t="s">
        <v>633</v>
      </c>
      <c r="G6" s="65">
        <v>2013</v>
      </c>
      <c r="H6" s="65"/>
      <c r="I6" s="65"/>
      <c r="J6" s="65"/>
      <c r="K6" s="65"/>
      <c r="L6" s="65"/>
      <c r="M6" s="66">
        <f t="shared" si="0"/>
        <v>60000</v>
      </c>
      <c r="N6" s="67">
        <v>18000</v>
      </c>
      <c r="O6" s="67">
        <v>22200</v>
      </c>
      <c r="P6" s="67">
        <v>19800</v>
      </c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 t="s">
        <v>882</v>
      </c>
      <c r="C7" s="10"/>
      <c r="D7" s="72" t="s">
        <v>631</v>
      </c>
      <c r="E7" s="80" t="s">
        <v>638</v>
      </c>
      <c r="F7" s="72" t="s">
        <v>633</v>
      </c>
      <c r="G7" s="65">
        <v>2011</v>
      </c>
      <c r="H7" s="65"/>
      <c r="I7" s="65"/>
      <c r="J7" s="65"/>
      <c r="K7" s="65"/>
      <c r="L7" s="65"/>
      <c r="M7" s="66">
        <f t="shared" si="0"/>
        <v>30930</v>
      </c>
      <c r="N7" s="67">
        <v>9279</v>
      </c>
      <c r="O7" s="67">
        <v>11444</v>
      </c>
      <c r="P7" s="67">
        <v>10207</v>
      </c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 t="s">
        <v>883</v>
      </c>
      <c r="C8" s="10"/>
      <c r="D8" s="72" t="s">
        <v>631</v>
      </c>
      <c r="E8" s="10" t="s">
        <v>891</v>
      </c>
      <c r="F8" s="72" t="s">
        <v>633</v>
      </c>
      <c r="G8" s="65">
        <v>2011</v>
      </c>
      <c r="H8" s="65"/>
      <c r="I8" s="65"/>
      <c r="J8" s="65"/>
      <c r="K8" s="65"/>
      <c r="L8" s="65"/>
      <c r="M8" s="66">
        <f t="shared" si="0"/>
        <v>400000</v>
      </c>
      <c r="N8" s="67">
        <v>160000</v>
      </c>
      <c r="O8" s="67">
        <v>240000</v>
      </c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 t="s">
        <v>884</v>
      </c>
      <c r="C9" s="10"/>
      <c r="D9" s="72" t="s">
        <v>631</v>
      </c>
      <c r="E9" s="10" t="s">
        <v>891</v>
      </c>
      <c r="F9" s="72" t="s">
        <v>633</v>
      </c>
      <c r="G9" s="65">
        <v>2012</v>
      </c>
      <c r="H9" s="65"/>
      <c r="I9" s="65"/>
      <c r="J9" s="65"/>
      <c r="K9" s="65"/>
      <c r="L9" s="65"/>
      <c r="M9" s="66">
        <f t="shared" si="0"/>
        <v>200000</v>
      </c>
      <c r="N9" s="67">
        <v>80000</v>
      </c>
      <c r="O9" s="67">
        <v>120000</v>
      </c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 t="s">
        <v>641</v>
      </c>
      <c r="C10" s="10"/>
      <c r="D10" s="72" t="s">
        <v>631</v>
      </c>
      <c r="E10" s="65" t="s">
        <v>641</v>
      </c>
      <c r="F10" s="72" t="s">
        <v>633</v>
      </c>
      <c r="G10" s="65">
        <v>2011</v>
      </c>
      <c r="H10" s="65"/>
      <c r="I10" s="65"/>
      <c r="J10" s="65"/>
      <c r="K10" s="65"/>
      <c r="L10" s="65"/>
      <c r="M10" s="66">
        <f t="shared" si="0"/>
        <v>138754</v>
      </c>
      <c r="N10" s="67">
        <v>38851</v>
      </c>
      <c r="O10" s="67">
        <v>99903</v>
      </c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 t="s">
        <v>885</v>
      </c>
      <c r="C11" s="10"/>
      <c r="D11" s="72" t="s">
        <v>631</v>
      </c>
      <c r="E11" s="65" t="s">
        <v>641</v>
      </c>
      <c r="F11" s="72" t="s">
        <v>633</v>
      </c>
      <c r="G11" s="65">
        <v>2012</v>
      </c>
      <c r="H11" s="65"/>
      <c r="I11" s="65"/>
      <c r="J11" s="65"/>
      <c r="K11" s="65"/>
      <c r="L11" s="65"/>
      <c r="M11" s="66">
        <f t="shared" si="0"/>
        <v>52313</v>
      </c>
      <c r="N11" s="67">
        <v>14648</v>
      </c>
      <c r="O11" s="67">
        <v>37665</v>
      </c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 t="s">
        <v>886</v>
      </c>
      <c r="C12" s="10"/>
      <c r="D12" s="72" t="s">
        <v>631</v>
      </c>
      <c r="E12" s="65" t="s">
        <v>644</v>
      </c>
      <c r="F12" s="72" t="s">
        <v>633</v>
      </c>
      <c r="G12" s="65">
        <v>2011</v>
      </c>
      <c r="H12" s="65"/>
      <c r="I12" s="65"/>
      <c r="J12" s="65"/>
      <c r="K12" s="65"/>
      <c r="L12" s="65"/>
      <c r="M12" s="66">
        <f t="shared" si="0"/>
        <v>100000</v>
      </c>
      <c r="N12" s="67">
        <v>50000</v>
      </c>
      <c r="O12" s="67">
        <v>50000</v>
      </c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 t="s">
        <v>647</v>
      </c>
      <c r="C13" s="10"/>
      <c r="D13" s="72" t="s">
        <v>631</v>
      </c>
      <c r="E13" s="65" t="s">
        <v>647</v>
      </c>
      <c r="F13" s="72" t="s">
        <v>633</v>
      </c>
      <c r="G13" s="65">
        <v>2010</v>
      </c>
      <c r="H13" s="65"/>
      <c r="I13" s="65"/>
      <c r="J13" s="65"/>
      <c r="K13" s="65"/>
      <c r="L13" s="65"/>
      <c r="M13" s="66">
        <f t="shared" si="0"/>
        <v>44557</v>
      </c>
      <c r="N13" s="67"/>
      <c r="O13" s="67">
        <v>44557</v>
      </c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 t="s">
        <v>887</v>
      </c>
      <c r="C14" s="10"/>
      <c r="D14" s="65" t="s">
        <v>637</v>
      </c>
      <c r="E14" s="10" t="s">
        <v>892</v>
      </c>
      <c r="F14" s="72" t="s">
        <v>633</v>
      </c>
      <c r="G14" s="65">
        <v>2014</v>
      </c>
      <c r="H14" s="65"/>
      <c r="I14" s="65"/>
      <c r="J14" s="65"/>
      <c r="K14" s="65"/>
      <c r="L14" s="65"/>
      <c r="M14" s="66">
        <f t="shared" si="0"/>
        <v>18000</v>
      </c>
      <c r="N14" s="67">
        <v>9000</v>
      </c>
      <c r="O14" s="67">
        <v>9000</v>
      </c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 t="s">
        <v>888</v>
      </c>
      <c r="C15" s="10"/>
      <c r="D15" s="65" t="s">
        <v>637</v>
      </c>
      <c r="E15" s="10" t="s">
        <v>892</v>
      </c>
      <c r="F15" s="72" t="s">
        <v>633</v>
      </c>
      <c r="G15" s="65">
        <v>2011</v>
      </c>
      <c r="H15" s="65"/>
      <c r="I15" s="65"/>
      <c r="J15" s="65"/>
      <c r="K15" s="65"/>
      <c r="L15" s="65"/>
      <c r="M15" s="66">
        <f t="shared" si="0"/>
        <v>70000</v>
      </c>
      <c r="N15" s="67">
        <v>35000</v>
      </c>
      <c r="O15" s="67">
        <v>35000</v>
      </c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 t="s">
        <v>889</v>
      </c>
      <c r="C16" s="10"/>
      <c r="D16" s="65" t="s">
        <v>637</v>
      </c>
      <c r="E16" s="10" t="s">
        <v>892</v>
      </c>
      <c r="F16" s="72" t="s">
        <v>633</v>
      </c>
      <c r="G16" s="10">
        <v>2010</v>
      </c>
      <c r="H16" s="65"/>
      <c r="I16" s="65"/>
      <c r="J16" s="65"/>
      <c r="K16" s="65"/>
      <c r="L16" s="65"/>
      <c r="M16" s="66">
        <f t="shared" si="0"/>
        <v>135000</v>
      </c>
      <c r="N16" s="67">
        <v>67500</v>
      </c>
      <c r="O16" s="67">
        <v>67500</v>
      </c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 t="s">
        <v>890</v>
      </c>
      <c r="C17" s="10"/>
      <c r="D17" s="10" t="s">
        <v>640</v>
      </c>
      <c r="E17" s="10" t="s">
        <v>638</v>
      </c>
      <c r="F17" s="72" t="s">
        <v>633</v>
      </c>
      <c r="G17" s="10">
        <v>2011</v>
      </c>
      <c r="H17" s="65"/>
      <c r="I17" s="65"/>
      <c r="J17" s="65"/>
      <c r="K17" s="65"/>
      <c r="L17" s="65"/>
      <c r="M17" s="66">
        <f t="shared" si="0"/>
        <v>600000</v>
      </c>
      <c r="N17" s="67">
        <v>90000</v>
      </c>
      <c r="O17" s="67">
        <v>90000</v>
      </c>
      <c r="P17" s="67">
        <v>420000</v>
      </c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 t="s">
        <v>968</v>
      </c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v>22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150" t="s">
        <v>969</v>
      </c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v>40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151" t="s">
        <v>970</v>
      </c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v>60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151" t="s">
        <v>971</v>
      </c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v>220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B23" s="10" t="s">
        <v>972</v>
      </c>
      <c r="H23" s="65"/>
      <c r="I23" s="65"/>
      <c r="J23" s="65"/>
      <c r="K23" s="65"/>
      <c r="L23" s="65"/>
      <c r="M23" s="66">
        <v>67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B24" s="10" t="s">
        <v>973</v>
      </c>
      <c r="H24" s="65"/>
      <c r="I24" s="65"/>
      <c r="J24" s="65"/>
      <c r="K24" s="65"/>
      <c r="L24" s="65"/>
      <c r="M24" s="66">
        <v>790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B25" s="10" t="s">
        <v>974</v>
      </c>
      <c r="H25" s="65"/>
      <c r="I25" s="65"/>
      <c r="J25" s="65"/>
      <c r="K25" s="65"/>
      <c r="L25" s="65"/>
      <c r="M25" s="66">
        <v>40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B26" s="10" t="s">
        <v>975</v>
      </c>
      <c r="H26" s="65"/>
      <c r="I26" s="65"/>
      <c r="J26" s="65"/>
      <c r="K26" s="65"/>
      <c r="L26" s="65"/>
      <c r="M26" s="66">
        <v>327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B1:XFD2 A3:XFD358">
    <cfRule type="cellIs" dxfId="1" priority="1" operator="equal">
      <formula>0</formula>
    </cfRule>
  </conditionalFormatting>
  <dataValidations count="4">
    <dataValidation type="list" allowBlank="1" showInputMessage="1" showErrorMessage="1" sqref="H1:L358" xr:uid="{00000000-0002-0000-1500-000000000000}">
      <formula1>$BA:$BA</formula1>
    </dataValidation>
    <dataValidation type="list" allowBlank="1" showInputMessage="1" showErrorMessage="1" sqref="F1:F358" xr:uid="{00000000-0002-0000-1500-000001000000}">
      <formula1>$AQ$3:$AQ$4</formula1>
    </dataValidation>
    <dataValidation type="list" allowBlank="1" showInputMessage="1" showErrorMessage="1" sqref="E1:E7 E10:E13 E17:E358" xr:uid="{00000000-0002-0000-1500-000002000000}">
      <formula1>$AU$3:$AU$7</formula1>
    </dataValidation>
    <dataValidation type="list" allowBlank="1" showInputMessage="1" showErrorMessage="1" sqref="D1:D358" xr:uid="{00000000-0002-0000-15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P89"/>
  <sheetViews>
    <sheetView rightToLeft="1" zoomScale="130" zoomScaleNormal="130"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D95" sqref="D95"/>
    </sheetView>
  </sheetViews>
  <sheetFormatPr defaultColWidth="9.1796875" defaultRowHeight="14.5"/>
  <cols>
    <col min="1" max="1" width="40.179687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765</v>
      </c>
      <c r="D2" s="12"/>
      <c r="G2" s="10" t="s">
        <v>777</v>
      </c>
    </row>
    <row r="3" spans="1:13">
      <c r="A3" s="10" t="s">
        <v>765</v>
      </c>
      <c r="D3" s="12"/>
      <c r="G3" s="10" t="s">
        <v>777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765</v>
      </c>
      <c r="D4" s="12"/>
      <c r="G4" s="10" t="s">
        <v>777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765</v>
      </c>
      <c r="D5" s="12"/>
      <c r="G5" s="10" t="s">
        <v>777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765</v>
      </c>
      <c r="D6" s="12"/>
      <c r="G6" s="10" t="s">
        <v>777</v>
      </c>
      <c r="K6" s="117" t="s">
        <v>767</v>
      </c>
      <c r="L6" s="117" t="s">
        <v>775</v>
      </c>
    </row>
    <row r="7" spans="1:13">
      <c r="A7" s="10" t="s">
        <v>765</v>
      </c>
      <c r="D7" s="12"/>
      <c r="G7" s="10" t="s">
        <v>777</v>
      </c>
      <c r="K7" s="117" t="s">
        <v>768</v>
      </c>
      <c r="L7" s="117" t="s">
        <v>776</v>
      </c>
    </row>
    <row r="8" spans="1:13">
      <c r="A8" s="10" t="s">
        <v>765</v>
      </c>
      <c r="D8" s="12"/>
      <c r="K8" s="117" t="s">
        <v>769</v>
      </c>
    </row>
    <row r="9" spans="1:13">
      <c r="A9" s="10" t="s">
        <v>765</v>
      </c>
      <c r="D9" s="12"/>
      <c r="K9" s="117" t="s">
        <v>770</v>
      </c>
    </row>
    <row r="10" spans="1:13">
      <c r="A10" s="10" t="s">
        <v>765</v>
      </c>
      <c r="D10" s="12"/>
      <c r="K10" s="117" t="s">
        <v>771</v>
      </c>
    </row>
    <row r="11" spans="1:13">
      <c r="A11" s="10" t="s">
        <v>765</v>
      </c>
      <c r="D11" s="12"/>
    </row>
    <row r="12" spans="1:13">
      <c r="A12" s="10" t="s">
        <v>765</v>
      </c>
      <c r="D12" s="12"/>
      <c r="K12" s="117" t="s">
        <v>770</v>
      </c>
    </row>
    <row r="13" spans="1:13">
      <c r="A13" s="10" t="s">
        <v>765</v>
      </c>
      <c r="D13" s="12"/>
    </row>
    <row r="14" spans="1:13">
      <c r="A14" s="10" t="s">
        <v>765</v>
      </c>
      <c r="D14" s="12"/>
    </row>
    <row r="15" spans="1:13">
      <c r="A15" s="10" t="s">
        <v>765</v>
      </c>
      <c r="D15" s="12"/>
    </row>
    <row r="16" spans="1:13">
      <c r="A16" s="10" t="s">
        <v>765</v>
      </c>
      <c r="D16" s="12"/>
      <c r="E16" s="12"/>
    </row>
    <row r="17" spans="1:4">
      <c r="A17" s="10" t="s">
        <v>765</v>
      </c>
      <c r="D17" s="12"/>
    </row>
    <row r="18" spans="1:4">
      <c r="A18" s="10" t="s">
        <v>765</v>
      </c>
      <c r="D18" s="12"/>
    </row>
    <row r="19" spans="1:4">
      <c r="A19" s="10" t="s">
        <v>764</v>
      </c>
      <c r="D19" s="12"/>
    </row>
    <row r="20" spans="1:4">
      <c r="A20" s="10" t="s">
        <v>764</v>
      </c>
      <c r="D20" s="12"/>
    </row>
    <row r="21" spans="1:4">
      <c r="A21" s="10" t="s">
        <v>764</v>
      </c>
      <c r="D21" s="12"/>
    </row>
    <row r="22" spans="1:4">
      <c r="A22" s="10" t="s">
        <v>764</v>
      </c>
      <c r="D22" s="12"/>
    </row>
    <row r="23" spans="1:4">
      <c r="A23" s="10" t="s">
        <v>764</v>
      </c>
      <c r="D23" s="12"/>
    </row>
    <row r="24" spans="1:4">
      <c r="A24" s="10" t="s">
        <v>764</v>
      </c>
      <c r="D24" s="12"/>
    </row>
    <row r="25" spans="1:4">
      <c r="A25" s="10" t="s">
        <v>764</v>
      </c>
      <c r="D25" s="12"/>
    </row>
    <row r="26" spans="1:4">
      <c r="A26" s="10" t="s">
        <v>764</v>
      </c>
      <c r="D26" s="12"/>
    </row>
    <row r="27" spans="1:4">
      <c r="A27" s="10" t="s">
        <v>764</v>
      </c>
      <c r="D27" s="12"/>
    </row>
    <row r="28" spans="1:4">
      <c r="A28" s="10" t="s">
        <v>770</v>
      </c>
      <c r="D28" s="12"/>
    </row>
    <row r="29" spans="1:4">
      <c r="A29" s="10" t="s">
        <v>770</v>
      </c>
      <c r="D29" s="12"/>
    </row>
    <row r="30" spans="1:4">
      <c r="A30" s="10" t="s">
        <v>770</v>
      </c>
      <c r="D30" s="12"/>
    </row>
    <row r="31" spans="1:4">
      <c r="A31" s="10" t="s">
        <v>770</v>
      </c>
      <c r="D31" s="12"/>
    </row>
    <row r="32" spans="1:4">
      <c r="A32" s="10" t="s">
        <v>770</v>
      </c>
      <c r="D32" s="12"/>
    </row>
    <row r="33" spans="1:4">
      <c r="A33" s="10" t="s">
        <v>770</v>
      </c>
      <c r="D33" s="12"/>
    </row>
    <row r="34" spans="1:4">
      <c r="A34" s="10" t="s">
        <v>770</v>
      </c>
      <c r="D34" s="12"/>
    </row>
    <row r="35" spans="1:4">
      <c r="A35" s="10" t="s">
        <v>770</v>
      </c>
      <c r="D35" s="12"/>
    </row>
    <row r="36" spans="1:4">
      <c r="A36" s="10" t="s">
        <v>770</v>
      </c>
    </row>
    <row r="37" spans="1:4">
      <c r="A37" s="10" t="s">
        <v>765</v>
      </c>
      <c r="D37" s="12"/>
    </row>
    <row r="38" spans="1:4">
      <c r="A38" s="10" t="s">
        <v>765</v>
      </c>
    </row>
    <row r="39" spans="1:4">
      <c r="A39" s="10" t="s">
        <v>864</v>
      </c>
    </row>
    <row r="40" spans="1:4">
      <c r="A40" s="10" t="s">
        <v>864</v>
      </c>
      <c r="D40" s="12"/>
    </row>
    <row r="41" spans="1:4">
      <c r="A41" s="10" t="s">
        <v>864</v>
      </c>
    </row>
    <row r="42" spans="1:4">
      <c r="A42" s="10" t="s">
        <v>864</v>
      </c>
    </row>
    <row r="43" spans="1:4">
      <c r="A43" s="10" t="s">
        <v>865</v>
      </c>
    </row>
    <row r="44" spans="1:4">
      <c r="A44" s="10" t="s">
        <v>865</v>
      </c>
    </row>
    <row r="45" spans="1:4">
      <c r="A45" s="10" t="s">
        <v>865</v>
      </c>
    </row>
    <row r="46" spans="1:4">
      <c r="A46" s="10" t="s">
        <v>865</v>
      </c>
    </row>
    <row r="47" spans="1:4">
      <c r="A47" s="10" t="s">
        <v>866</v>
      </c>
    </row>
    <row r="48" spans="1:4">
      <c r="A48" s="10" t="s">
        <v>866</v>
      </c>
    </row>
    <row r="49" spans="1:7">
      <c r="A49" s="10" t="s">
        <v>866</v>
      </c>
    </row>
    <row r="50" spans="1:7">
      <c r="A50" s="10" t="s">
        <v>866</v>
      </c>
    </row>
    <row r="51" spans="1:7">
      <c r="A51" s="10" t="s">
        <v>867</v>
      </c>
    </row>
    <row r="52" spans="1:7">
      <c r="A52" s="10" t="s">
        <v>867</v>
      </c>
    </row>
    <row r="53" spans="1:7">
      <c r="A53" s="10" t="s">
        <v>867</v>
      </c>
    </row>
    <row r="54" spans="1:7">
      <c r="A54" s="10" t="s">
        <v>867</v>
      </c>
    </row>
    <row r="55" spans="1:7">
      <c r="A55" s="10" t="s">
        <v>867</v>
      </c>
    </row>
    <row r="56" spans="1:7">
      <c r="A56" s="10" t="s">
        <v>868</v>
      </c>
    </row>
    <row r="57" spans="1:7">
      <c r="A57" s="10" t="s">
        <v>868</v>
      </c>
    </row>
    <row r="58" spans="1:7">
      <c r="A58" s="10" t="s">
        <v>868</v>
      </c>
    </row>
    <row r="59" spans="1:7">
      <c r="A59" s="10" t="s">
        <v>869</v>
      </c>
      <c r="G59" s="10" t="s">
        <v>777</v>
      </c>
    </row>
    <row r="60" spans="1:7">
      <c r="A60" s="10" t="s">
        <v>869</v>
      </c>
      <c r="G60" s="10" t="s">
        <v>777</v>
      </c>
    </row>
    <row r="61" spans="1:7">
      <c r="A61" s="10" t="s">
        <v>869</v>
      </c>
      <c r="G61" s="10" t="s">
        <v>777</v>
      </c>
    </row>
    <row r="62" spans="1:7">
      <c r="A62" s="10" t="s">
        <v>869</v>
      </c>
      <c r="G62" s="10" t="s">
        <v>777</v>
      </c>
    </row>
    <row r="63" spans="1:7">
      <c r="A63" s="10" t="s">
        <v>870</v>
      </c>
      <c r="G63" s="10" t="s">
        <v>777</v>
      </c>
    </row>
    <row r="64" spans="1:7">
      <c r="A64" s="10" t="s">
        <v>870</v>
      </c>
      <c r="G64" s="10" t="s">
        <v>777</v>
      </c>
    </row>
    <row r="65" spans="1:7">
      <c r="A65" s="10" t="s">
        <v>870</v>
      </c>
      <c r="G65" s="10" t="s">
        <v>777</v>
      </c>
    </row>
    <row r="66" spans="1:7">
      <c r="A66" s="10" t="s">
        <v>870</v>
      </c>
      <c r="G66" s="10" t="s">
        <v>777</v>
      </c>
    </row>
    <row r="67" spans="1:7">
      <c r="A67" s="10" t="s">
        <v>870</v>
      </c>
      <c r="G67" s="10" t="s">
        <v>777</v>
      </c>
    </row>
    <row r="68" spans="1:7">
      <c r="A68" s="10" t="s">
        <v>870</v>
      </c>
      <c r="G68" s="10" t="s">
        <v>777</v>
      </c>
    </row>
    <row r="69" spans="1:7">
      <c r="A69" s="10" t="s">
        <v>870</v>
      </c>
      <c r="G69" s="10" t="s">
        <v>777</v>
      </c>
    </row>
    <row r="70" spans="1:7">
      <c r="A70" s="10" t="s">
        <v>870</v>
      </c>
      <c r="G70" s="10" t="s">
        <v>777</v>
      </c>
    </row>
    <row r="71" spans="1:7">
      <c r="A71" s="10" t="s">
        <v>870</v>
      </c>
      <c r="G71" s="10" t="s">
        <v>777</v>
      </c>
    </row>
    <row r="72" spans="1:7">
      <c r="A72" s="10" t="s">
        <v>870</v>
      </c>
      <c r="G72" s="10" t="s">
        <v>777</v>
      </c>
    </row>
    <row r="73" spans="1:7">
      <c r="A73" s="10" t="s">
        <v>870</v>
      </c>
      <c r="G73" s="10" t="s">
        <v>777</v>
      </c>
    </row>
    <row r="74" spans="1:7">
      <c r="A74" s="10" t="s">
        <v>870</v>
      </c>
      <c r="G74" s="10" t="s">
        <v>777</v>
      </c>
    </row>
    <row r="75" spans="1:7">
      <c r="A75" s="10" t="s">
        <v>870</v>
      </c>
      <c r="G75" s="10" t="s">
        <v>777</v>
      </c>
    </row>
    <row r="76" spans="1:7">
      <c r="A76" s="10" t="s">
        <v>870</v>
      </c>
      <c r="G76" s="10" t="s">
        <v>777</v>
      </c>
    </row>
    <row r="77" spans="1:7">
      <c r="A77" s="10" t="s">
        <v>870</v>
      </c>
      <c r="G77" s="10" t="s">
        <v>777</v>
      </c>
    </row>
    <row r="78" spans="1:7">
      <c r="A78" s="10" t="s">
        <v>870</v>
      </c>
      <c r="G78" s="10" t="s">
        <v>777</v>
      </c>
    </row>
    <row r="79" spans="1:7">
      <c r="A79" s="10" t="s">
        <v>870</v>
      </c>
      <c r="G79" s="10" t="s">
        <v>777</v>
      </c>
    </row>
    <row r="80" spans="1:7">
      <c r="A80" s="10" t="s">
        <v>870</v>
      </c>
      <c r="G80" s="10" t="s">
        <v>777</v>
      </c>
    </row>
    <row r="81" spans="1:7">
      <c r="A81" s="10" t="s">
        <v>870</v>
      </c>
      <c r="G81" s="10" t="s">
        <v>777</v>
      </c>
    </row>
    <row r="82" spans="1:7">
      <c r="A82" s="10" t="s">
        <v>870</v>
      </c>
      <c r="G82" s="10" t="s">
        <v>777</v>
      </c>
    </row>
    <row r="83" spans="1:7">
      <c r="A83" s="10" t="s">
        <v>870</v>
      </c>
      <c r="G83" s="10" t="s">
        <v>777</v>
      </c>
    </row>
    <row r="84" spans="1:7">
      <c r="A84" s="10" t="s">
        <v>870</v>
      </c>
      <c r="G84" s="10" t="s">
        <v>777</v>
      </c>
    </row>
    <row r="85" spans="1:7">
      <c r="A85" s="10" t="s">
        <v>870</v>
      </c>
      <c r="G85" s="10" t="s">
        <v>777</v>
      </c>
    </row>
    <row r="86" spans="1:7">
      <c r="A86" s="10" t="s">
        <v>956</v>
      </c>
      <c r="G86" s="10" t="s">
        <v>777</v>
      </c>
    </row>
    <row r="87" spans="1:7">
      <c r="A87" s="10" t="s">
        <v>957</v>
      </c>
      <c r="G87" s="10" t="s">
        <v>777</v>
      </c>
    </row>
    <row r="88" spans="1:7">
      <c r="A88" s="10" t="s">
        <v>958</v>
      </c>
      <c r="G88" s="10" t="s">
        <v>777</v>
      </c>
    </row>
    <row r="89" spans="1:7">
      <c r="A89" s="10" t="s">
        <v>956</v>
      </c>
      <c r="G89" s="10" t="s">
        <v>777</v>
      </c>
    </row>
  </sheetData>
  <conditionalFormatting sqref="A1:G1048576">
    <cfRule type="cellIs" dxfId="0" priority="12" operator="equal">
      <formula>0</formula>
    </cfRule>
  </conditionalFormatting>
  <dataValidations count="3">
    <dataValidation type="list" allowBlank="1" showInputMessage="1" showErrorMessage="1" sqref="A2:A38 A109:A1048576" xr:uid="{00000000-0002-0000-1600-000000000000}">
      <formula1>$K$3:$K$10</formula1>
    </dataValidation>
    <dataValidation type="list" allowBlank="1" showInputMessage="1" showErrorMessage="1" sqref="F2:F1048576" xr:uid="{00000000-0002-0000-1600-000001000000}">
      <formula1>$L$3:$L$7</formula1>
    </dataValidation>
    <dataValidation type="list" allowBlank="1" showInputMessage="1" showErrorMessage="1" sqref="G2:G1048576" xr:uid="{00000000-0002-0000-1600-000002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719"/>
  <sheetViews>
    <sheetView rightToLeft="1" workbookViewId="0">
      <pane xSplit="3" ySplit="1" topLeftCell="D58" activePane="bottomRight" state="frozen"/>
      <selection pane="topRight" activeCell="D1" sqref="D1"/>
      <selection pane="bottomLeft" activeCell="A2" sqref="A2"/>
      <selection pane="bottomRight" activeCell="I76" sqref="I76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28</v>
      </c>
      <c r="H9">
        <f t="shared" ref="H9:I9" si="2">SUM(E9:E22)</f>
        <v>14</v>
      </c>
      <c r="I9">
        <f t="shared" si="2"/>
        <v>14</v>
      </c>
    </row>
    <row r="10" spans="1:9">
      <c r="A10" s="10" t="s">
        <v>669</v>
      </c>
      <c r="B10" s="81">
        <v>1</v>
      </c>
      <c r="C10" s="10" t="s">
        <v>671</v>
      </c>
      <c r="D10" s="10">
        <v>1</v>
      </c>
      <c r="E10" s="10"/>
      <c r="F10" s="10">
        <f t="shared" si="1"/>
        <v>1</v>
      </c>
    </row>
    <row r="11" spans="1:9">
      <c r="A11" s="10" t="s">
        <v>669</v>
      </c>
      <c r="B11" s="81">
        <v>1</v>
      </c>
      <c r="C11" s="10" t="s">
        <v>672</v>
      </c>
      <c r="D11" s="10">
        <v>5</v>
      </c>
      <c r="E11" s="10">
        <v>1</v>
      </c>
      <c r="F11" s="10">
        <f t="shared" si="1"/>
        <v>4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5</v>
      </c>
      <c r="E13" s="10">
        <v>4</v>
      </c>
      <c r="F13" s="10">
        <f t="shared" si="1"/>
        <v>1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8</v>
      </c>
      <c r="E17" s="10">
        <v>6</v>
      </c>
      <c r="F17" s="10">
        <f t="shared" si="1"/>
        <v>2</v>
      </c>
    </row>
    <row r="18" spans="1:9">
      <c r="A18" s="10" t="s">
        <v>669</v>
      </c>
      <c r="B18" s="81">
        <v>1</v>
      </c>
      <c r="C18" s="10" t="s">
        <v>679</v>
      </c>
      <c r="D18" s="10">
        <v>5</v>
      </c>
      <c r="E18" s="10">
        <v>2</v>
      </c>
      <c r="F18" s="10">
        <f t="shared" si="1"/>
        <v>3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4</v>
      </c>
      <c r="E22" s="10">
        <v>1</v>
      </c>
      <c r="F22" s="10">
        <f t="shared" si="1"/>
        <v>3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17</v>
      </c>
      <c r="H23">
        <f t="shared" ref="H23:I23" si="3">SUM(E23:E31)</f>
        <v>7</v>
      </c>
      <c r="I23">
        <f t="shared" si="3"/>
        <v>10</v>
      </c>
    </row>
    <row r="24" spans="1:9">
      <c r="A24" s="84" t="s">
        <v>683</v>
      </c>
      <c r="B24" s="85">
        <v>2</v>
      </c>
      <c r="C24" s="84" t="s">
        <v>685</v>
      </c>
      <c r="D24" s="84">
        <v>1</v>
      </c>
      <c r="E24" s="84">
        <v>1</v>
      </c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>
        <v>1</v>
      </c>
      <c r="E25" s="84"/>
      <c r="F25" s="84">
        <f t="shared" si="1"/>
        <v>1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>
        <v>6</v>
      </c>
      <c r="E28" s="84">
        <v>1</v>
      </c>
      <c r="F28" s="84">
        <f t="shared" si="1"/>
        <v>5</v>
      </c>
    </row>
    <row r="29" spans="1:9">
      <c r="A29" s="84" t="s">
        <v>683</v>
      </c>
      <c r="B29" s="85">
        <v>2</v>
      </c>
      <c r="C29" s="84" t="s">
        <v>690</v>
      </c>
      <c r="D29" s="84">
        <v>8</v>
      </c>
      <c r="E29" s="84">
        <v>5</v>
      </c>
      <c r="F29" s="84">
        <f t="shared" si="1"/>
        <v>3</v>
      </c>
    </row>
    <row r="30" spans="1:9">
      <c r="A30" s="84" t="s">
        <v>683</v>
      </c>
      <c r="B30" s="85">
        <v>2</v>
      </c>
      <c r="C30" s="84" t="s">
        <v>691</v>
      </c>
      <c r="D30" s="84">
        <v>1</v>
      </c>
      <c r="E30" s="84"/>
      <c r="F30" s="84">
        <f t="shared" si="1"/>
        <v>1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1</v>
      </c>
      <c r="H32">
        <f t="shared" ref="H32:I32" si="4">SUM(E32:E34)</f>
        <v>0</v>
      </c>
      <c r="I32">
        <f t="shared" si="4"/>
        <v>1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>
        <v>1</v>
      </c>
      <c r="E34" s="10"/>
      <c r="F34" s="10">
        <f t="shared" si="1"/>
        <v>1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3</v>
      </c>
      <c r="H38">
        <f t="shared" ref="H38:I38" si="6">SUM(E38:E44)</f>
        <v>0</v>
      </c>
      <c r="I38">
        <f t="shared" si="6"/>
        <v>3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>
        <v>1</v>
      </c>
      <c r="E41" s="10"/>
      <c r="F41" s="10">
        <f t="shared" si="1"/>
        <v>1</v>
      </c>
    </row>
    <row r="42" spans="1:9">
      <c r="A42" s="10" t="s">
        <v>699</v>
      </c>
      <c r="B42" s="81">
        <v>5</v>
      </c>
      <c r="C42" s="10" t="s">
        <v>704</v>
      </c>
      <c r="D42" s="10">
        <v>1</v>
      </c>
      <c r="E42" s="10"/>
      <c r="F42" s="10">
        <f t="shared" si="1"/>
        <v>1</v>
      </c>
    </row>
    <row r="43" spans="1:9">
      <c r="A43" s="10" t="s">
        <v>699</v>
      </c>
      <c r="B43" s="81">
        <v>5</v>
      </c>
      <c r="C43" s="10" t="s">
        <v>705</v>
      </c>
      <c r="D43" s="10">
        <v>1</v>
      </c>
      <c r="E43" s="10"/>
      <c r="F43" s="10">
        <f t="shared" si="1"/>
        <v>1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>
        <v>1</v>
      </c>
      <c r="E66" s="10">
        <v>1</v>
      </c>
      <c r="F66" s="10">
        <f t="shared" si="1"/>
        <v>0</v>
      </c>
      <c r="G66">
        <f>SUM(D66:D67)</f>
        <v>1</v>
      </c>
      <c r="H66">
        <f>SUM(E66:E67)</f>
        <v>1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>
        <v>83</v>
      </c>
      <c r="E71" s="10">
        <v>38</v>
      </c>
      <c r="F71" s="10">
        <f t="shared" si="1"/>
        <v>45</v>
      </c>
      <c r="G71">
        <f>SUM(D71:D73)</f>
        <v>153</v>
      </c>
      <c r="H71">
        <f t="shared" ref="H71:I71" si="16">SUM(E71:E73)</f>
        <v>64</v>
      </c>
      <c r="I71">
        <f t="shared" si="16"/>
        <v>89</v>
      </c>
    </row>
    <row r="72" spans="1:9">
      <c r="A72" s="10" t="s">
        <v>719</v>
      </c>
      <c r="B72" s="81"/>
      <c r="C72" s="10" t="s">
        <v>721</v>
      </c>
      <c r="D72" s="10">
        <v>62</v>
      </c>
      <c r="E72" s="10">
        <v>24</v>
      </c>
      <c r="F72" s="10">
        <f t="shared" si="1"/>
        <v>38</v>
      </c>
    </row>
    <row r="73" spans="1:9">
      <c r="A73" s="10" t="s">
        <v>719</v>
      </c>
      <c r="B73" s="81"/>
      <c r="C73" s="10" t="s">
        <v>722</v>
      </c>
      <c r="D73" s="10">
        <v>8</v>
      </c>
      <c r="E73" s="10">
        <v>2</v>
      </c>
      <c r="F73" s="10">
        <f t="shared" si="1"/>
        <v>6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20" t="s">
        <v>815</v>
      </c>
      <c r="B1" s="220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C248" zoomScale="130" zoomScaleNormal="130" workbookViewId="0">
      <selection activeCell="F720" sqref="F720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4.7265625" bestFit="1" customWidth="1"/>
    <col min="4" max="5" width="13.81640625" bestFit="1" customWidth="1"/>
    <col min="7" max="7" width="15.54296875" bestFit="1" customWidth="1"/>
    <col min="8" max="8" width="16.26953125" bestFit="1" customWidth="1"/>
    <col min="9" max="9" width="15.453125" bestFit="1" customWidth="1"/>
    <col min="10" max="10" width="20.453125" bestFit="1" customWidth="1"/>
  </cols>
  <sheetData>
    <row r="1" spans="1:14" ht="18.5">
      <c r="A1" s="152" t="s">
        <v>30</v>
      </c>
      <c r="B1" s="152"/>
      <c r="C1" s="152"/>
      <c r="D1" s="141" t="s">
        <v>853</v>
      </c>
      <c r="E1" s="141" t="s">
        <v>852</v>
      </c>
      <c r="G1" s="43" t="s">
        <v>31</v>
      </c>
      <c r="H1" s="44">
        <f>C2+C114</f>
        <v>3242000</v>
      </c>
      <c r="I1" s="45"/>
      <c r="J1" s="46" t="b">
        <f>AND(H1=I1)</f>
        <v>0</v>
      </c>
    </row>
    <row r="2" spans="1:14">
      <c r="A2" s="153" t="s">
        <v>60</v>
      </c>
      <c r="B2" s="153"/>
      <c r="C2" s="26">
        <f>C3+C67</f>
        <v>1650000</v>
      </c>
      <c r="D2" s="26">
        <f>D3+D67</f>
        <v>1650000</v>
      </c>
      <c r="E2" s="26">
        <f>E3+E67</f>
        <v>1650000</v>
      </c>
      <c r="G2" s="39" t="s">
        <v>60</v>
      </c>
      <c r="H2" s="41">
        <f>C2</f>
        <v>1650000</v>
      </c>
      <c r="I2" s="42"/>
      <c r="J2" s="40" t="b">
        <f>AND(H2=I2)</f>
        <v>0</v>
      </c>
    </row>
    <row r="3" spans="1:14">
      <c r="A3" s="154" t="s">
        <v>578</v>
      </c>
      <c r="B3" s="154"/>
      <c r="C3" s="23">
        <f>C4+C11+C38+C61</f>
        <v>1072500</v>
      </c>
      <c r="D3" s="23">
        <f>D4+D11+D38+D61</f>
        <v>1072500</v>
      </c>
      <c r="E3" s="23">
        <f>E4+E11+E38+E61</f>
        <v>1072500</v>
      </c>
      <c r="G3" s="39" t="s">
        <v>57</v>
      </c>
      <c r="H3" s="41">
        <f t="shared" ref="H3:H66" si="0">C3</f>
        <v>1072500</v>
      </c>
      <c r="I3" s="42"/>
      <c r="J3" s="40" t="b">
        <f>AND(H3=I3)</f>
        <v>0</v>
      </c>
    </row>
    <row r="4" spans="1:14" ht="15" customHeight="1">
      <c r="A4" s="155" t="s">
        <v>124</v>
      </c>
      <c r="B4" s="156"/>
      <c r="C4" s="21">
        <f>SUM(C5:C10)</f>
        <v>396500</v>
      </c>
      <c r="D4" s="21">
        <f>SUM(D5:D10)</f>
        <v>396500</v>
      </c>
      <c r="E4" s="21">
        <f>SUM(E5:E10)</f>
        <v>396500</v>
      </c>
      <c r="F4" s="17"/>
      <c r="G4" s="39" t="s">
        <v>53</v>
      </c>
      <c r="H4" s="41">
        <f t="shared" si="0"/>
        <v>396500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47500</v>
      </c>
      <c r="D5" s="2">
        <f>C5</f>
        <v>47500</v>
      </c>
      <c r="E5" s="2">
        <f>D5</f>
        <v>47500</v>
      </c>
      <c r="F5" s="17"/>
      <c r="G5" s="17"/>
      <c r="H5" s="41">
        <f t="shared" si="0"/>
        <v>47500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</v>
      </c>
      <c r="D6" s="2">
        <f t="shared" ref="D6:E10" si="1">C6</f>
        <v>15000</v>
      </c>
      <c r="E6" s="2">
        <f t="shared" si="1"/>
        <v>15000</v>
      </c>
      <c r="F6" s="17"/>
      <c r="G6" s="17"/>
      <c r="H6" s="41">
        <f t="shared" si="0"/>
        <v>15000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330000</v>
      </c>
      <c r="D7" s="2">
        <f t="shared" si="1"/>
        <v>330000</v>
      </c>
      <c r="E7" s="2">
        <f t="shared" si="1"/>
        <v>330000</v>
      </c>
      <c r="F7" s="17"/>
      <c r="G7" s="17"/>
      <c r="H7" s="41">
        <f t="shared" si="0"/>
        <v>330000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3000</v>
      </c>
      <c r="D9" s="2">
        <f t="shared" si="1"/>
        <v>3000</v>
      </c>
      <c r="E9" s="2">
        <f t="shared" si="1"/>
        <v>3000</v>
      </c>
      <c r="F9" s="17"/>
      <c r="G9" s="17"/>
      <c r="H9" s="41">
        <f t="shared" si="0"/>
        <v>3000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55" t="s">
        <v>125</v>
      </c>
      <c r="B11" s="156"/>
      <c r="C11" s="21">
        <f>SUM(C12:C37)</f>
        <v>508500</v>
      </c>
      <c r="D11" s="21">
        <f>SUM(D12:D37)</f>
        <v>508500</v>
      </c>
      <c r="E11" s="21">
        <f>SUM(E12:E37)</f>
        <v>508500</v>
      </c>
      <c r="F11" s="17"/>
      <c r="G11" s="39" t="s">
        <v>54</v>
      </c>
      <c r="H11" s="41">
        <f t="shared" si="0"/>
        <v>508500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185000</v>
      </c>
      <c r="D12" s="2">
        <f>C12</f>
        <v>185000</v>
      </c>
      <c r="E12" s="2">
        <f>D12</f>
        <v>185000</v>
      </c>
      <c r="H12" s="41">
        <f t="shared" si="0"/>
        <v>185000</v>
      </c>
    </row>
    <row r="13" spans="1:14" outlineLevel="1">
      <c r="A13" s="3">
        <v>2102</v>
      </c>
      <c r="B13" s="1" t="s">
        <v>126</v>
      </c>
      <c r="C13" s="2">
        <v>247000</v>
      </c>
      <c r="D13" s="2">
        <f t="shared" ref="D13:E28" si="2">C13</f>
        <v>247000</v>
      </c>
      <c r="E13" s="2">
        <f t="shared" si="2"/>
        <v>247000</v>
      </c>
      <c r="H13" s="41">
        <f t="shared" si="0"/>
        <v>247000</v>
      </c>
    </row>
    <row r="14" spans="1:14" outlineLevel="1">
      <c r="A14" s="3">
        <v>2201</v>
      </c>
      <c r="B14" s="1" t="s">
        <v>5</v>
      </c>
      <c r="C14" s="2">
        <v>13500</v>
      </c>
      <c r="D14" s="2">
        <f t="shared" si="2"/>
        <v>13500</v>
      </c>
      <c r="E14" s="2">
        <f t="shared" si="2"/>
        <v>13500</v>
      </c>
      <c r="H14" s="41">
        <f t="shared" si="0"/>
        <v>13500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6000</v>
      </c>
      <c r="D34" s="2">
        <f t="shared" si="3"/>
        <v>6000</v>
      </c>
      <c r="E34" s="2">
        <f t="shared" si="3"/>
        <v>6000</v>
      </c>
      <c r="H34" s="41">
        <f t="shared" si="0"/>
        <v>6000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3000</v>
      </c>
      <c r="D36" s="2">
        <f t="shared" si="3"/>
        <v>3000</v>
      </c>
      <c r="E36" s="2">
        <f t="shared" si="3"/>
        <v>3000</v>
      </c>
      <c r="H36" s="41">
        <f t="shared" si="0"/>
        <v>3000</v>
      </c>
    </row>
    <row r="37" spans="1:10" outlineLevel="1">
      <c r="A37" s="3">
        <v>2499</v>
      </c>
      <c r="B37" s="1" t="s">
        <v>10</v>
      </c>
      <c r="C37" s="15">
        <v>50000</v>
      </c>
      <c r="D37" s="2">
        <f t="shared" si="3"/>
        <v>50000</v>
      </c>
      <c r="E37" s="2">
        <f t="shared" si="3"/>
        <v>50000</v>
      </c>
      <c r="H37" s="41">
        <f t="shared" si="0"/>
        <v>50000</v>
      </c>
    </row>
    <row r="38" spans="1:10">
      <c r="A38" s="155" t="s">
        <v>145</v>
      </c>
      <c r="B38" s="156"/>
      <c r="C38" s="21">
        <f>SUM(C39:C60)</f>
        <v>167500</v>
      </c>
      <c r="D38" s="21">
        <f>SUM(D39:D60)</f>
        <v>167500</v>
      </c>
      <c r="E38" s="21">
        <f>SUM(E39:E60)</f>
        <v>167500</v>
      </c>
      <c r="G38" s="39" t="s">
        <v>55</v>
      </c>
      <c r="H38" s="41">
        <f t="shared" si="0"/>
        <v>167500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18000</v>
      </c>
      <c r="D39" s="2">
        <f>C39</f>
        <v>18000</v>
      </c>
      <c r="E39" s="2">
        <f>D39</f>
        <v>18000</v>
      </c>
      <c r="H39" s="41">
        <f t="shared" si="0"/>
        <v>18000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outlineLevel="1">
      <c r="A41" s="20">
        <v>3103</v>
      </c>
      <c r="B41" s="20" t="s">
        <v>13</v>
      </c>
      <c r="C41" s="2">
        <v>11000</v>
      </c>
      <c r="D41" s="2">
        <f t="shared" si="4"/>
        <v>11000</v>
      </c>
      <c r="E41" s="2">
        <f t="shared" si="4"/>
        <v>11000</v>
      </c>
      <c r="H41" s="41">
        <f t="shared" si="0"/>
        <v>11000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>
        <v>500</v>
      </c>
      <c r="D49" s="2">
        <f t="shared" si="4"/>
        <v>500</v>
      </c>
      <c r="E49" s="2">
        <f t="shared" si="4"/>
        <v>500</v>
      </c>
      <c r="H49" s="41">
        <f t="shared" si="0"/>
        <v>500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>
        <v>6000</v>
      </c>
      <c r="D51" s="2">
        <f t="shared" si="4"/>
        <v>6000</v>
      </c>
      <c r="E51" s="2">
        <f t="shared" si="4"/>
        <v>6000</v>
      </c>
      <c r="H51" s="41">
        <f t="shared" si="0"/>
        <v>6000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5000</v>
      </c>
      <c r="D53" s="2">
        <f t="shared" si="4"/>
        <v>5000</v>
      </c>
      <c r="E53" s="2">
        <f t="shared" si="4"/>
        <v>5000</v>
      </c>
      <c r="H53" s="41">
        <f t="shared" si="0"/>
        <v>5000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outlineLevel="1">
      <c r="A55" s="20">
        <v>3303</v>
      </c>
      <c r="B55" s="20" t="s">
        <v>153</v>
      </c>
      <c r="C55" s="2">
        <v>90000</v>
      </c>
      <c r="D55" s="2">
        <f t="shared" si="4"/>
        <v>90000</v>
      </c>
      <c r="E55" s="2">
        <f t="shared" si="4"/>
        <v>90000</v>
      </c>
      <c r="H55" s="41">
        <f t="shared" si="0"/>
        <v>90000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55" t="s">
        <v>158</v>
      </c>
      <c r="B61" s="15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4" t="s">
        <v>579</v>
      </c>
      <c r="B67" s="154"/>
      <c r="C67" s="25">
        <f>C97+C68</f>
        <v>577500</v>
      </c>
      <c r="D67" s="25">
        <f>D97+D68</f>
        <v>577500</v>
      </c>
      <c r="E67" s="25">
        <f>E97+E68</f>
        <v>577500</v>
      </c>
      <c r="G67" s="39" t="s">
        <v>59</v>
      </c>
      <c r="H67" s="41">
        <f t="shared" ref="H67:H130" si="7">C67</f>
        <v>577500</v>
      </c>
      <c r="I67" s="42"/>
      <c r="J67" s="40" t="b">
        <f>AND(H67=I67)</f>
        <v>0</v>
      </c>
    </row>
    <row r="68" spans="1:10">
      <c r="A68" s="155" t="s">
        <v>163</v>
      </c>
      <c r="B68" s="156"/>
      <c r="C68" s="21">
        <f>SUM(C69:C96)</f>
        <v>104500</v>
      </c>
      <c r="D68" s="21">
        <f>SUM(D69:D96)</f>
        <v>104500</v>
      </c>
      <c r="E68" s="21">
        <f>SUM(E69:E96)</f>
        <v>104500</v>
      </c>
      <c r="G68" s="39" t="s">
        <v>56</v>
      </c>
      <c r="H68" s="41">
        <f t="shared" si="7"/>
        <v>104500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2500</v>
      </c>
      <c r="D69" s="2">
        <f>C69</f>
        <v>2500</v>
      </c>
      <c r="E69" s="2">
        <f>D69</f>
        <v>2500</v>
      </c>
      <c r="H69" s="41">
        <f t="shared" si="7"/>
        <v>2500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100000</v>
      </c>
      <c r="D79" s="2">
        <f t="shared" si="8"/>
        <v>100000</v>
      </c>
      <c r="E79" s="2">
        <f t="shared" si="8"/>
        <v>100000</v>
      </c>
      <c r="H79" s="41">
        <f t="shared" si="7"/>
        <v>100000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473000</v>
      </c>
      <c r="D97" s="21">
        <f>SUM(D98:D113)</f>
        <v>473000</v>
      </c>
      <c r="E97" s="21">
        <f>SUM(E98:E113)</f>
        <v>473000</v>
      </c>
      <c r="G97" s="39" t="s">
        <v>58</v>
      </c>
      <c r="H97" s="41">
        <f t="shared" si="7"/>
        <v>473000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395000</v>
      </c>
      <c r="D98" s="2">
        <f>C98</f>
        <v>395000</v>
      </c>
      <c r="E98" s="2">
        <f>D98</f>
        <v>395000</v>
      </c>
      <c r="H98" s="41">
        <f t="shared" si="7"/>
        <v>395000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</v>
      </c>
      <c r="D111" s="2">
        <f t="shared" si="10"/>
        <v>500</v>
      </c>
      <c r="E111" s="2">
        <f t="shared" si="10"/>
        <v>500</v>
      </c>
      <c r="H111" s="41">
        <f t="shared" si="7"/>
        <v>500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75000</v>
      </c>
      <c r="D113" s="2">
        <f t="shared" si="10"/>
        <v>75000</v>
      </c>
      <c r="E113" s="2">
        <f t="shared" si="10"/>
        <v>75000</v>
      </c>
      <c r="H113" s="41">
        <f t="shared" si="7"/>
        <v>75000</v>
      </c>
    </row>
    <row r="114" spans="1:10">
      <c r="A114" s="159" t="s">
        <v>62</v>
      </c>
      <c r="B114" s="160"/>
      <c r="C114" s="26">
        <f>C115+C152+C177</f>
        <v>1592000</v>
      </c>
      <c r="D114" s="26">
        <f>D115+D152+D177</f>
        <v>1592000</v>
      </c>
      <c r="E114" s="26">
        <f>E115+E152+E177</f>
        <v>1592000</v>
      </c>
      <c r="G114" s="39" t="s">
        <v>62</v>
      </c>
      <c r="H114" s="41">
        <f t="shared" si="7"/>
        <v>1592000</v>
      </c>
      <c r="I114" s="42"/>
      <c r="J114" s="40" t="b">
        <f>AND(H114=I114)</f>
        <v>0</v>
      </c>
    </row>
    <row r="115" spans="1:10">
      <c r="A115" s="157" t="s">
        <v>580</v>
      </c>
      <c r="B115" s="158"/>
      <c r="C115" s="23">
        <f>C116+C135</f>
        <v>984602</v>
      </c>
      <c r="D115" s="23">
        <f>D116+D135</f>
        <v>984602</v>
      </c>
      <c r="E115" s="23">
        <f>E116+E135</f>
        <v>984602</v>
      </c>
      <c r="G115" s="39" t="s">
        <v>61</v>
      </c>
      <c r="H115" s="41">
        <f t="shared" si="7"/>
        <v>984602</v>
      </c>
      <c r="I115" s="42"/>
      <c r="J115" s="40" t="b">
        <f>AND(H115=I115)</f>
        <v>0</v>
      </c>
    </row>
    <row r="116" spans="1:10" ht="15" customHeight="1">
      <c r="A116" s="155" t="s">
        <v>195</v>
      </c>
      <c r="B116" s="156"/>
      <c r="C116" s="21">
        <f>C117+C120+C123+C126+C129+C132</f>
        <v>694974</v>
      </c>
      <c r="D116" s="21">
        <f>D117+D120+D123+D126+D129+D132</f>
        <v>694974</v>
      </c>
      <c r="E116" s="21">
        <f>E117+E120+E123+E126+E129+E132</f>
        <v>694974</v>
      </c>
      <c r="G116" s="39" t="s">
        <v>583</v>
      </c>
      <c r="H116" s="41">
        <f t="shared" si="7"/>
        <v>694974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694974</v>
      </c>
      <c r="D117" s="2">
        <f>D118+D119</f>
        <v>694974</v>
      </c>
      <c r="E117" s="2">
        <f>E118+E119</f>
        <v>694974</v>
      </c>
      <c r="H117" s="41">
        <f t="shared" si="7"/>
        <v>694974</v>
      </c>
    </row>
    <row r="118" spans="1:10" ht="15" customHeight="1" outlineLevel="2">
      <c r="A118" s="130"/>
      <c r="B118" s="129" t="s">
        <v>855</v>
      </c>
      <c r="C118" s="128">
        <v>338648</v>
      </c>
      <c r="D118" s="128">
        <f>C118</f>
        <v>338648</v>
      </c>
      <c r="E118" s="128">
        <f>D118</f>
        <v>338648</v>
      </c>
      <c r="H118" s="41">
        <f t="shared" si="7"/>
        <v>338648</v>
      </c>
    </row>
    <row r="119" spans="1:10" ht="15" customHeight="1" outlineLevel="2">
      <c r="A119" s="130"/>
      <c r="B119" s="129" t="s">
        <v>860</v>
      </c>
      <c r="C119" s="128">
        <v>356326</v>
      </c>
      <c r="D119" s="128">
        <f>C119</f>
        <v>356326</v>
      </c>
      <c r="E119" s="128">
        <f>D119</f>
        <v>356326</v>
      </c>
      <c r="H119" s="41">
        <f t="shared" si="7"/>
        <v>356326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5" t="s">
        <v>202</v>
      </c>
      <c r="B135" s="156"/>
      <c r="C135" s="21">
        <f>C136+C140+C143+C146+C149</f>
        <v>289628</v>
      </c>
      <c r="D135" s="21">
        <f>D136+D140+D143+D146+D149</f>
        <v>289628</v>
      </c>
      <c r="E135" s="21">
        <f>E136+E140+E143+E146+E149</f>
        <v>289628</v>
      </c>
      <c r="G135" s="39" t="s">
        <v>584</v>
      </c>
      <c r="H135" s="41">
        <f t="shared" si="11"/>
        <v>289628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289628</v>
      </c>
      <c r="D136" s="2">
        <f>D137+D138+D139</f>
        <v>289628</v>
      </c>
      <c r="E136" s="2">
        <f>E137+E138+E139</f>
        <v>289628</v>
      </c>
      <c r="H136" s="41">
        <f t="shared" si="11"/>
        <v>289628</v>
      </c>
    </row>
    <row r="137" spans="1:10" ht="15" customHeight="1" outlineLevel="2">
      <c r="A137" s="130"/>
      <c r="B137" s="129" t="s">
        <v>855</v>
      </c>
      <c r="C137" s="128">
        <v>201764</v>
      </c>
      <c r="D137" s="128">
        <f>C137</f>
        <v>201764</v>
      </c>
      <c r="E137" s="128">
        <f>D137</f>
        <v>201764</v>
      </c>
      <c r="H137" s="41">
        <f t="shared" si="11"/>
        <v>201764</v>
      </c>
    </row>
    <row r="138" spans="1:10" ht="15" customHeight="1" outlineLevel="2">
      <c r="A138" s="130"/>
      <c r="B138" s="129" t="s">
        <v>862</v>
      </c>
      <c r="C138" s="128">
        <v>59652</v>
      </c>
      <c r="D138" s="128">
        <f t="shared" ref="D138:E139" si="12">C138</f>
        <v>59652</v>
      </c>
      <c r="E138" s="128">
        <f t="shared" si="12"/>
        <v>59652</v>
      </c>
      <c r="H138" s="41">
        <f t="shared" si="11"/>
        <v>59652</v>
      </c>
    </row>
    <row r="139" spans="1:10" ht="15" customHeight="1" outlineLevel="2">
      <c r="A139" s="130"/>
      <c r="B139" s="129" t="s">
        <v>861</v>
      </c>
      <c r="C139" s="128">
        <v>28212</v>
      </c>
      <c r="D139" s="128">
        <f t="shared" si="12"/>
        <v>28212</v>
      </c>
      <c r="E139" s="128">
        <f t="shared" si="12"/>
        <v>28212</v>
      </c>
      <c r="H139" s="41">
        <f t="shared" si="11"/>
        <v>28212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7" t="s">
        <v>581</v>
      </c>
      <c r="B152" s="158"/>
      <c r="C152" s="23">
        <f>C153+C163+C170</f>
        <v>607398</v>
      </c>
      <c r="D152" s="23">
        <f>D153+D163+D170</f>
        <v>607398</v>
      </c>
      <c r="E152" s="23">
        <f>E153+E163+E170</f>
        <v>607398</v>
      </c>
      <c r="G152" s="39" t="s">
        <v>66</v>
      </c>
      <c r="H152" s="41">
        <f t="shared" si="11"/>
        <v>607398</v>
      </c>
      <c r="I152" s="42"/>
      <c r="J152" s="40" t="b">
        <f>AND(H152=I152)</f>
        <v>0</v>
      </c>
    </row>
    <row r="153" spans="1:10">
      <c r="A153" s="155" t="s">
        <v>208</v>
      </c>
      <c r="B153" s="156"/>
      <c r="C153" s="21">
        <f>C154+C157+C160</f>
        <v>607398</v>
      </c>
      <c r="D153" s="21">
        <f>D154+D157+D160</f>
        <v>607398</v>
      </c>
      <c r="E153" s="21">
        <f>E154+E157+E160</f>
        <v>607398</v>
      </c>
      <c r="G153" s="39" t="s">
        <v>585</v>
      </c>
      <c r="H153" s="41">
        <f t="shared" si="11"/>
        <v>607398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607398</v>
      </c>
      <c r="D154" s="2">
        <f>D155+D156</f>
        <v>607398</v>
      </c>
      <c r="E154" s="2">
        <f>E155+E156</f>
        <v>607398</v>
      </c>
      <c r="H154" s="41">
        <f t="shared" si="11"/>
        <v>607398</v>
      </c>
    </row>
    <row r="155" spans="1:10" ht="15" customHeight="1" outlineLevel="2">
      <c r="A155" s="130"/>
      <c r="B155" s="129" t="s">
        <v>855</v>
      </c>
      <c r="C155" s="128">
        <v>22901</v>
      </c>
      <c r="D155" s="128">
        <f>C155</f>
        <v>22901</v>
      </c>
      <c r="E155" s="128">
        <f>D155</f>
        <v>22901</v>
      </c>
      <c r="H155" s="41">
        <f t="shared" si="11"/>
        <v>22901</v>
      </c>
    </row>
    <row r="156" spans="1:10" ht="15" customHeight="1" outlineLevel="2">
      <c r="A156" s="130"/>
      <c r="B156" s="129" t="s">
        <v>860</v>
      </c>
      <c r="C156" s="128">
        <v>584497</v>
      </c>
      <c r="D156" s="128">
        <f>C156</f>
        <v>584497</v>
      </c>
      <c r="E156" s="128">
        <f>D156</f>
        <v>584497</v>
      </c>
      <c r="H156" s="41">
        <f t="shared" si="11"/>
        <v>584497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5" t="s">
        <v>212</v>
      </c>
      <c r="B163" s="15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5" t="s">
        <v>214</v>
      </c>
      <c r="B170" s="15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7" t="s">
        <v>582</v>
      </c>
      <c r="B177" s="15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5" t="s">
        <v>217</v>
      </c>
      <c r="B178" s="15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1" t="s">
        <v>843</v>
      </c>
      <c r="B197" s="16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52" t="s">
        <v>67</v>
      </c>
      <c r="B256" s="152"/>
      <c r="C256" s="152"/>
      <c r="D256" s="141" t="s">
        <v>853</v>
      </c>
      <c r="E256" s="141" t="s">
        <v>852</v>
      </c>
      <c r="G256" s="47" t="s">
        <v>589</v>
      </c>
      <c r="H256" s="48">
        <f>C257+C559</f>
        <v>3242000</v>
      </c>
      <c r="I256" s="49"/>
      <c r="J256" s="50" t="b">
        <f>AND(H256=I256)</f>
        <v>0</v>
      </c>
    </row>
    <row r="257" spans="1:10">
      <c r="A257" s="167" t="s">
        <v>60</v>
      </c>
      <c r="B257" s="168"/>
      <c r="C257" s="37">
        <f>C258+C550</f>
        <v>1520000</v>
      </c>
      <c r="D257" s="37">
        <f>D258+D550</f>
        <v>919360</v>
      </c>
      <c r="E257" s="37">
        <f>E258+E550</f>
        <v>919360</v>
      </c>
      <c r="G257" s="39" t="s">
        <v>60</v>
      </c>
      <c r="H257" s="41">
        <f>C257</f>
        <v>1520000</v>
      </c>
      <c r="I257" s="42"/>
      <c r="J257" s="40" t="b">
        <f>AND(H257=I257)</f>
        <v>0</v>
      </c>
    </row>
    <row r="258" spans="1:10">
      <c r="A258" s="169" t="s">
        <v>266</v>
      </c>
      <c r="B258" s="170"/>
      <c r="C258" s="36">
        <f>C259+C339+C483+C547</f>
        <v>1500000</v>
      </c>
      <c r="D258" s="36">
        <f>D259+D339+D483+D547</f>
        <v>899360</v>
      </c>
      <c r="E258" s="36">
        <f>E259+E339+E483+E547</f>
        <v>899360</v>
      </c>
      <c r="G258" s="39" t="s">
        <v>57</v>
      </c>
      <c r="H258" s="41">
        <f t="shared" ref="H258:H321" si="21">C258</f>
        <v>1500000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957690</v>
      </c>
      <c r="D259" s="33">
        <f>D260+D263+D314</f>
        <v>357050</v>
      </c>
      <c r="E259" s="33">
        <f>E260+E263+E314</f>
        <v>357050</v>
      </c>
      <c r="G259" s="39" t="s">
        <v>590</v>
      </c>
      <c r="H259" s="41">
        <f t="shared" si="21"/>
        <v>957690</v>
      </c>
      <c r="I259" s="42"/>
      <c r="J259" s="40" t="b">
        <f>AND(H259=I259)</f>
        <v>0</v>
      </c>
    </row>
    <row r="260" spans="1:10" outlineLevel="1">
      <c r="A260" s="163" t="s">
        <v>268</v>
      </c>
      <c r="B260" s="164"/>
      <c r="C260" s="32">
        <f>SUM(C261:C262)</f>
        <v>3072</v>
      </c>
      <c r="D260" s="32">
        <f>SUM(D261:D262)</f>
        <v>3072</v>
      </c>
      <c r="E260" s="32">
        <f>SUM(E261:E262)</f>
        <v>3072</v>
      </c>
      <c r="H260" s="41">
        <f t="shared" si="21"/>
        <v>3072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outlineLevel="1">
      <c r="A263" s="163" t="s">
        <v>269</v>
      </c>
      <c r="B263" s="164"/>
      <c r="C263" s="32">
        <f>C264+C265+C289+C296+C298+C302+C305+C308+C313</f>
        <v>954618</v>
      </c>
      <c r="D263" s="32">
        <f>D264+D265+D289+D296+D298+D302+D305+D308+D313</f>
        <v>353978</v>
      </c>
      <c r="E263" s="32">
        <f>E264+E265+E289+E296+E298+E302+E305+E308+E313</f>
        <v>353978</v>
      </c>
      <c r="H263" s="41">
        <f t="shared" si="21"/>
        <v>954618</v>
      </c>
    </row>
    <row r="264" spans="1:10" outlineLevel="2">
      <c r="A264" s="6">
        <v>1101</v>
      </c>
      <c r="B264" s="4" t="s">
        <v>34</v>
      </c>
      <c r="C264" s="5">
        <v>343978</v>
      </c>
      <c r="D264" s="5">
        <f>C264</f>
        <v>343978</v>
      </c>
      <c r="E264" s="5">
        <f>D264</f>
        <v>343978</v>
      </c>
      <c r="H264" s="41">
        <f t="shared" si="21"/>
        <v>343978</v>
      </c>
    </row>
    <row r="265" spans="1:10" outlineLevel="2">
      <c r="A265" s="6">
        <v>1101</v>
      </c>
      <c r="B265" s="4" t="s">
        <v>35</v>
      </c>
      <c r="C265" s="5">
        <v>368910</v>
      </c>
      <c r="D265" s="5">
        <f>SUM(D266:D288)</f>
        <v>0</v>
      </c>
      <c r="E265" s="5">
        <f>SUM(E266:E288)</f>
        <v>0</v>
      </c>
      <c r="H265" s="41">
        <f t="shared" si="21"/>
        <v>368910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34784</v>
      </c>
      <c r="D289" s="5">
        <f>SUM(D290:D295)</f>
        <v>0</v>
      </c>
      <c r="E289" s="5">
        <f>SUM(E290:E295)</f>
        <v>0</v>
      </c>
      <c r="H289" s="41">
        <f t="shared" si="21"/>
        <v>34784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34969</v>
      </c>
      <c r="D298" s="5">
        <f>SUM(D299:D301)</f>
        <v>0</v>
      </c>
      <c r="E298" s="5">
        <f>SUM(E299:E301)</f>
        <v>0</v>
      </c>
      <c r="H298" s="41">
        <f t="shared" si="21"/>
        <v>34969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7500</v>
      </c>
      <c r="D302" s="5">
        <f>SUM(D303:D304)</f>
        <v>0</v>
      </c>
      <c r="E302" s="5">
        <f>SUM(E303:E304)</f>
        <v>0</v>
      </c>
      <c r="H302" s="41">
        <f t="shared" si="21"/>
        <v>7500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11385</v>
      </c>
      <c r="D305" s="5">
        <f>SUM(D306:D307)</f>
        <v>0</v>
      </c>
      <c r="E305" s="5">
        <f>SUM(E306:E307)</f>
        <v>0</v>
      </c>
      <c r="H305" s="41">
        <f t="shared" si="21"/>
        <v>11385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143092</v>
      </c>
      <c r="D308" s="5">
        <f>SUM(D309:D312)</f>
        <v>0</v>
      </c>
      <c r="E308" s="5">
        <f>SUM(E309:E312)</f>
        <v>0</v>
      </c>
      <c r="H308" s="41">
        <f t="shared" si="21"/>
        <v>143092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10000</v>
      </c>
      <c r="D313" s="5">
        <f>C313</f>
        <v>10000</v>
      </c>
      <c r="E313" s="5">
        <f>D313</f>
        <v>10000</v>
      </c>
      <c r="H313" s="41">
        <f t="shared" si="21"/>
        <v>10000</v>
      </c>
    </row>
    <row r="314" spans="1:8" outlineLevel="1">
      <c r="A314" s="163" t="s">
        <v>601</v>
      </c>
      <c r="B314" s="16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5" t="s">
        <v>270</v>
      </c>
      <c r="B339" s="166"/>
      <c r="C339" s="33">
        <f>C340+C444+C482</f>
        <v>452725</v>
      </c>
      <c r="D339" s="33">
        <f>D340+D444+D482</f>
        <v>452725</v>
      </c>
      <c r="E339" s="33">
        <f>E340+E444+E482</f>
        <v>452725</v>
      </c>
      <c r="G339" s="39" t="s">
        <v>591</v>
      </c>
      <c r="H339" s="41">
        <f t="shared" si="28"/>
        <v>452725</v>
      </c>
      <c r="I339" s="42"/>
      <c r="J339" s="40" t="b">
        <f>AND(H339=I339)</f>
        <v>0</v>
      </c>
    </row>
    <row r="340" spans="1:10" outlineLevel="1">
      <c r="A340" s="163" t="s">
        <v>271</v>
      </c>
      <c r="B340" s="164"/>
      <c r="C340" s="32">
        <f>C341+C342+C343+C344+C347+C348+C353+C356+C357+C362+C367+C368+C371+C372+C373+C376+C377+C378+C382+C388+C391+C392+C395+C398+C399+C404+C407+C408+C409+C412+C415+C416+C419+C420+C421+C422+C429+C443</f>
        <v>426725</v>
      </c>
      <c r="D340" s="32">
        <f>D341+D342+D343+D344+D347+D348+D353+D356+D357+D362+D367+BH290668+D371+D372+D373+D376+D377+D378+D382+D388+D391+D392+D395+D398+D399+D404+D407+D408+D409+D412+D415+D416+D419+D420+D421+D422+D429+D443</f>
        <v>426725</v>
      </c>
      <c r="E340" s="32">
        <f>E341+E342+E343+E344+E347+E348+E353+E356+E357+E362+E367+BI290668+E371+E372+E373+E376+E377+E378+E382+E388+E391+E392+E395+E398+E399+E404+E407+E408+E409+E412+E415+E416+E419+E420+E421+E422+E429+E443</f>
        <v>426725</v>
      </c>
      <c r="H340" s="41">
        <f t="shared" si="28"/>
        <v>426725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10000</v>
      </c>
      <c r="D342" s="5">
        <f t="shared" ref="D342:E343" si="31">C342</f>
        <v>10000</v>
      </c>
      <c r="E342" s="5">
        <f t="shared" si="31"/>
        <v>10000</v>
      </c>
      <c r="H342" s="41">
        <f t="shared" si="28"/>
        <v>10000</v>
      </c>
    </row>
    <row r="343" spans="1:10" outlineLevel="2">
      <c r="A343" s="6">
        <v>2201</v>
      </c>
      <c r="B343" s="4" t="s">
        <v>41</v>
      </c>
      <c r="C343" s="5">
        <v>180000</v>
      </c>
      <c r="D343" s="5">
        <f t="shared" si="31"/>
        <v>180000</v>
      </c>
      <c r="E343" s="5">
        <f t="shared" si="31"/>
        <v>180000</v>
      </c>
      <c r="H343" s="41">
        <f t="shared" si="28"/>
        <v>180000</v>
      </c>
    </row>
    <row r="344" spans="1:10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outlineLevel="3">
      <c r="A345" s="29"/>
      <c r="B345" s="28" t="s">
        <v>274</v>
      </c>
      <c r="C345" s="30">
        <v>2500</v>
      </c>
      <c r="D345" s="30">
        <f t="shared" ref="D345:E347" si="32">C345</f>
        <v>2500</v>
      </c>
      <c r="E345" s="30">
        <f t="shared" si="32"/>
        <v>2500</v>
      </c>
      <c r="H345" s="41">
        <f t="shared" si="28"/>
        <v>2500</v>
      </c>
    </row>
    <row r="346" spans="1:10" outlineLevel="3">
      <c r="A346" s="29"/>
      <c r="B346" s="28" t="s">
        <v>275</v>
      </c>
      <c r="C346" s="30">
        <v>5500</v>
      </c>
      <c r="D346" s="30">
        <f t="shared" si="32"/>
        <v>5500</v>
      </c>
      <c r="E346" s="30">
        <f t="shared" si="32"/>
        <v>5500</v>
      </c>
      <c r="H346" s="41">
        <f t="shared" si="28"/>
        <v>5500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66000</v>
      </c>
      <c r="D348" s="5">
        <f>SUM(D349:D352)</f>
        <v>66000</v>
      </c>
      <c r="E348" s="5">
        <f>SUM(E349:E352)</f>
        <v>66000</v>
      </c>
      <c r="H348" s="41">
        <f t="shared" si="28"/>
        <v>66000</v>
      </c>
    </row>
    <row r="349" spans="1:10" outlineLevel="3">
      <c r="A349" s="29"/>
      <c r="B349" s="28" t="s">
        <v>278</v>
      </c>
      <c r="C349" s="30">
        <v>62500</v>
      </c>
      <c r="D349" s="30">
        <f>C349</f>
        <v>62500</v>
      </c>
      <c r="E349" s="30">
        <f>D349</f>
        <v>62500</v>
      </c>
      <c r="H349" s="41">
        <f t="shared" si="28"/>
        <v>62500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3500</v>
      </c>
      <c r="D351" s="30">
        <f t="shared" si="33"/>
        <v>3500</v>
      </c>
      <c r="E351" s="30">
        <f t="shared" si="33"/>
        <v>3500</v>
      </c>
      <c r="H351" s="41">
        <f t="shared" si="28"/>
        <v>3500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7000</v>
      </c>
      <c r="D357" s="5">
        <f>SUM(D358:D361)</f>
        <v>7000</v>
      </c>
      <c r="E357" s="5">
        <f>SUM(E358:E361)</f>
        <v>7000</v>
      </c>
      <c r="H357" s="41">
        <f t="shared" si="28"/>
        <v>7000</v>
      </c>
    </row>
    <row r="358" spans="1:8" outlineLevel="3">
      <c r="A358" s="29"/>
      <c r="B358" s="28" t="s">
        <v>286</v>
      </c>
      <c r="C358" s="30">
        <v>6500</v>
      </c>
      <c r="D358" s="30">
        <f>C358</f>
        <v>6500</v>
      </c>
      <c r="E358" s="30">
        <f>D358</f>
        <v>6500</v>
      </c>
      <c r="H358" s="41">
        <f t="shared" si="28"/>
        <v>6500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40000</v>
      </c>
      <c r="D362" s="5">
        <f>SUM(D363:D366)</f>
        <v>40000</v>
      </c>
      <c r="E362" s="5">
        <f>SUM(E363:E366)</f>
        <v>40000</v>
      </c>
      <c r="H362" s="41">
        <f t="shared" si="28"/>
        <v>40000</v>
      </c>
    </row>
    <row r="363" spans="1:8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outlineLevel="3">
      <c r="A364" s="29"/>
      <c r="B364" s="28" t="s">
        <v>292</v>
      </c>
      <c r="C364" s="30">
        <v>30000</v>
      </c>
      <c r="D364" s="30">
        <f t="shared" ref="D364:E366" si="36">C364</f>
        <v>30000</v>
      </c>
      <c r="E364" s="30">
        <f t="shared" si="36"/>
        <v>30000</v>
      </c>
      <c r="H364" s="41">
        <f t="shared" si="28"/>
        <v>30000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28"/>
        <v>1500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850</v>
      </c>
      <c r="D376" s="5">
        <f t="shared" si="38"/>
        <v>850</v>
      </c>
      <c r="E376" s="5">
        <f t="shared" si="38"/>
        <v>850</v>
      </c>
      <c r="H376" s="41">
        <f t="shared" si="28"/>
        <v>850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  <c r="H378" s="41">
        <f t="shared" si="28"/>
        <v>4000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3225</v>
      </c>
      <c r="D382" s="5">
        <f>SUM(D383:D387)</f>
        <v>3225</v>
      </c>
      <c r="E382" s="5">
        <f>SUM(E383:E387)</f>
        <v>3225</v>
      </c>
      <c r="H382" s="41">
        <f t="shared" si="28"/>
        <v>3225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>
        <v>25</v>
      </c>
      <c r="D385" s="30">
        <f t="shared" si="40"/>
        <v>25</v>
      </c>
      <c r="E385" s="30">
        <f t="shared" si="40"/>
        <v>25</v>
      </c>
      <c r="H385" s="41">
        <f t="shared" si="28"/>
        <v>25</v>
      </c>
    </row>
    <row r="386" spans="1:8" outlineLevel="3">
      <c r="A386" s="29"/>
      <c r="B386" s="28" t="s">
        <v>307</v>
      </c>
      <c r="C386" s="30">
        <v>2200</v>
      </c>
      <c r="D386" s="30">
        <f t="shared" si="40"/>
        <v>2200</v>
      </c>
      <c r="E386" s="30">
        <f t="shared" si="40"/>
        <v>2200</v>
      </c>
      <c r="H386" s="41">
        <f t="shared" ref="H386:H449" si="41">C386</f>
        <v>2200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  <c r="H392" s="41">
        <f t="shared" si="41"/>
        <v>10000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10000</v>
      </c>
      <c r="D394" s="30">
        <f>C394</f>
        <v>10000</v>
      </c>
      <c r="E394" s="30">
        <f>D394</f>
        <v>10000</v>
      </c>
      <c r="H394" s="41">
        <f t="shared" si="41"/>
        <v>10000</v>
      </c>
    </row>
    <row r="395" spans="1:8" outlineLevel="2">
      <c r="A395" s="6">
        <v>2201</v>
      </c>
      <c r="B395" s="4" t="s">
        <v>115</v>
      </c>
      <c r="C395" s="5">
        <f>SUM(C396:C397)</f>
        <v>750</v>
      </c>
      <c r="D395" s="5">
        <f>SUM(D396:D397)</f>
        <v>750</v>
      </c>
      <c r="E395" s="5">
        <f>SUM(E396:E397)</f>
        <v>750</v>
      </c>
      <c r="H395" s="41">
        <f t="shared" si="41"/>
        <v>750</v>
      </c>
    </row>
    <row r="396" spans="1:8" outlineLevel="3">
      <c r="A396" s="29"/>
      <c r="B396" s="28" t="s">
        <v>315</v>
      </c>
      <c r="C396" s="30">
        <v>750</v>
      </c>
      <c r="D396" s="30">
        <f t="shared" ref="D396:E398" si="43">C396</f>
        <v>750</v>
      </c>
      <c r="E396" s="30">
        <f t="shared" si="43"/>
        <v>750</v>
      </c>
      <c r="H396" s="41">
        <f t="shared" si="41"/>
        <v>750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300</v>
      </c>
      <c r="D408" s="5">
        <f t="shared" si="45"/>
        <v>300</v>
      </c>
      <c r="E408" s="5">
        <f t="shared" si="45"/>
        <v>300</v>
      </c>
      <c r="H408" s="41">
        <f t="shared" si="41"/>
        <v>300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500</v>
      </c>
      <c r="D418" s="30">
        <f t="shared" si="47"/>
        <v>500</v>
      </c>
      <c r="E418" s="30">
        <f t="shared" si="47"/>
        <v>500</v>
      </c>
      <c r="H418" s="41">
        <f t="shared" si="41"/>
        <v>500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7000</v>
      </c>
      <c r="D422" s="5">
        <f>SUM(D423:D428)</f>
        <v>7000</v>
      </c>
      <c r="E422" s="5">
        <f>SUM(E423:E428)</f>
        <v>7000</v>
      </c>
      <c r="H422" s="41">
        <f t="shared" si="41"/>
        <v>7000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6500</v>
      </c>
      <c r="D425" s="30">
        <f t="shared" si="48"/>
        <v>6500</v>
      </c>
      <c r="E425" s="30">
        <f t="shared" si="48"/>
        <v>6500</v>
      </c>
      <c r="H425" s="41">
        <f t="shared" si="41"/>
        <v>6500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500</v>
      </c>
      <c r="D428" s="30">
        <f t="shared" si="48"/>
        <v>500</v>
      </c>
      <c r="E428" s="30">
        <f t="shared" si="48"/>
        <v>500</v>
      </c>
      <c r="H428" s="41">
        <f t="shared" si="41"/>
        <v>500</v>
      </c>
    </row>
    <row r="429" spans="1:8" outlineLevel="2">
      <c r="A429" s="6">
        <v>2201</v>
      </c>
      <c r="B429" s="4" t="s">
        <v>342</v>
      </c>
      <c r="C429" s="5">
        <f>SUM(C430:C442)</f>
        <v>63100</v>
      </c>
      <c r="D429" s="5">
        <f>SUM(D430:D442)</f>
        <v>63100</v>
      </c>
      <c r="E429" s="5">
        <f>SUM(E430:E442)</f>
        <v>63100</v>
      </c>
      <c r="H429" s="41">
        <f t="shared" si="41"/>
        <v>63100</v>
      </c>
    </row>
    <row r="430" spans="1:8" outlineLevel="3">
      <c r="A430" s="29"/>
      <c r="B430" s="28" t="s">
        <v>343</v>
      </c>
      <c r="C430" s="30">
        <v>1600</v>
      </c>
      <c r="D430" s="30">
        <f>C430</f>
        <v>1600</v>
      </c>
      <c r="E430" s="30">
        <f>D430</f>
        <v>1600</v>
      </c>
      <c r="H430" s="41">
        <f t="shared" si="41"/>
        <v>1600</v>
      </c>
    </row>
    <row r="431" spans="1:8" outlineLevel="3">
      <c r="A431" s="29"/>
      <c r="B431" s="28" t="s">
        <v>344</v>
      </c>
      <c r="C431" s="30">
        <v>50000</v>
      </c>
      <c r="D431" s="30">
        <f t="shared" ref="D431:E442" si="49">C431</f>
        <v>50000</v>
      </c>
      <c r="E431" s="30">
        <f t="shared" si="49"/>
        <v>50000</v>
      </c>
      <c r="H431" s="41">
        <f t="shared" si="41"/>
        <v>50000</v>
      </c>
    </row>
    <row r="432" spans="1:8" outlineLevel="3">
      <c r="A432" s="29"/>
      <c r="B432" s="28" t="s">
        <v>345</v>
      </c>
      <c r="C432" s="30">
        <v>7000</v>
      </c>
      <c r="D432" s="30">
        <f t="shared" si="49"/>
        <v>7000</v>
      </c>
      <c r="E432" s="30">
        <f t="shared" si="49"/>
        <v>7000</v>
      </c>
      <c r="H432" s="41">
        <f t="shared" si="41"/>
        <v>7000</v>
      </c>
    </row>
    <row r="433" spans="1:8" outlineLevel="3">
      <c r="A433" s="29"/>
      <c r="B433" s="28" t="s">
        <v>346</v>
      </c>
      <c r="C433" s="30">
        <v>4500</v>
      </c>
      <c r="D433" s="30">
        <f t="shared" si="49"/>
        <v>4500</v>
      </c>
      <c r="E433" s="30">
        <f t="shared" si="49"/>
        <v>4500</v>
      </c>
      <c r="H433" s="41">
        <f t="shared" si="41"/>
        <v>4500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3" t="s">
        <v>357</v>
      </c>
      <c r="B444" s="164"/>
      <c r="C444" s="32">
        <f>C445+C454+C455+C459+C462+C463+C468+C474+C477+C480+C481+C450</f>
        <v>26000</v>
      </c>
      <c r="D444" s="32">
        <f>D445+D454+D455+D459+D462+D463+D468+D474+D477+D480+D481+D450</f>
        <v>26000</v>
      </c>
      <c r="E444" s="32">
        <f>E445+E454+E455+E459+E462+E463+E468+E474+E477+E480+E481+E450</f>
        <v>26000</v>
      </c>
      <c r="H444" s="41">
        <f t="shared" si="41"/>
        <v>26000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5000</v>
      </c>
      <c r="D445" s="5">
        <f>SUM(D446:D449)</f>
        <v>5000</v>
      </c>
      <c r="E445" s="5">
        <f>SUM(E446:E449)</f>
        <v>5000</v>
      </c>
      <c r="H445" s="41">
        <f t="shared" si="41"/>
        <v>5000</v>
      </c>
    </row>
    <row r="446" spans="1:8" ht="15" customHeight="1" outlineLevel="3">
      <c r="A446" s="28"/>
      <c r="B446" s="28" t="s">
        <v>359</v>
      </c>
      <c r="C446" s="30">
        <v>4000</v>
      </c>
      <c r="D446" s="30">
        <f>C446</f>
        <v>4000</v>
      </c>
      <c r="E446" s="30">
        <f>D446</f>
        <v>4000</v>
      </c>
      <c r="H446" s="41">
        <f t="shared" si="41"/>
        <v>4000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H454" s="41">
        <f t="shared" si="51"/>
        <v>6000</v>
      </c>
    </row>
    <row r="455" spans="1:8" outlineLevel="2">
      <c r="A455" s="6">
        <v>2202</v>
      </c>
      <c r="B455" s="4" t="s">
        <v>120</v>
      </c>
      <c r="C455" s="5">
        <f>SUM(C456:C458)</f>
        <v>9000</v>
      </c>
      <c r="D455" s="5">
        <f>SUM(D456:D458)</f>
        <v>9000</v>
      </c>
      <c r="E455" s="5">
        <f>SUM(E456:E458)</f>
        <v>9000</v>
      </c>
      <c r="H455" s="41">
        <f t="shared" si="51"/>
        <v>9000</v>
      </c>
    </row>
    <row r="456" spans="1:8" ht="15" customHeight="1" outlineLevel="3">
      <c r="A456" s="28"/>
      <c r="B456" s="28" t="s">
        <v>367</v>
      </c>
      <c r="C456" s="30">
        <v>7000</v>
      </c>
      <c r="D456" s="30">
        <f>C456</f>
        <v>7000</v>
      </c>
      <c r="E456" s="30">
        <f>D456</f>
        <v>7000</v>
      </c>
      <c r="H456" s="41">
        <f t="shared" si="51"/>
        <v>7000</v>
      </c>
    </row>
    <row r="457" spans="1:8" ht="15" customHeight="1" outlineLevel="3">
      <c r="A457" s="28"/>
      <c r="B457" s="28" t="s">
        <v>368</v>
      </c>
      <c r="C457" s="30">
        <v>2000</v>
      </c>
      <c r="D457" s="30">
        <f t="shared" ref="D457:E458" si="53">C457</f>
        <v>2000</v>
      </c>
      <c r="E457" s="30">
        <f t="shared" si="53"/>
        <v>2000</v>
      </c>
      <c r="H457" s="41">
        <f t="shared" si="51"/>
        <v>2000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3" t="s">
        <v>388</v>
      </c>
      <c r="B482" s="16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3" t="s">
        <v>389</v>
      </c>
      <c r="B483" s="174"/>
      <c r="C483" s="35">
        <f>C484+C504+C509+C522+C528+C538</f>
        <v>84936</v>
      </c>
      <c r="D483" s="35">
        <f>D484+D504+D509+D522+D528+D538</f>
        <v>84936</v>
      </c>
      <c r="E483" s="35">
        <f>E484+E504+E509+E522+E528+E538</f>
        <v>84936</v>
      </c>
      <c r="G483" s="39" t="s">
        <v>592</v>
      </c>
      <c r="H483" s="41">
        <f t="shared" si="51"/>
        <v>84936</v>
      </c>
      <c r="I483" s="42"/>
      <c r="J483" s="40" t="b">
        <f>AND(H483=I483)</f>
        <v>0</v>
      </c>
    </row>
    <row r="484" spans="1:10" outlineLevel="1">
      <c r="A484" s="163" t="s">
        <v>390</v>
      </c>
      <c r="B484" s="164"/>
      <c r="C484" s="32">
        <f>C485+C486+C490+C491+C494+C497+C500+C501+C502+C503</f>
        <v>36000</v>
      </c>
      <c r="D484" s="32">
        <f>D485+D486+D490+D491+D494+D497+D500+D501+D502+D503</f>
        <v>36000</v>
      </c>
      <c r="E484" s="32">
        <f>E485+E486+E490+E491+E494+E497+E500+E501+E502+E503</f>
        <v>36000</v>
      </c>
      <c r="H484" s="41">
        <f t="shared" si="51"/>
        <v>36000</v>
      </c>
    </row>
    <row r="485" spans="1:10" outlineLevel="2">
      <c r="A485" s="6">
        <v>3302</v>
      </c>
      <c r="B485" s="4" t="s">
        <v>391</v>
      </c>
      <c r="C485" s="5">
        <v>8500</v>
      </c>
      <c r="D485" s="5">
        <f>C485</f>
        <v>8500</v>
      </c>
      <c r="E485" s="5">
        <f>D485</f>
        <v>8500</v>
      </c>
      <c r="H485" s="41">
        <f t="shared" si="51"/>
        <v>8500</v>
      </c>
    </row>
    <row r="486" spans="1:10" outlineLevel="2">
      <c r="A486" s="6">
        <v>3302</v>
      </c>
      <c r="B486" s="4" t="s">
        <v>392</v>
      </c>
      <c r="C486" s="5">
        <f>SUM(C487:C489)</f>
        <v>15000</v>
      </c>
      <c r="D486" s="5">
        <f>SUM(D487:D489)</f>
        <v>15000</v>
      </c>
      <c r="E486" s="5">
        <f>SUM(E487:E489)</f>
        <v>15000</v>
      </c>
      <c r="H486" s="41">
        <f t="shared" si="51"/>
        <v>15000</v>
      </c>
    </row>
    <row r="487" spans="1:10" ht="15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8">C488</f>
        <v>5000</v>
      </c>
      <c r="E488" s="30">
        <f t="shared" si="58"/>
        <v>5000</v>
      </c>
      <c r="H488" s="41">
        <f t="shared" si="51"/>
        <v>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outlineLevel="2">
      <c r="A500" s="6">
        <v>3302</v>
      </c>
      <c r="B500" s="4" t="s">
        <v>406</v>
      </c>
      <c r="C500" s="5">
        <v>7000</v>
      </c>
      <c r="D500" s="5">
        <f t="shared" si="59"/>
        <v>7000</v>
      </c>
      <c r="E500" s="5">
        <f t="shared" si="59"/>
        <v>7000</v>
      </c>
      <c r="H500" s="41">
        <f t="shared" si="51"/>
        <v>7000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2500</v>
      </c>
      <c r="D502" s="5">
        <f t="shared" si="59"/>
        <v>2500</v>
      </c>
      <c r="E502" s="5">
        <f t="shared" si="59"/>
        <v>2500</v>
      </c>
      <c r="H502" s="41">
        <f t="shared" si="51"/>
        <v>2500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3" t="s">
        <v>410</v>
      </c>
      <c r="B504" s="164"/>
      <c r="C504" s="32">
        <f>SUM(C505:C508)</f>
        <v>4786</v>
      </c>
      <c r="D504" s="32">
        <f>SUM(D505:D508)</f>
        <v>4786</v>
      </c>
      <c r="E504" s="32">
        <f>SUM(E505:E508)</f>
        <v>4786</v>
      </c>
      <c r="H504" s="41">
        <f t="shared" si="51"/>
        <v>4786</v>
      </c>
    </row>
    <row r="505" spans="1:12" outlineLevel="2" collapsed="1">
      <c r="A505" s="6">
        <v>3303</v>
      </c>
      <c r="B505" s="4" t="s">
        <v>411</v>
      </c>
      <c r="C505" s="5">
        <v>4786</v>
      </c>
      <c r="D505" s="5">
        <f>C505</f>
        <v>4786</v>
      </c>
      <c r="E505" s="5">
        <f>D505</f>
        <v>4786</v>
      </c>
      <c r="H505" s="41">
        <f t="shared" si="51"/>
        <v>4786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3" t="s">
        <v>414</v>
      </c>
      <c r="B509" s="164"/>
      <c r="C509" s="32">
        <f>C510+C511+C512+C513+C517+C518+C519+C520+C521</f>
        <v>41000</v>
      </c>
      <c r="D509" s="32">
        <f>D510+D511+D512+D513+D517+D518+D519+D520+D521</f>
        <v>41000</v>
      </c>
      <c r="E509" s="32">
        <f>E510+E511+E512+E513+E517+E518+E519+E520+E521</f>
        <v>41000</v>
      </c>
      <c r="F509" s="51"/>
      <c r="H509" s="41">
        <f t="shared" si="51"/>
        <v>41000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40500</v>
      </c>
      <c r="D520" s="5">
        <f t="shared" si="62"/>
        <v>40500</v>
      </c>
      <c r="E520" s="5">
        <f t="shared" si="62"/>
        <v>40500</v>
      </c>
      <c r="H520" s="41">
        <f t="shared" si="63"/>
        <v>40500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3" t="s">
        <v>426</v>
      </c>
      <c r="B522" s="16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3" t="s">
        <v>432</v>
      </c>
      <c r="B528" s="16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3" t="s">
        <v>441</v>
      </c>
      <c r="B538" s="164"/>
      <c r="C538" s="32">
        <f>SUM(C539:C544)</f>
        <v>3150</v>
      </c>
      <c r="D538" s="32">
        <f>SUM(D539:D544)</f>
        <v>3150</v>
      </c>
      <c r="E538" s="32">
        <f>SUM(E539:E544)</f>
        <v>3150</v>
      </c>
      <c r="H538" s="41">
        <f t="shared" si="63"/>
        <v>3150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1650</v>
      </c>
      <c r="D540" s="5">
        <f t="shared" ref="D540:E543" si="66">C540</f>
        <v>1650</v>
      </c>
      <c r="E540" s="5">
        <f t="shared" si="66"/>
        <v>1650</v>
      </c>
      <c r="H540" s="41">
        <f t="shared" si="63"/>
        <v>1650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1500</v>
      </c>
      <c r="D544" s="5">
        <f>SUM(D545:D546)</f>
        <v>1500</v>
      </c>
      <c r="E544" s="5">
        <f>SUM(E545:E546)</f>
        <v>1500</v>
      </c>
      <c r="H544" s="41">
        <f t="shared" si="63"/>
        <v>1500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1500</v>
      </c>
      <c r="D546" s="30">
        <f>C546</f>
        <v>1500</v>
      </c>
      <c r="E546" s="30">
        <f>D546</f>
        <v>1500</v>
      </c>
      <c r="H546" s="41">
        <f t="shared" si="63"/>
        <v>1500</v>
      </c>
    </row>
    <row r="547" spans="1:10">
      <c r="A547" s="171" t="s">
        <v>449</v>
      </c>
      <c r="B547" s="172"/>
      <c r="C547" s="35">
        <f>C548+C549</f>
        <v>4649</v>
      </c>
      <c r="D547" s="35">
        <f>D548+D549</f>
        <v>4649</v>
      </c>
      <c r="E547" s="35">
        <f>E548+E549</f>
        <v>4649</v>
      </c>
      <c r="G547" s="39" t="s">
        <v>593</v>
      </c>
      <c r="H547" s="41">
        <f t="shared" si="63"/>
        <v>4649</v>
      </c>
      <c r="I547" s="42"/>
      <c r="J547" s="40" t="b">
        <f>AND(H547=I547)</f>
        <v>0</v>
      </c>
    </row>
    <row r="548" spans="1:10" outlineLevel="1">
      <c r="A548" s="163" t="s">
        <v>450</v>
      </c>
      <c r="B548" s="164"/>
      <c r="C548" s="32">
        <v>4649</v>
      </c>
      <c r="D548" s="32">
        <f>C548</f>
        <v>4649</v>
      </c>
      <c r="E548" s="32">
        <f>D548</f>
        <v>4649</v>
      </c>
      <c r="H548" s="41">
        <f t="shared" si="63"/>
        <v>4649</v>
      </c>
    </row>
    <row r="549" spans="1:10" outlineLevel="1">
      <c r="A549" s="163" t="s">
        <v>451</v>
      </c>
      <c r="B549" s="16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9" t="s">
        <v>455</v>
      </c>
      <c r="B550" s="170"/>
      <c r="C550" s="36">
        <f>C551</f>
        <v>20000</v>
      </c>
      <c r="D550" s="36">
        <f>D551</f>
        <v>20000</v>
      </c>
      <c r="E550" s="36">
        <f>E551</f>
        <v>20000</v>
      </c>
      <c r="G550" s="39" t="s">
        <v>59</v>
      </c>
      <c r="H550" s="41">
        <f t="shared" si="63"/>
        <v>20000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20000</v>
      </c>
      <c r="D551" s="33">
        <f>D552+D556</f>
        <v>20000</v>
      </c>
      <c r="E551" s="33">
        <f>E552+E556</f>
        <v>20000</v>
      </c>
      <c r="G551" s="39" t="s">
        <v>594</v>
      </c>
      <c r="H551" s="41">
        <f t="shared" si="63"/>
        <v>20000</v>
      </c>
      <c r="I551" s="42"/>
      <c r="J551" s="40" t="b">
        <f>AND(H551=I551)</f>
        <v>0</v>
      </c>
    </row>
    <row r="552" spans="1:10" outlineLevel="1">
      <c r="A552" s="163" t="s">
        <v>457</v>
      </c>
      <c r="B552" s="164"/>
      <c r="C552" s="32">
        <f>SUM(C553:C555)</f>
        <v>20000</v>
      </c>
      <c r="D552" s="32">
        <f>SUM(D553:D555)</f>
        <v>20000</v>
      </c>
      <c r="E552" s="32">
        <f>SUM(E553:E555)</f>
        <v>20000</v>
      </c>
      <c r="H552" s="41">
        <f t="shared" si="63"/>
        <v>20000</v>
      </c>
    </row>
    <row r="553" spans="1:10" outlineLevel="2" collapsed="1">
      <c r="A553" s="6">
        <v>5500</v>
      </c>
      <c r="B553" s="4" t="s">
        <v>458</v>
      </c>
      <c r="C553" s="5">
        <v>20000</v>
      </c>
      <c r="D553" s="5">
        <f t="shared" ref="D553:E555" si="67">C553</f>
        <v>20000</v>
      </c>
      <c r="E553" s="5">
        <f t="shared" si="67"/>
        <v>20000</v>
      </c>
      <c r="H553" s="41">
        <f t="shared" si="63"/>
        <v>20000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3" t="s">
        <v>461</v>
      </c>
      <c r="B556" s="16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7" t="s">
        <v>62</v>
      </c>
      <c r="B559" s="168"/>
      <c r="C559" s="37">
        <f>C560+C716+C725</f>
        <v>1722000</v>
      </c>
      <c r="D559" s="37">
        <f>D560+D716+D725</f>
        <v>1722000</v>
      </c>
      <c r="E559" s="37">
        <f>E560+E716+E725</f>
        <v>1722000</v>
      </c>
      <c r="G559" s="39" t="s">
        <v>62</v>
      </c>
      <c r="H559" s="41">
        <f t="shared" si="63"/>
        <v>1722000</v>
      </c>
      <c r="I559" s="42"/>
      <c r="J559" s="40" t="b">
        <f>AND(H559=I559)</f>
        <v>0</v>
      </c>
    </row>
    <row r="560" spans="1:10">
      <c r="A560" s="169" t="s">
        <v>464</v>
      </c>
      <c r="B560" s="170"/>
      <c r="C560" s="36">
        <f>C561+C638+C642+C645</f>
        <v>1592000</v>
      </c>
      <c r="D560" s="36">
        <f>D561+D638+D642+D645</f>
        <v>1592000</v>
      </c>
      <c r="E560" s="36">
        <f>E561+E638+E642+E645</f>
        <v>1592000</v>
      </c>
      <c r="G560" s="39" t="s">
        <v>61</v>
      </c>
      <c r="H560" s="41">
        <f t="shared" si="63"/>
        <v>1592000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1592000</v>
      </c>
      <c r="D561" s="38">
        <f>D562+D567+D568+D569+D576+D577+D581+D584+D585+D586+D587+D592+D595+D599+D603+D610+D616+D628</f>
        <v>1592000</v>
      </c>
      <c r="E561" s="38">
        <f>E562+E567+E568+E569+E576+E577+E581+E584+E585+E586+E587+E592+E595+E599+E603+E610+E616+E628</f>
        <v>1592000</v>
      </c>
      <c r="G561" s="39" t="s">
        <v>595</v>
      </c>
      <c r="H561" s="41">
        <f t="shared" si="63"/>
        <v>1592000</v>
      </c>
      <c r="I561" s="42"/>
      <c r="J561" s="40" t="b">
        <f>AND(H561=I561)</f>
        <v>0</v>
      </c>
    </row>
    <row r="562" spans="1:10" outlineLevel="1">
      <c r="A562" s="163" t="s">
        <v>466</v>
      </c>
      <c r="B562" s="164"/>
      <c r="C562" s="32">
        <f>SUM(C563:C566)</f>
        <v>46549</v>
      </c>
      <c r="D562" s="32">
        <f>SUM(D563:D566)</f>
        <v>46549</v>
      </c>
      <c r="E562" s="32">
        <f>SUM(E563:E566)</f>
        <v>46549</v>
      </c>
      <c r="H562" s="41">
        <f t="shared" si="63"/>
        <v>46549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46549</v>
      </c>
      <c r="D566" s="5">
        <f t="shared" si="68"/>
        <v>46549</v>
      </c>
      <c r="E566" s="5">
        <f t="shared" si="68"/>
        <v>46549</v>
      </c>
      <c r="H566" s="41">
        <f t="shared" si="63"/>
        <v>46549</v>
      </c>
    </row>
    <row r="567" spans="1:10" outlineLevel="1">
      <c r="A567" s="163" t="s">
        <v>467</v>
      </c>
      <c r="B567" s="16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3" t="s">
        <v>472</v>
      </c>
      <c r="B568" s="16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3" t="s">
        <v>473</v>
      </c>
      <c r="B569" s="164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3" t="s">
        <v>480</v>
      </c>
      <c r="B576" s="16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3" t="s">
        <v>481</v>
      </c>
      <c r="B577" s="164"/>
      <c r="C577" s="32">
        <f>SUM(C578:C580)</f>
        <v>6248</v>
      </c>
      <c r="D577" s="32">
        <f>SUM(D578:D580)</f>
        <v>6248</v>
      </c>
      <c r="E577" s="32">
        <f>SUM(E578:E580)</f>
        <v>6248</v>
      </c>
      <c r="H577" s="41">
        <f t="shared" si="63"/>
        <v>6248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6248</v>
      </c>
      <c r="D580" s="5">
        <f t="shared" si="70"/>
        <v>6248</v>
      </c>
      <c r="E580" s="5">
        <f t="shared" si="70"/>
        <v>6248</v>
      </c>
      <c r="H580" s="41">
        <f t="shared" si="71"/>
        <v>6248</v>
      </c>
    </row>
    <row r="581" spans="1:8" outlineLevel="1">
      <c r="A581" s="163" t="s">
        <v>485</v>
      </c>
      <c r="B581" s="164"/>
      <c r="C581" s="32">
        <f>SUM(C582:C583)</f>
        <v>112293</v>
      </c>
      <c r="D581" s="32">
        <f>SUM(D582:D583)</f>
        <v>112293</v>
      </c>
      <c r="E581" s="32">
        <f>SUM(E582:E583)</f>
        <v>112293</v>
      </c>
      <c r="H581" s="41">
        <f t="shared" si="71"/>
        <v>112293</v>
      </c>
    </row>
    <row r="582" spans="1:8" outlineLevel="2">
      <c r="A582" s="7">
        <v>6606</v>
      </c>
      <c r="B582" s="4" t="s">
        <v>486</v>
      </c>
      <c r="C582" s="5">
        <v>110852</v>
      </c>
      <c r="D582" s="5">
        <f t="shared" ref="D582:E586" si="72">C582</f>
        <v>110852</v>
      </c>
      <c r="E582" s="5">
        <f t="shared" si="72"/>
        <v>110852</v>
      </c>
      <c r="H582" s="41">
        <f t="shared" si="71"/>
        <v>110852</v>
      </c>
    </row>
    <row r="583" spans="1:8" outlineLevel="2">
      <c r="A583" s="7">
        <v>6606</v>
      </c>
      <c r="B583" s="4" t="s">
        <v>487</v>
      </c>
      <c r="C583" s="5">
        <v>1441</v>
      </c>
      <c r="D583" s="5">
        <f t="shared" si="72"/>
        <v>1441</v>
      </c>
      <c r="E583" s="5">
        <f t="shared" si="72"/>
        <v>1441</v>
      </c>
      <c r="H583" s="41">
        <f t="shared" si="71"/>
        <v>1441</v>
      </c>
    </row>
    <row r="584" spans="1:8" outlineLevel="1">
      <c r="A584" s="163" t="s">
        <v>488</v>
      </c>
      <c r="B584" s="16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3" t="s">
        <v>489</v>
      </c>
      <c r="B585" s="164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3" t="s">
        <v>490</v>
      </c>
      <c r="B586" s="16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3" t="s">
        <v>491</v>
      </c>
      <c r="B587" s="164"/>
      <c r="C587" s="32">
        <f>SUM(C588:C591)</f>
        <v>126814</v>
      </c>
      <c r="D587" s="32">
        <f>SUM(D588:D591)</f>
        <v>126814</v>
      </c>
      <c r="E587" s="32">
        <f>SUM(E588:E591)</f>
        <v>126814</v>
      </c>
      <c r="H587" s="41">
        <f t="shared" si="71"/>
        <v>126814</v>
      </c>
    </row>
    <row r="588" spans="1:8" outlineLevel="2">
      <c r="A588" s="7">
        <v>6610</v>
      </c>
      <c r="B588" s="4" t="s">
        <v>492</v>
      </c>
      <c r="C588" s="5">
        <v>126814</v>
      </c>
      <c r="D588" s="5">
        <f>C588</f>
        <v>126814</v>
      </c>
      <c r="E588" s="5">
        <f>D588</f>
        <v>126814</v>
      </c>
      <c r="H588" s="41">
        <f t="shared" si="71"/>
        <v>126814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3" t="s">
        <v>498</v>
      </c>
      <c r="B592" s="16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3" t="s">
        <v>502</v>
      </c>
      <c r="B595" s="164"/>
      <c r="C595" s="32">
        <f>SUM(C596:C598)</f>
        <v>82064</v>
      </c>
      <c r="D595" s="32">
        <f>SUM(D596:D598)</f>
        <v>82064</v>
      </c>
      <c r="E595" s="32">
        <f>SUM(E596:E598)</f>
        <v>82064</v>
      </c>
      <c r="H595" s="41">
        <f t="shared" si="71"/>
        <v>82064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82064</v>
      </c>
      <c r="D597" s="5">
        <f t="shared" ref="D597:E598" si="74">C597</f>
        <v>82064</v>
      </c>
      <c r="E597" s="5">
        <f t="shared" si="74"/>
        <v>82064</v>
      </c>
      <c r="H597" s="41">
        <f t="shared" si="71"/>
        <v>82064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3" t="s">
        <v>503</v>
      </c>
      <c r="B599" s="164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3" t="s">
        <v>506</v>
      </c>
      <c r="B603" s="164"/>
      <c r="C603" s="32">
        <f>SUM(C604:C609)</f>
        <v>90000</v>
      </c>
      <c r="D603" s="32">
        <f>SUM(D604:D609)</f>
        <v>90000</v>
      </c>
      <c r="E603" s="32">
        <f>SUM(E604:E609)</f>
        <v>90000</v>
      </c>
      <c r="H603" s="41">
        <f t="shared" si="71"/>
        <v>90000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90000</v>
      </c>
      <c r="D609" s="5">
        <f t="shared" si="76"/>
        <v>90000</v>
      </c>
      <c r="E609" s="5">
        <f t="shared" si="76"/>
        <v>90000</v>
      </c>
      <c r="H609" s="41">
        <f t="shared" si="71"/>
        <v>90000</v>
      </c>
    </row>
    <row r="610" spans="1:8" outlineLevel="1">
      <c r="A610" s="163" t="s">
        <v>513</v>
      </c>
      <c r="B610" s="164"/>
      <c r="C610" s="32">
        <f>SUM(C611:C615)</f>
        <v>67931</v>
      </c>
      <c r="D610" s="32">
        <f>SUM(D611:D615)</f>
        <v>67931</v>
      </c>
      <c r="E610" s="32">
        <f>SUM(E611:E615)</f>
        <v>67931</v>
      </c>
      <c r="H610" s="41">
        <f t="shared" si="71"/>
        <v>67931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67931</v>
      </c>
      <c r="D613" s="5">
        <f t="shared" si="77"/>
        <v>67931</v>
      </c>
      <c r="E613" s="5">
        <f t="shared" si="77"/>
        <v>67931</v>
      </c>
      <c r="H613" s="41">
        <f t="shared" si="71"/>
        <v>67931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3" t="s">
        <v>519</v>
      </c>
      <c r="B616" s="164"/>
      <c r="C616" s="32">
        <f>SUM(C617:C627)</f>
        <v>360101</v>
      </c>
      <c r="D616" s="32">
        <f>SUM(D617:D627)</f>
        <v>360101</v>
      </c>
      <c r="E616" s="32">
        <f>SUM(E617:E627)</f>
        <v>360101</v>
      </c>
      <c r="H616" s="41">
        <f t="shared" si="71"/>
        <v>360101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355101</v>
      </c>
      <c r="D620" s="5">
        <f t="shared" si="78"/>
        <v>355101</v>
      </c>
      <c r="E620" s="5">
        <f t="shared" si="78"/>
        <v>355101</v>
      </c>
      <c r="H620" s="41">
        <f t="shared" si="71"/>
        <v>355101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5000</v>
      </c>
      <c r="D627" s="5">
        <f t="shared" si="78"/>
        <v>5000</v>
      </c>
      <c r="E627" s="5">
        <f t="shared" si="78"/>
        <v>5000</v>
      </c>
      <c r="H627" s="41">
        <f t="shared" si="71"/>
        <v>5000</v>
      </c>
    </row>
    <row r="628" spans="1:10" outlineLevel="1">
      <c r="A628" s="163" t="s">
        <v>531</v>
      </c>
      <c r="B628" s="164"/>
      <c r="C628" s="32">
        <f>SUM(C629:C637)</f>
        <v>700000</v>
      </c>
      <c r="D628" s="32">
        <f>SUM(D629:D637)</f>
        <v>700000</v>
      </c>
      <c r="E628" s="32">
        <f>SUM(E629:E637)</f>
        <v>700000</v>
      </c>
      <c r="H628" s="41">
        <f t="shared" si="71"/>
        <v>700000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700000</v>
      </c>
      <c r="D635" s="5">
        <f t="shared" si="79"/>
        <v>700000</v>
      </c>
      <c r="E635" s="5">
        <f t="shared" si="79"/>
        <v>700000</v>
      </c>
      <c r="H635" s="41">
        <f t="shared" si="71"/>
        <v>700000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3" t="s">
        <v>542</v>
      </c>
      <c r="B639" s="16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3" t="s">
        <v>543</v>
      </c>
      <c r="B640" s="16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3" t="s">
        <v>544</v>
      </c>
      <c r="B641" s="16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3" t="s">
        <v>546</v>
      </c>
      <c r="B643" s="16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3" t="s">
        <v>547</v>
      </c>
      <c r="B644" s="16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3" t="s">
        <v>549</v>
      </c>
      <c r="B646" s="16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3" t="s">
        <v>550</v>
      </c>
      <c r="B651" s="16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3" t="s">
        <v>551</v>
      </c>
      <c r="B652" s="16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3" t="s">
        <v>552</v>
      </c>
      <c r="B653" s="16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3" t="s">
        <v>553</v>
      </c>
      <c r="B660" s="16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3" t="s">
        <v>554</v>
      </c>
      <c r="B661" s="16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3" t="s">
        <v>555</v>
      </c>
      <c r="B665" s="16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3" t="s">
        <v>556</v>
      </c>
      <c r="B668" s="16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3" t="s">
        <v>557</v>
      </c>
      <c r="B669" s="16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3" t="s">
        <v>558</v>
      </c>
      <c r="B670" s="16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3" t="s">
        <v>559</v>
      </c>
      <c r="B671" s="16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3" t="s">
        <v>560</v>
      </c>
      <c r="B676" s="16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3" t="s">
        <v>561</v>
      </c>
      <c r="B679" s="16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3" t="s">
        <v>562</v>
      </c>
      <c r="B683" s="16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3" t="s">
        <v>563</v>
      </c>
      <c r="B687" s="16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3" t="s">
        <v>564</v>
      </c>
      <c r="B694" s="16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3" t="s">
        <v>565</v>
      </c>
      <c r="B700" s="16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3" t="s">
        <v>566</v>
      </c>
      <c r="B712" s="16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3" t="s">
        <v>567</v>
      </c>
      <c r="B713" s="16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3" t="s">
        <v>568</v>
      </c>
      <c r="B714" s="16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3" t="s">
        <v>569</v>
      </c>
      <c r="B715" s="16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9" t="s">
        <v>570</v>
      </c>
      <c r="B716" s="170"/>
      <c r="C716" s="36">
        <f>C717</f>
        <v>130000</v>
      </c>
      <c r="D716" s="36">
        <f>D717</f>
        <v>130000</v>
      </c>
      <c r="E716" s="36">
        <f>E717</f>
        <v>130000</v>
      </c>
      <c r="G716" s="39" t="s">
        <v>66</v>
      </c>
      <c r="H716" s="41">
        <f t="shared" si="92"/>
        <v>130000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130000</v>
      </c>
      <c r="D717" s="33">
        <f>D718+D722</f>
        <v>130000</v>
      </c>
      <c r="E717" s="33">
        <f>E718+E722</f>
        <v>130000</v>
      </c>
      <c r="G717" s="39" t="s">
        <v>599</v>
      </c>
      <c r="H717" s="41">
        <f t="shared" si="92"/>
        <v>130000</v>
      </c>
      <c r="I717" s="42"/>
      <c r="J717" s="40" t="b">
        <f>AND(H717=I717)</f>
        <v>0</v>
      </c>
    </row>
    <row r="718" spans="1:10" outlineLevel="1" collapsed="1">
      <c r="A718" s="175" t="s">
        <v>851</v>
      </c>
      <c r="B718" s="176"/>
      <c r="C718" s="31">
        <f>SUM(C719:C721)</f>
        <v>130000</v>
      </c>
      <c r="D718" s="31">
        <f>SUM(D719:D721)</f>
        <v>130000</v>
      </c>
      <c r="E718" s="31">
        <f>SUM(E719:E721)</f>
        <v>130000</v>
      </c>
      <c r="H718" s="41">
        <f t="shared" si="92"/>
        <v>130000</v>
      </c>
    </row>
    <row r="719" spans="1:10" ht="15" customHeight="1" outlineLevel="2">
      <c r="A719" s="6">
        <v>10950</v>
      </c>
      <c r="B719" s="4" t="s">
        <v>572</v>
      </c>
      <c r="C719" s="5">
        <v>130000</v>
      </c>
      <c r="D719" s="5">
        <f>C719</f>
        <v>130000</v>
      </c>
      <c r="E719" s="5">
        <f>D719</f>
        <v>130000</v>
      </c>
      <c r="H719" s="41">
        <f t="shared" si="92"/>
        <v>130000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5" t="s">
        <v>850</v>
      </c>
      <c r="B722" s="17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5" t="s">
        <v>849</v>
      </c>
      <c r="B727" s="17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5" t="s">
        <v>848</v>
      </c>
      <c r="B730" s="17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5" t="s">
        <v>846</v>
      </c>
      <c r="B733" s="17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5" t="s">
        <v>843</v>
      </c>
      <c r="B739" s="17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5" t="s">
        <v>842</v>
      </c>
      <c r="B741" s="17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5" t="s">
        <v>841</v>
      </c>
      <c r="B743" s="17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5" t="s">
        <v>836</v>
      </c>
      <c r="B750" s="17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5" t="s">
        <v>834</v>
      </c>
      <c r="B755" s="17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5" t="s">
        <v>830</v>
      </c>
      <c r="B760" s="17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5" t="s">
        <v>828</v>
      </c>
      <c r="B765" s="17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5" t="s">
        <v>826</v>
      </c>
      <c r="B767" s="17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5" t="s">
        <v>823</v>
      </c>
      <c r="B771" s="17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5" t="s">
        <v>817</v>
      </c>
      <c r="B777" s="17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200-000000000000}">
      <formula1>0</formula1>
    </dataValidation>
    <dataValidation type="custom" allowBlank="1" showInputMessage="1" showErrorMessage="1" sqref="J1:J4 J550:J551 J560:J561 J339 J547" xr:uid="{00000000-0002-0000-0200-000001000000}">
      <formula1>C2+C114</formula1>
    </dataValidation>
    <dataValidation type="custom" allowBlank="1" showInputMessage="1" showErrorMessage="1" sqref="J559" xr:uid="{00000000-0002-0000-0200-000002000000}">
      <formula1>C259+C374</formula1>
    </dataValidation>
    <dataValidation type="custom" allowBlank="1" showInputMessage="1" showErrorMessage="1" sqref="J483" xr:uid="{00000000-0002-0000-0200-000003000000}">
      <formula1>C484+C595</formula1>
    </dataValidation>
    <dataValidation type="custom" allowBlank="1" showInputMessage="1" showErrorMessage="1" sqref="J256:J259" xr:uid="{00000000-0002-0000-0200-000004000000}">
      <formula1>C257+C372</formula1>
    </dataValidation>
    <dataValidation type="custom" allowBlank="1" showInputMessage="1" showErrorMessage="1" sqref="J11" xr:uid="{00000000-0002-0000-0200-000005000000}">
      <formula1>C12+C136</formula1>
    </dataValidation>
    <dataValidation type="custom" allowBlank="1" showInputMessage="1" showErrorMessage="1" sqref="J638 J642 J716:J717 J645 J725:J726" xr:uid="{00000000-0002-0000-0200-000006000000}">
      <formula1>C639+C793</formula1>
    </dataValidation>
    <dataValidation type="custom" allowBlank="1" showInputMessage="1" showErrorMessage="1" sqref="J97 J38 J61 J67:J68" xr:uid="{00000000-0002-0000-0200-000007000000}">
      <formula1>C39+C261</formula1>
    </dataValidation>
    <dataValidation type="custom" allowBlank="1" showInputMessage="1" showErrorMessage="1" sqref="J135" xr:uid="{00000000-0002-0000-0200-000008000000}">
      <formula1>C136+C349</formula1>
    </dataValidation>
    <dataValidation type="custom" allowBlank="1" showInputMessage="1" showErrorMessage="1" sqref="J163" xr:uid="{00000000-0002-0000-0200-000009000000}">
      <formula1>C164+C360</formula1>
    </dataValidation>
    <dataValidation type="custom" allowBlank="1" showInputMessage="1" showErrorMessage="1" sqref="J170" xr:uid="{00000000-0002-0000-0200-00000A000000}">
      <formula1>C171+C363</formula1>
    </dataValidation>
    <dataValidation type="custom" allowBlank="1" showInputMessage="1" showErrorMessage="1" sqref="J177:J178" xr:uid="{00000000-0002-0000-0200-00000B000000}">
      <formula1>C178+C366</formula1>
    </dataValidation>
    <dataValidation type="custom" allowBlank="1" showInputMessage="1" showErrorMessage="1" sqref="J152:J153" xr:uid="{00000000-0002-0000-0200-00000C000000}">
      <formula1>C153+C355</formula1>
    </dataValidation>
    <dataValidation type="custom" allowBlank="1" showInputMessage="1" showErrorMessage="1" sqref="J114:J116" xr:uid="{00000000-0002-0000-02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topLeftCell="C247" zoomScale="110" zoomScaleNormal="110" workbookViewId="0">
      <selection activeCell="H720" sqref="H720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4.179687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52" t="s">
        <v>30</v>
      </c>
      <c r="B1" s="152"/>
      <c r="C1" s="152"/>
      <c r="D1" s="141" t="s">
        <v>853</v>
      </c>
      <c r="E1" s="141" t="s">
        <v>852</v>
      </c>
      <c r="G1" s="43" t="s">
        <v>31</v>
      </c>
      <c r="H1" s="44">
        <f>C2+C114</f>
        <v>2865000</v>
      </c>
      <c r="I1" s="45"/>
      <c r="J1" s="46" t="b">
        <f>AND(H1=I1)</f>
        <v>0</v>
      </c>
    </row>
    <row r="2" spans="1:14">
      <c r="A2" s="153" t="s">
        <v>60</v>
      </c>
      <c r="B2" s="153"/>
      <c r="C2" s="26">
        <f>C3+C67</f>
        <v>1750000</v>
      </c>
      <c r="D2" s="26">
        <f>D3+D67</f>
        <v>1750000</v>
      </c>
      <c r="E2" s="26">
        <f>E3+E67</f>
        <v>1750000</v>
      </c>
      <c r="G2" s="39" t="s">
        <v>60</v>
      </c>
      <c r="H2" s="41">
        <f>C2</f>
        <v>1750000</v>
      </c>
      <c r="I2" s="42"/>
      <c r="J2" s="40" t="b">
        <f>AND(H2=I2)</f>
        <v>0</v>
      </c>
    </row>
    <row r="3" spans="1:14">
      <c r="A3" s="154" t="s">
        <v>578</v>
      </c>
      <c r="B3" s="154"/>
      <c r="C3" s="23">
        <f>C4+C11+C38+C61</f>
        <v>1098500</v>
      </c>
      <c r="D3" s="23">
        <f>D4+D11+D38+D61</f>
        <v>1098500</v>
      </c>
      <c r="E3" s="23">
        <f>E4+E11+E38+E61</f>
        <v>1098500</v>
      </c>
      <c r="G3" s="39" t="s">
        <v>57</v>
      </c>
      <c r="H3" s="41">
        <f t="shared" ref="H3:H66" si="0">C3</f>
        <v>1098500</v>
      </c>
      <c r="I3" s="42"/>
      <c r="J3" s="40" t="b">
        <f>AND(H3=I3)</f>
        <v>0</v>
      </c>
    </row>
    <row r="4" spans="1:14" ht="15" customHeight="1">
      <c r="A4" s="155" t="s">
        <v>124</v>
      </c>
      <c r="B4" s="156"/>
      <c r="C4" s="21">
        <f>SUM(C5:C10)</f>
        <v>409000</v>
      </c>
      <c r="D4" s="21">
        <f>SUM(D5:D10)</f>
        <v>409000</v>
      </c>
      <c r="E4" s="21">
        <f>SUM(E5:E10)</f>
        <v>409000</v>
      </c>
      <c r="F4" s="17"/>
      <c r="G4" s="39" t="s">
        <v>53</v>
      </c>
      <c r="H4" s="41">
        <f t="shared" si="0"/>
        <v>409000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50000</v>
      </c>
      <c r="D5" s="2">
        <f>C5</f>
        <v>50000</v>
      </c>
      <c r="E5" s="2">
        <f>D5</f>
        <v>50000</v>
      </c>
      <c r="F5" s="17"/>
      <c r="G5" s="17"/>
      <c r="H5" s="41">
        <f t="shared" si="0"/>
        <v>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17000</v>
      </c>
      <c r="D6" s="2">
        <f t="shared" ref="D6:E10" si="1">C6</f>
        <v>17000</v>
      </c>
      <c r="E6" s="2">
        <f t="shared" si="1"/>
        <v>17000</v>
      </c>
      <c r="F6" s="17"/>
      <c r="G6" s="17"/>
      <c r="H6" s="41">
        <f t="shared" si="0"/>
        <v>17000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340000</v>
      </c>
      <c r="D7" s="2">
        <f t="shared" si="1"/>
        <v>340000</v>
      </c>
      <c r="E7" s="2">
        <f t="shared" si="1"/>
        <v>340000</v>
      </c>
      <c r="F7" s="17"/>
      <c r="G7" s="17"/>
      <c r="H7" s="41">
        <f t="shared" si="0"/>
        <v>340000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</v>
      </c>
      <c r="D9" s="2">
        <f t="shared" si="1"/>
        <v>1000</v>
      </c>
      <c r="E9" s="2">
        <f t="shared" si="1"/>
        <v>1000</v>
      </c>
      <c r="F9" s="17"/>
      <c r="G9" s="17"/>
      <c r="H9" s="41">
        <f t="shared" si="0"/>
        <v>1000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55" t="s">
        <v>125</v>
      </c>
      <c r="B11" s="156"/>
      <c r="C11" s="21">
        <f>SUM(C12:C37)</f>
        <v>518000</v>
      </c>
      <c r="D11" s="21">
        <f>SUM(D12:D37)</f>
        <v>518000</v>
      </c>
      <c r="E11" s="21">
        <f>SUM(E12:E37)</f>
        <v>518000</v>
      </c>
      <c r="F11" s="17"/>
      <c r="G11" s="39" t="s">
        <v>54</v>
      </c>
      <c r="H11" s="41">
        <f t="shared" si="0"/>
        <v>518000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179200</v>
      </c>
      <c r="D12" s="2">
        <f>C12</f>
        <v>179200</v>
      </c>
      <c r="E12" s="2">
        <f>D12</f>
        <v>179200</v>
      </c>
      <c r="H12" s="41">
        <f t="shared" si="0"/>
        <v>179200</v>
      </c>
    </row>
    <row r="13" spans="1:14" outlineLevel="1">
      <c r="A13" s="3">
        <v>2102</v>
      </c>
      <c r="B13" s="1" t="s">
        <v>126</v>
      </c>
      <c r="C13" s="2">
        <v>259800</v>
      </c>
      <c r="D13" s="2">
        <f t="shared" ref="D13:E28" si="2">C13</f>
        <v>259800</v>
      </c>
      <c r="E13" s="2">
        <f t="shared" si="2"/>
        <v>259800</v>
      </c>
      <c r="H13" s="41">
        <f t="shared" si="0"/>
        <v>259800</v>
      </c>
    </row>
    <row r="14" spans="1:14" outlineLevel="1">
      <c r="A14" s="3">
        <v>2201</v>
      </c>
      <c r="B14" s="1" t="s">
        <v>5</v>
      </c>
      <c r="C14" s="2">
        <v>11000</v>
      </c>
      <c r="D14" s="2">
        <f t="shared" si="2"/>
        <v>11000</v>
      </c>
      <c r="E14" s="2">
        <f t="shared" si="2"/>
        <v>11000</v>
      </c>
      <c r="H14" s="41">
        <f t="shared" si="0"/>
        <v>11000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6000</v>
      </c>
      <c r="D34" s="2">
        <f t="shared" si="3"/>
        <v>6000</v>
      </c>
      <c r="E34" s="2">
        <f t="shared" si="3"/>
        <v>6000</v>
      </c>
      <c r="H34" s="41">
        <f t="shared" si="0"/>
        <v>6000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>
        <v>6000</v>
      </c>
      <c r="D36" s="2">
        <f t="shared" si="3"/>
        <v>6000</v>
      </c>
      <c r="E36" s="2">
        <f t="shared" si="3"/>
        <v>6000</v>
      </c>
      <c r="H36" s="41">
        <f t="shared" si="0"/>
        <v>6000</v>
      </c>
    </row>
    <row r="37" spans="1:10" outlineLevel="1">
      <c r="A37" s="3">
        <v>2499</v>
      </c>
      <c r="B37" s="1" t="s">
        <v>10</v>
      </c>
      <c r="C37" s="15">
        <v>50000</v>
      </c>
      <c r="D37" s="2">
        <f t="shared" si="3"/>
        <v>50000</v>
      </c>
      <c r="E37" s="2">
        <f t="shared" si="3"/>
        <v>50000</v>
      </c>
      <c r="H37" s="41">
        <f t="shared" si="0"/>
        <v>50000</v>
      </c>
    </row>
    <row r="38" spans="1:10">
      <c r="A38" s="155" t="s">
        <v>145</v>
      </c>
      <c r="B38" s="156"/>
      <c r="C38" s="21">
        <f>SUM(C39:C60)</f>
        <v>171500</v>
      </c>
      <c r="D38" s="21">
        <f>SUM(D39:D60)</f>
        <v>171500</v>
      </c>
      <c r="E38" s="21">
        <f>SUM(E39:E60)</f>
        <v>171500</v>
      </c>
      <c r="G38" s="39" t="s">
        <v>55</v>
      </c>
      <c r="H38" s="41">
        <f t="shared" si="0"/>
        <v>171500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  <c r="H39" s="41">
        <f t="shared" si="0"/>
        <v>20000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4">C40</f>
        <v>8000</v>
      </c>
      <c r="E40" s="2">
        <f t="shared" si="4"/>
        <v>8000</v>
      </c>
      <c r="H40" s="41">
        <f t="shared" si="0"/>
        <v>8000</v>
      </c>
    </row>
    <row r="41" spans="1:10" outlineLevel="1">
      <c r="A41" s="20">
        <v>3103</v>
      </c>
      <c r="B41" s="20" t="s">
        <v>13</v>
      </c>
      <c r="C41" s="2">
        <v>14000</v>
      </c>
      <c r="D41" s="2">
        <f t="shared" si="4"/>
        <v>14000</v>
      </c>
      <c r="E41" s="2">
        <f t="shared" si="4"/>
        <v>14000</v>
      </c>
      <c r="H41" s="41">
        <f t="shared" si="0"/>
        <v>14000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>
        <v>500</v>
      </c>
      <c r="D49" s="2">
        <f t="shared" si="4"/>
        <v>500</v>
      </c>
      <c r="E49" s="2">
        <f t="shared" si="4"/>
        <v>500</v>
      </c>
      <c r="H49" s="41">
        <f t="shared" si="0"/>
        <v>500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>
        <v>7000</v>
      </c>
      <c r="D51" s="2">
        <f t="shared" si="4"/>
        <v>7000</v>
      </c>
      <c r="E51" s="2">
        <f t="shared" si="4"/>
        <v>7000</v>
      </c>
      <c r="H51" s="41">
        <f t="shared" si="0"/>
        <v>7000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5000</v>
      </c>
      <c r="D53" s="2">
        <f t="shared" si="4"/>
        <v>5000</v>
      </c>
      <c r="E53" s="2">
        <f t="shared" si="4"/>
        <v>5000</v>
      </c>
      <c r="H53" s="41">
        <f t="shared" si="0"/>
        <v>5000</v>
      </c>
    </row>
    <row r="54" spans="1:10" outlineLevel="1">
      <c r="A54" s="20">
        <v>3302</v>
      </c>
      <c r="B54" s="20" t="s">
        <v>19</v>
      </c>
      <c r="C54" s="2">
        <v>15000</v>
      </c>
      <c r="D54" s="2">
        <f t="shared" si="4"/>
        <v>15000</v>
      </c>
      <c r="E54" s="2">
        <f t="shared" si="4"/>
        <v>15000</v>
      </c>
      <c r="H54" s="41">
        <f t="shared" si="0"/>
        <v>15000</v>
      </c>
    </row>
    <row r="55" spans="1:10" outlineLevel="1">
      <c r="A55" s="20">
        <v>3303</v>
      </c>
      <c r="B55" s="20" t="s">
        <v>153</v>
      </c>
      <c r="C55" s="2">
        <v>80000</v>
      </c>
      <c r="D55" s="2">
        <f t="shared" si="4"/>
        <v>80000</v>
      </c>
      <c r="E55" s="2">
        <f t="shared" si="4"/>
        <v>80000</v>
      </c>
      <c r="H55" s="41">
        <f t="shared" si="0"/>
        <v>80000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3000</v>
      </c>
      <c r="D57" s="2">
        <f t="shared" si="5"/>
        <v>3000</v>
      </c>
      <c r="E57" s="2">
        <f t="shared" si="5"/>
        <v>3000</v>
      </c>
      <c r="H57" s="41">
        <f t="shared" si="0"/>
        <v>3000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55" t="s">
        <v>158</v>
      </c>
      <c r="B61" s="15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4" t="s">
        <v>579</v>
      </c>
      <c r="B67" s="154"/>
      <c r="C67" s="25">
        <f>C97+C68</f>
        <v>651500</v>
      </c>
      <c r="D67" s="25">
        <f>D97+D68</f>
        <v>651500</v>
      </c>
      <c r="E67" s="25">
        <f>E97+E68</f>
        <v>651500</v>
      </c>
      <c r="G67" s="39" t="s">
        <v>59</v>
      </c>
      <c r="H67" s="41">
        <f t="shared" ref="H67:H130" si="7">C67</f>
        <v>651500</v>
      </c>
      <c r="I67" s="42"/>
      <c r="J67" s="40" t="b">
        <f>AND(H67=I67)</f>
        <v>0</v>
      </c>
    </row>
    <row r="68" spans="1:10">
      <c r="A68" s="155" t="s">
        <v>163</v>
      </c>
      <c r="B68" s="156"/>
      <c r="C68" s="21">
        <f>SUM(C69:C96)</f>
        <v>183500</v>
      </c>
      <c r="D68" s="21">
        <f>SUM(D69:D96)</f>
        <v>183500</v>
      </c>
      <c r="E68" s="21">
        <f>SUM(E69:E96)</f>
        <v>183500</v>
      </c>
      <c r="G68" s="39" t="s">
        <v>56</v>
      </c>
      <c r="H68" s="41">
        <f t="shared" si="7"/>
        <v>183500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3000</v>
      </c>
      <c r="D69" s="2">
        <f>C69</f>
        <v>3000</v>
      </c>
      <c r="E69" s="2">
        <f>D69</f>
        <v>3000</v>
      </c>
      <c r="H69" s="41">
        <f t="shared" si="7"/>
        <v>3000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100000</v>
      </c>
      <c r="D79" s="2">
        <f t="shared" si="8"/>
        <v>100000</v>
      </c>
      <c r="E79" s="2">
        <f t="shared" si="8"/>
        <v>100000</v>
      </c>
      <c r="H79" s="41">
        <f t="shared" si="7"/>
        <v>100000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45000</v>
      </c>
      <c r="D94" s="2">
        <f t="shared" si="9"/>
        <v>45000</v>
      </c>
      <c r="E94" s="2">
        <f t="shared" si="9"/>
        <v>45000</v>
      </c>
      <c r="H94" s="41">
        <f t="shared" si="7"/>
        <v>45000</v>
      </c>
    </row>
    <row r="95" spans="1:8" ht="13.5" customHeight="1" outlineLevel="1">
      <c r="A95" s="3">
        <v>5302</v>
      </c>
      <c r="B95" s="2" t="s">
        <v>24</v>
      </c>
      <c r="C95" s="2">
        <v>34500</v>
      </c>
      <c r="D95" s="2">
        <f t="shared" si="9"/>
        <v>34500</v>
      </c>
      <c r="E95" s="2">
        <f t="shared" si="9"/>
        <v>34500</v>
      </c>
      <c r="H95" s="41">
        <f t="shared" si="7"/>
        <v>34500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468000</v>
      </c>
      <c r="D97" s="21">
        <f>SUM(D98:D113)</f>
        <v>468000</v>
      </c>
      <c r="E97" s="21">
        <f>SUM(E98:E113)</f>
        <v>468000</v>
      </c>
      <c r="G97" s="39" t="s">
        <v>58</v>
      </c>
      <c r="H97" s="41">
        <f t="shared" si="7"/>
        <v>468000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390000</v>
      </c>
      <c r="D98" s="2">
        <f>C98</f>
        <v>390000</v>
      </c>
      <c r="E98" s="2">
        <f>D98</f>
        <v>390000</v>
      </c>
      <c r="H98" s="41">
        <f t="shared" si="7"/>
        <v>390000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</v>
      </c>
      <c r="D111" s="2">
        <f t="shared" si="10"/>
        <v>500</v>
      </c>
      <c r="E111" s="2">
        <f t="shared" si="10"/>
        <v>500</v>
      </c>
      <c r="H111" s="41">
        <f t="shared" si="7"/>
        <v>500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75000</v>
      </c>
      <c r="D113" s="2">
        <f t="shared" si="10"/>
        <v>75000</v>
      </c>
      <c r="E113" s="2">
        <f t="shared" si="10"/>
        <v>75000</v>
      </c>
      <c r="H113" s="41">
        <f t="shared" si="7"/>
        <v>75000</v>
      </c>
    </row>
    <row r="114" spans="1:10">
      <c r="A114" s="159" t="s">
        <v>62</v>
      </c>
      <c r="B114" s="160"/>
      <c r="C114" s="26">
        <f>C115+C152+C177</f>
        <v>1115000</v>
      </c>
      <c r="D114" s="26">
        <f>D115+D152+D177</f>
        <v>1115000</v>
      </c>
      <c r="E114" s="26">
        <f>E115+E152+E177</f>
        <v>1115000</v>
      </c>
      <c r="G114" s="39" t="s">
        <v>62</v>
      </c>
      <c r="H114" s="41">
        <f t="shared" si="7"/>
        <v>1115000</v>
      </c>
      <c r="I114" s="42"/>
      <c r="J114" s="40" t="b">
        <f>AND(H114=I114)</f>
        <v>0</v>
      </c>
    </row>
    <row r="115" spans="1:10">
      <c r="A115" s="157" t="s">
        <v>580</v>
      </c>
      <c r="B115" s="158"/>
      <c r="C115" s="23">
        <f>C116+C135</f>
        <v>819045</v>
      </c>
      <c r="D115" s="23">
        <f>D116+D135</f>
        <v>819045</v>
      </c>
      <c r="E115" s="23">
        <f>E116+E135</f>
        <v>819045</v>
      </c>
      <c r="G115" s="39" t="s">
        <v>61</v>
      </c>
      <c r="H115" s="41">
        <f t="shared" si="7"/>
        <v>819045</v>
      </c>
      <c r="I115" s="42"/>
      <c r="J115" s="40" t="b">
        <f>AND(H115=I115)</f>
        <v>0</v>
      </c>
    </row>
    <row r="116" spans="1:10" ht="15" customHeight="1">
      <c r="A116" s="155" t="s">
        <v>195</v>
      </c>
      <c r="B116" s="156"/>
      <c r="C116" s="21">
        <f>C117+C120+C123+C126+C129+C132</f>
        <v>627112</v>
      </c>
      <c r="D116" s="21">
        <f>D117+D120+D123+D126+D129+D132</f>
        <v>627112</v>
      </c>
      <c r="E116" s="21">
        <f>E117+E120+E123+E126+E129+E132</f>
        <v>627112</v>
      </c>
      <c r="G116" s="39" t="s">
        <v>583</v>
      </c>
      <c r="H116" s="41">
        <f t="shared" si="7"/>
        <v>627112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627112</v>
      </c>
      <c r="D117" s="2">
        <f>D118+D119</f>
        <v>627112</v>
      </c>
      <c r="E117" s="2">
        <f>E118+E119</f>
        <v>627112</v>
      </c>
      <c r="H117" s="41">
        <f t="shared" si="7"/>
        <v>627112</v>
      </c>
    </row>
    <row r="118" spans="1:10" ht="15" customHeight="1" outlineLevel="2">
      <c r="A118" s="130"/>
      <c r="B118" s="129" t="s">
        <v>855</v>
      </c>
      <c r="C118" s="128">
        <v>333648</v>
      </c>
      <c r="D118" s="128">
        <f>C118</f>
        <v>333648</v>
      </c>
      <c r="E118" s="128">
        <f>D118</f>
        <v>333648</v>
      </c>
      <c r="H118" s="41">
        <f t="shared" si="7"/>
        <v>333648</v>
      </c>
    </row>
    <row r="119" spans="1:10" ht="15" customHeight="1" outlineLevel="2">
      <c r="A119" s="130"/>
      <c r="B119" s="129" t="s">
        <v>860</v>
      </c>
      <c r="C119" s="128">
        <v>293464</v>
      </c>
      <c r="D119" s="128">
        <f>C119</f>
        <v>293464</v>
      </c>
      <c r="E119" s="128">
        <f>D119</f>
        <v>293464</v>
      </c>
      <c r="H119" s="41">
        <f t="shared" si="7"/>
        <v>293464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5" t="s">
        <v>202</v>
      </c>
      <c r="B135" s="156"/>
      <c r="C135" s="21">
        <f>C136+C140+C143+C146+C149</f>
        <v>191933</v>
      </c>
      <c r="D135" s="21">
        <f>D136+D140+D143+D146+D149</f>
        <v>191933</v>
      </c>
      <c r="E135" s="21">
        <f>E136+E140+E143+E146+E149</f>
        <v>191933</v>
      </c>
      <c r="G135" s="39" t="s">
        <v>584</v>
      </c>
      <c r="H135" s="41">
        <f t="shared" si="11"/>
        <v>191933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191933</v>
      </c>
      <c r="D136" s="2">
        <f>D137+D138+D139</f>
        <v>191933</v>
      </c>
      <c r="E136" s="2">
        <f>E137+E138+E139</f>
        <v>191933</v>
      </c>
      <c r="H136" s="41">
        <f t="shared" si="11"/>
        <v>191933</v>
      </c>
    </row>
    <row r="137" spans="1:10" ht="15" customHeight="1" outlineLevel="2">
      <c r="A137" s="130"/>
      <c r="B137" s="129" t="s">
        <v>855</v>
      </c>
      <c r="C137" s="128">
        <v>160000</v>
      </c>
      <c r="D137" s="128">
        <f>C137</f>
        <v>160000</v>
      </c>
      <c r="E137" s="128">
        <f>D137</f>
        <v>160000</v>
      </c>
      <c r="H137" s="41">
        <f t="shared" si="11"/>
        <v>160000</v>
      </c>
    </row>
    <row r="138" spans="1:10" ht="15" customHeight="1" outlineLevel="2">
      <c r="A138" s="130"/>
      <c r="B138" s="129" t="s">
        <v>862</v>
      </c>
      <c r="C138" s="128">
        <v>17201</v>
      </c>
      <c r="D138" s="128">
        <f t="shared" ref="D138:E139" si="12">C138</f>
        <v>17201</v>
      </c>
      <c r="E138" s="128">
        <f t="shared" si="12"/>
        <v>17201</v>
      </c>
      <c r="H138" s="41">
        <f t="shared" si="11"/>
        <v>17201</v>
      </c>
    </row>
    <row r="139" spans="1:10" ht="15" customHeight="1" outlineLevel="2">
      <c r="A139" s="130"/>
      <c r="B139" s="129" t="s">
        <v>861</v>
      </c>
      <c r="C139" s="128">
        <v>14732</v>
      </c>
      <c r="D139" s="128">
        <f t="shared" si="12"/>
        <v>14732</v>
      </c>
      <c r="E139" s="128">
        <f t="shared" si="12"/>
        <v>14732</v>
      </c>
      <c r="H139" s="41">
        <f t="shared" si="11"/>
        <v>14732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7" t="s">
        <v>581</v>
      </c>
      <c r="B152" s="158"/>
      <c r="C152" s="23">
        <f>C153+C163+C170</f>
        <v>295955</v>
      </c>
      <c r="D152" s="23">
        <f>D153+D163+D170</f>
        <v>295955</v>
      </c>
      <c r="E152" s="23">
        <f>E153+E163+E170</f>
        <v>295955</v>
      </c>
      <c r="G152" s="39" t="s">
        <v>66</v>
      </c>
      <c r="H152" s="41">
        <f t="shared" si="11"/>
        <v>295955</v>
      </c>
      <c r="I152" s="42"/>
      <c r="J152" s="40" t="b">
        <f>AND(H152=I152)</f>
        <v>0</v>
      </c>
    </row>
    <row r="153" spans="1:10">
      <c r="A153" s="155" t="s">
        <v>208</v>
      </c>
      <c r="B153" s="156"/>
      <c r="C153" s="21">
        <f>C154+C157+C160</f>
        <v>295955</v>
      </c>
      <c r="D153" s="21">
        <f>D154+D157+D160</f>
        <v>295955</v>
      </c>
      <c r="E153" s="21">
        <f>E154+E157+E160</f>
        <v>295955</v>
      </c>
      <c r="G153" s="39" t="s">
        <v>585</v>
      </c>
      <c r="H153" s="41">
        <f t="shared" si="11"/>
        <v>295955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295955</v>
      </c>
      <c r="D154" s="2">
        <f>D155+D156</f>
        <v>295955</v>
      </c>
      <c r="E154" s="2">
        <f>E155+E156</f>
        <v>295955</v>
      </c>
      <c r="H154" s="41">
        <f t="shared" si="11"/>
        <v>295955</v>
      </c>
    </row>
    <row r="155" spans="1:10" ht="15" customHeight="1" outlineLevel="2">
      <c r="A155" s="130"/>
      <c r="B155" s="129" t="s">
        <v>855</v>
      </c>
      <c r="C155" s="128">
        <v>21054</v>
      </c>
      <c r="D155" s="128">
        <f>C155</f>
        <v>21054</v>
      </c>
      <c r="E155" s="128">
        <f>D155</f>
        <v>21054</v>
      </c>
      <c r="H155" s="41">
        <f t="shared" si="11"/>
        <v>21054</v>
      </c>
    </row>
    <row r="156" spans="1:10" ht="15" customHeight="1" outlineLevel="2">
      <c r="A156" s="130"/>
      <c r="B156" s="129" t="s">
        <v>860</v>
      </c>
      <c r="C156" s="128">
        <v>274901</v>
      </c>
      <c r="D156" s="128">
        <f>C156</f>
        <v>274901</v>
      </c>
      <c r="E156" s="128">
        <f>D156</f>
        <v>274901</v>
      </c>
      <c r="H156" s="41">
        <f t="shared" si="11"/>
        <v>274901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5" t="s">
        <v>212</v>
      </c>
      <c r="B163" s="15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5" t="s">
        <v>214</v>
      </c>
      <c r="B170" s="15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7" t="s">
        <v>582</v>
      </c>
      <c r="B177" s="15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5" t="s">
        <v>217</v>
      </c>
      <c r="B178" s="15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1" t="s">
        <v>843</v>
      </c>
      <c r="B197" s="16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52" t="s">
        <v>67</v>
      </c>
      <c r="B256" s="152"/>
      <c r="C256" s="152"/>
      <c r="D256" s="141" t="s">
        <v>853</v>
      </c>
      <c r="E256" s="141" t="s">
        <v>852</v>
      </c>
      <c r="G256" s="47" t="s">
        <v>589</v>
      </c>
      <c r="H256" s="48">
        <f>C257+C559</f>
        <v>2865000</v>
      </c>
      <c r="I256" s="49"/>
      <c r="J256" s="50" t="b">
        <f>AND(H256=I256)</f>
        <v>0</v>
      </c>
    </row>
    <row r="257" spans="1:10">
      <c r="A257" s="167" t="s">
        <v>60</v>
      </c>
      <c r="B257" s="168"/>
      <c r="C257" s="37">
        <f>C258+C550</f>
        <v>1595000</v>
      </c>
      <c r="D257" s="37">
        <f>D258+D550</f>
        <v>1035350</v>
      </c>
      <c r="E257" s="37">
        <f>E258+E550</f>
        <v>1035350</v>
      </c>
      <c r="G257" s="39" t="s">
        <v>60</v>
      </c>
      <c r="H257" s="41">
        <f>C257</f>
        <v>1595000</v>
      </c>
      <c r="I257" s="42"/>
      <c r="J257" s="40" t="b">
        <f>AND(H257=I257)</f>
        <v>0</v>
      </c>
    </row>
    <row r="258" spans="1:10">
      <c r="A258" s="169" t="s">
        <v>266</v>
      </c>
      <c r="B258" s="170"/>
      <c r="C258" s="36">
        <f>C259+C339+C483+C547</f>
        <v>1559500</v>
      </c>
      <c r="D258" s="36">
        <f>D259+D339+D483+D547</f>
        <v>999850</v>
      </c>
      <c r="E258" s="36">
        <f>E259+E339+E483+E547</f>
        <v>999850</v>
      </c>
      <c r="G258" s="39" t="s">
        <v>57</v>
      </c>
      <c r="H258" s="41">
        <f t="shared" ref="H258:H321" si="21">C258</f>
        <v>1559500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962620</v>
      </c>
      <c r="D259" s="33">
        <f>D260+D263+D314</f>
        <v>402970</v>
      </c>
      <c r="E259" s="33">
        <f>E260+E263+E314</f>
        <v>402970</v>
      </c>
      <c r="G259" s="39" t="s">
        <v>590</v>
      </c>
      <c r="H259" s="41">
        <f t="shared" si="21"/>
        <v>962620</v>
      </c>
      <c r="I259" s="42"/>
      <c r="J259" s="40" t="b">
        <f>AND(H259=I259)</f>
        <v>0</v>
      </c>
    </row>
    <row r="260" spans="1:10" outlineLevel="1">
      <c r="A260" s="163" t="s">
        <v>268</v>
      </c>
      <c r="B260" s="164"/>
      <c r="C260" s="32">
        <f>SUM(C261:C262)</f>
        <v>3072</v>
      </c>
      <c r="D260" s="32">
        <f>SUM(D261:D262)</f>
        <v>3072</v>
      </c>
      <c r="E260" s="32">
        <f>SUM(E261:E262)</f>
        <v>3072</v>
      </c>
      <c r="H260" s="41">
        <f t="shared" si="21"/>
        <v>3072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outlineLevel="1">
      <c r="A263" s="163" t="s">
        <v>269</v>
      </c>
      <c r="B263" s="164"/>
      <c r="C263" s="32">
        <f>C264+C265+C289+C296+C298+C302+C305+C308+C313</f>
        <v>959548</v>
      </c>
      <c r="D263" s="32">
        <f>D264+D265+D289+D296+D298+D302+D305+D308+D313</f>
        <v>399898</v>
      </c>
      <c r="E263" s="32">
        <f>E264+E265+E289+E296+E298+E302+E305+E308+E313</f>
        <v>399898</v>
      </c>
      <c r="H263" s="41">
        <f t="shared" si="21"/>
        <v>959548</v>
      </c>
    </row>
    <row r="264" spans="1:10" outlineLevel="2">
      <c r="A264" s="6">
        <v>1101</v>
      </c>
      <c r="B264" s="4" t="s">
        <v>34</v>
      </c>
      <c r="C264" s="5">
        <v>373898</v>
      </c>
      <c r="D264" s="5">
        <f>C264</f>
        <v>373898</v>
      </c>
      <c r="E264" s="5">
        <f>D264</f>
        <v>373898</v>
      </c>
      <c r="H264" s="41">
        <f t="shared" si="21"/>
        <v>373898</v>
      </c>
    </row>
    <row r="265" spans="1:10" outlineLevel="2">
      <c r="A265" s="6">
        <v>1101</v>
      </c>
      <c r="B265" s="4" t="s">
        <v>35</v>
      </c>
      <c r="C265" s="5">
        <v>361874</v>
      </c>
      <c r="D265" s="5">
        <f>SUM(D266:D288)</f>
        <v>0</v>
      </c>
      <c r="E265" s="5">
        <f>SUM(E266:E288)</f>
        <v>0</v>
      </c>
      <c r="H265" s="41">
        <f t="shared" si="21"/>
        <v>361874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12950</v>
      </c>
      <c r="D289" s="5">
        <f>SUM(D290:D295)</f>
        <v>0</v>
      </c>
      <c r="E289" s="5">
        <f>SUM(E290:E295)</f>
        <v>0</v>
      </c>
      <c r="H289" s="41">
        <f t="shared" si="21"/>
        <v>12950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31854</v>
      </c>
      <c r="D298" s="5">
        <f>SUM(D299:D301)</f>
        <v>0</v>
      </c>
      <c r="E298" s="5">
        <f>SUM(E299:E301)</f>
        <v>0</v>
      </c>
      <c r="H298" s="41">
        <f t="shared" si="21"/>
        <v>31854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7000</v>
      </c>
      <c r="D302" s="5">
        <f>SUM(D303:D304)</f>
        <v>0</v>
      </c>
      <c r="E302" s="5">
        <f>SUM(E303:E304)</f>
        <v>0</v>
      </c>
      <c r="H302" s="41">
        <f t="shared" si="21"/>
        <v>7000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11377</v>
      </c>
      <c r="D305" s="5">
        <f>SUM(D306:D307)</f>
        <v>0</v>
      </c>
      <c r="E305" s="5">
        <f>SUM(E306:E307)</f>
        <v>0</v>
      </c>
      <c r="H305" s="41">
        <f t="shared" si="21"/>
        <v>11377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134595</v>
      </c>
      <c r="D308" s="5">
        <f>SUM(D309:D312)</f>
        <v>0</v>
      </c>
      <c r="E308" s="5">
        <f>SUM(E309:E312)</f>
        <v>0</v>
      </c>
      <c r="H308" s="41">
        <f t="shared" si="21"/>
        <v>134595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26000</v>
      </c>
      <c r="D313" s="5">
        <f>C313</f>
        <v>26000</v>
      </c>
      <c r="E313" s="5">
        <f>D313</f>
        <v>26000</v>
      </c>
      <c r="H313" s="41">
        <f t="shared" si="21"/>
        <v>26000</v>
      </c>
    </row>
    <row r="314" spans="1:8" outlineLevel="1">
      <c r="A314" s="163" t="s">
        <v>601</v>
      </c>
      <c r="B314" s="16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5" t="s">
        <v>270</v>
      </c>
      <c r="B339" s="166"/>
      <c r="C339" s="33">
        <f>C340+C444+C482</f>
        <v>513675</v>
      </c>
      <c r="D339" s="33">
        <f>D340+D444+D482</f>
        <v>513675</v>
      </c>
      <c r="E339" s="33">
        <f>E340+E444+E482</f>
        <v>513675</v>
      </c>
      <c r="G339" s="39" t="s">
        <v>591</v>
      </c>
      <c r="H339" s="41">
        <f t="shared" si="28"/>
        <v>513675</v>
      </c>
      <c r="I339" s="42"/>
      <c r="J339" s="40" t="b">
        <f>AND(H339=I339)</f>
        <v>0</v>
      </c>
    </row>
    <row r="340" spans="1:10" outlineLevel="1">
      <c r="A340" s="163" t="s">
        <v>271</v>
      </c>
      <c r="B340" s="164"/>
      <c r="C340" s="32">
        <f>C341+C342+C343+C344+C347+C348+C353+C356+C357+C362+C367+C368+C371+C372+C373+C376+C377+C378+C382+C388+C391+C392+C395+C398+C399+C404+C407+C408+C409+C412+C415+C416+C419+C420+C421+C422+C429+C443</f>
        <v>469675</v>
      </c>
      <c r="D340" s="32">
        <f>D341+D342+D343+D344+D347+D348+D353+D356+D357+D362+D367+BH290668+D371+D372+D373+D376+D377+D378+D382+D388+D391+D392+D395+D398+D399+D404+D407+D408+D409+D412+D415+D416+D419+D420+D421+D422+D429+D443</f>
        <v>469675</v>
      </c>
      <c r="E340" s="32">
        <f>E341+E342+E343+E344+E347+E348+E353+E356+E357+E362+E367+BI290668+E371+E372+E373+E376+E377+E378+E382+E388+E391+E392+E395+E398+E399+E404+E407+E408+E409+E412+E415+E416+E419+E420+E421+E422+E429+E443</f>
        <v>469675</v>
      </c>
      <c r="H340" s="41">
        <f t="shared" si="28"/>
        <v>469675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15000</v>
      </c>
      <c r="D342" s="5">
        <f t="shared" ref="D342:E343" si="31">C342</f>
        <v>15000</v>
      </c>
      <c r="E342" s="5">
        <f t="shared" si="31"/>
        <v>15000</v>
      </c>
      <c r="H342" s="41">
        <f t="shared" si="28"/>
        <v>15000</v>
      </c>
    </row>
    <row r="343" spans="1:10" outlineLevel="2">
      <c r="A343" s="6">
        <v>2201</v>
      </c>
      <c r="B343" s="4" t="s">
        <v>41</v>
      </c>
      <c r="C343" s="5">
        <v>185000</v>
      </c>
      <c r="D343" s="5">
        <f t="shared" si="31"/>
        <v>185000</v>
      </c>
      <c r="E343" s="5">
        <f t="shared" si="31"/>
        <v>185000</v>
      </c>
      <c r="H343" s="41">
        <f t="shared" si="28"/>
        <v>185000</v>
      </c>
    </row>
    <row r="344" spans="1:10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outlineLevel="3">
      <c r="A345" s="29"/>
      <c r="B345" s="28" t="s">
        <v>274</v>
      </c>
      <c r="C345" s="30">
        <v>2500</v>
      </c>
      <c r="D345" s="30">
        <f t="shared" ref="D345:E347" si="32">C345</f>
        <v>2500</v>
      </c>
      <c r="E345" s="30">
        <f t="shared" si="32"/>
        <v>2500</v>
      </c>
      <c r="H345" s="41">
        <f t="shared" si="28"/>
        <v>2500</v>
      </c>
    </row>
    <row r="346" spans="1:10" outlineLevel="3">
      <c r="A346" s="29"/>
      <c r="B346" s="28" t="s">
        <v>275</v>
      </c>
      <c r="C346" s="30">
        <v>5500</v>
      </c>
      <c r="D346" s="30">
        <f t="shared" si="32"/>
        <v>5500</v>
      </c>
      <c r="E346" s="30">
        <f t="shared" si="32"/>
        <v>5500</v>
      </c>
      <c r="H346" s="41">
        <f t="shared" si="28"/>
        <v>5500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71000</v>
      </c>
      <c r="D348" s="5">
        <f>SUM(D349:D352)</f>
        <v>71000</v>
      </c>
      <c r="E348" s="5">
        <f>SUM(E349:E352)</f>
        <v>71000</v>
      </c>
      <c r="H348" s="41">
        <f t="shared" si="28"/>
        <v>71000</v>
      </c>
    </row>
    <row r="349" spans="1:10" outlineLevel="3">
      <c r="A349" s="29"/>
      <c r="B349" s="28" t="s">
        <v>278</v>
      </c>
      <c r="C349" s="30">
        <v>67500</v>
      </c>
      <c r="D349" s="30">
        <f>C349</f>
        <v>67500</v>
      </c>
      <c r="E349" s="30">
        <f>D349</f>
        <v>67500</v>
      </c>
      <c r="H349" s="41">
        <f t="shared" si="28"/>
        <v>67500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3500</v>
      </c>
      <c r="D351" s="30">
        <f t="shared" si="33"/>
        <v>3500</v>
      </c>
      <c r="E351" s="30">
        <f t="shared" si="33"/>
        <v>3500</v>
      </c>
      <c r="H351" s="41">
        <f t="shared" si="28"/>
        <v>3500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9500</v>
      </c>
      <c r="D357" s="5">
        <f>SUM(D358:D361)</f>
        <v>9500</v>
      </c>
      <c r="E357" s="5">
        <f>SUM(E358:E361)</f>
        <v>9500</v>
      </c>
      <c r="H357" s="41">
        <f t="shared" si="28"/>
        <v>9500</v>
      </c>
    </row>
    <row r="358" spans="1:8" outlineLevel="3">
      <c r="A358" s="29"/>
      <c r="B358" s="28" t="s">
        <v>286</v>
      </c>
      <c r="C358" s="30">
        <v>9000</v>
      </c>
      <c r="D358" s="30">
        <f>C358</f>
        <v>9000</v>
      </c>
      <c r="E358" s="30">
        <f>D358</f>
        <v>9000</v>
      </c>
      <c r="H358" s="41">
        <f t="shared" si="28"/>
        <v>9000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50000</v>
      </c>
      <c r="D362" s="5">
        <f>SUM(D363:D366)</f>
        <v>50000</v>
      </c>
      <c r="E362" s="5">
        <f>SUM(E363:E366)</f>
        <v>50000</v>
      </c>
      <c r="H362" s="41">
        <f t="shared" si="28"/>
        <v>50000</v>
      </c>
    </row>
    <row r="363" spans="1:8" outlineLevel="3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  <c r="H363" s="41">
        <f t="shared" si="28"/>
        <v>15000</v>
      </c>
    </row>
    <row r="364" spans="1:8" outlineLevel="3">
      <c r="A364" s="29"/>
      <c r="B364" s="28" t="s">
        <v>292</v>
      </c>
      <c r="C364" s="30">
        <v>35000</v>
      </c>
      <c r="D364" s="30">
        <f t="shared" ref="D364:E366" si="36">C364</f>
        <v>35000</v>
      </c>
      <c r="E364" s="30">
        <f t="shared" si="36"/>
        <v>35000</v>
      </c>
      <c r="H364" s="41">
        <f t="shared" si="28"/>
        <v>35000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28"/>
        <v>1500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850</v>
      </c>
      <c r="D376" s="5">
        <f t="shared" si="38"/>
        <v>850</v>
      </c>
      <c r="E376" s="5">
        <f t="shared" si="38"/>
        <v>850</v>
      </c>
      <c r="H376" s="41">
        <f t="shared" si="28"/>
        <v>850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  <c r="H378" s="41">
        <f t="shared" si="28"/>
        <v>5000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4025</v>
      </c>
      <c r="D382" s="5">
        <f>SUM(D383:D387)</f>
        <v>4025</v>
      </c>
      <c r="E382" s="5">
        <f>SUM(E383:E387)</f>
        <v>4025</v>
      </c>
      <c r="H382" s="41">
        <f t="shared" si="28"/>
        <v>4025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>
        <v>25</v>
      </c>
      <c r="D385" s="30">
        <f t="shared" si="40"/>
        <v>25</v>
      </c>
      <c r="E385" s="30">
        <f t="shared" si="40"/>
        <v>25</v>
      </c>
      <c r="H385" s="41">
        <f t="shared" si="28"/>
        <v>25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1500</v>
      </c>
      <c r="D388" s="5">
        <f>SUM(D389:D390)</f>
        <v>1500</v>
      </c>
      <c r="E388" s="5">
        <f>SUM(E389:E390)</f>
        <v>1500</v>
      </c>
      <c r="H388" s="41">
        <f t="shared" si="41"/>
        <v>1500</v>
      </c>
    </row>
    <row r="389" spans="1:8" outlineLevel="3">
      <c r="A389" s="29"/>
      <c r="B389" s="28" t="s">
        <v>48</v>
      </c>
      <c r="C389" s="30">
        <v>1500</v>
      </c>
      <c r="D389" s="30">
        <f t="shared" ref="D389:E391" si="42">C389</f>
        <v>1500</v>
      </c>
      <c r="E389" s="30">
        <f t="shared" si="42"/>
        <v>1500</v>
      </c>
      <c r="H389" s="41">
        <f t="shared" si="41"/>
        <v>1500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  <c r="H392" s="41">
        <f t="shared" si="41"/>
        <v>10000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10000</v>
      </c>
      <c r="D394" s="30">
        <f>C394</f>
        <v>10000</v>
      </c>
      <c r="E394" s="30">
        <f>D394</f>
        <v>10000</v>
      </c>
      <c r="H394" s="41">
        <f t="shared" si="41"/>
        <v>10000</v>
      </c>
    </row>
    <row r="395" spans="1:8" outlineLevel="2">
      <c r="A395" s="6">
        <v>2201</v>
      </c>
      <c r="B395" s="4" t="s">
        <v>115</v>
      </c>
      <c r="C395" s="5">
        <f>SUM(C396:C397)</f>
        <v>750</v>
      </c>
      <c r="D395" s="5">
        <f>SUM(D396:D397)</f>
        <v>750</v>
      </c>
      <c r="E395" s="5">
        <f>SUM(E396:E397)</f>
        <v>750</v>
      </c>
      <c r="H395" s="41">
        <f t="shared" si="41"/>
        <v>750</v>
      </c>
    </row>
    <row r="396" spans="1:8" outlineLevel="3">
      <c r="A396" s="29"/>
      <c r="B396" s="28" t="s">
        <v>315</v>
      </c>
      <c r="C396" s="30">
        <v>750</v>
      </c>
      <c r="D396" s="30">
        <f t="shared" ref="D396:E398" si="43">C396</f>
        <v>750</v>
      </c>
      <c r="E396" s="30">
        <f t="shared" si="43"/>
        <v>750</v>
      </c>
      <c r="H396" s="41">
        <f t="shared" si="41"/>
        <v>750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300</v>
      </c>
      <c r="D408" s="5">
        <f t="shared" si="45"/>
        <v>300</v>
      </c>
      <c r="E408" s="5">
        <f t="shared" si="45"/>
        <v>300</v>
      </c>
      <c r="H408" s="41">
        <f t="shared" si="41"/>
        <v>300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>
        <v>2000</v>
      </c>
      <c r="D411" s="30">
        <f>C411</f>
        <v>2000</v>
      </c>
      <c r="E411" s="30">
        <f>D411</f>
        <v>2000</v>
      </c>
      <c r="H411" s="41">
        <f t="shared" si="41"/>
        <v>2000</v>
      </c>
    </row>
    <row r="412" spans="1:8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500</v>
      </c>
      <c r="D418" s="30">
        <f t="shared" si="47"/>
        <v>500</v>
      </c>
      <c r="E418" s="30">
        <f t="shared" si="47"/>
        <v>500</v>
      </c>
      <c r="H418" s="41">
        <f t="shared" si="41"/>
        <v>500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  <c r="H422" s="41">
        <f t="shared" si="41"/>
        <v>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500</v>
      </c>
      <c r="D428" s="30">
        <f t="shared" si="48"/>
        <v>500</v>
      </c>
      <c r="E428" s="30">
        <f t="shared" si="48"/>
        <v>500</v>
      </c>
      <c r="H428" s="41">
        <f t="shared" si="41"/>
        <v>500</v>
      </c>
    </row>
    <row r="429" spans="1:8" outlineLevel="2">
      <c r="A429" s="6">
        <v>2201</v>
      </c>
      <c r="B429" s="4" t="s">
        <v>342</v>
      </c>
      <c r="C429" s="5">
        <f>SUM(C430:C442)</f>
        <v>79750</v>
      </c>
      <c r="D429" s="5">
        <f>SUM(D430:D442)</f>
        <v>79750</v>
      </c>
      <c r="E429" s="5">
        <f>SUM(E430:E442)</f>
        <v>79750</v>
      </c>
      <c r="H429" s="41">
        <f t="shared" si="41"/>
        <v>79750</v>
      </c>
    </row>
    <row r="430" spans="1:8" outlineLevel="3">
      <c r="A430" s="29"/>
      <c r="B430" s="28" t="s">
        <v>343</v>
      </c>
      <c r="C430" s="30">
        <v>1750</v>
      </c>
      <c r="D430" s="30">
        <f>C430</f>
        <v>1750</v>
      </c>
      <c r="E430" s="30">
        <f>D430</f>
        <v>1750</v>
      </c>
      <c r="H430" s="41">
        <f t="shared" si="41"/>
        <v>1750</v>
      </c>
    </row>
    <row r="431" spans="1:8" outlineLevel="3">
      <c r="A431" s="29"/>
      <c r="B431" s="28" t="s">
        <v>344</v>
      </c>
      <c r="C431" s="30">
        <v>65000</v>
      </c>
      <c r="D431" s="30">
        <f t="shared" ref="D431:E442" si="49">C431</f>
        <v>65000</v>
      </c>
      <c r="E431" s="30">
        <f t="shared" si="49"/>
        <v>65000</v>
      </c>
      <c r="H431" s="41">
        <f t="shared" si="41"/>
        <v>65000</v>
      </c>
    </row>
    <row r="432" spans="1:8" outlineLevel="3">
      <c r="A432" s="29"/>
      <c r="B432" s="28" t="s">
        <v>345</v>
      </c>
      <c r="C432" s="30">
        <v>7000</v>
      </c>
      <c r="D432" s="30">
        <f t="shared" si="49"/>
        <v>7000</v>
      </c>
      <c r="E432" s="30">
        <f t="shared" si="49"/>
        <v>7000</v>
      </c>
      <c r="H432" s="41">
        <f t="shared" si="41"/>
        <v>7000</v>
      </c>
    </row>
    <row r="433" spans="1:8" outlineLevel="3">
      <c r="A433" s="29"/>
      <c r="B433" s="28" t="s">
        <v>346</v>
      </c>
      <c r="C433" s="30">
        <v>6000</v>
      </c>
      <c r="D433" s="30">
        <f t="shared" si="49"/>
        <v>6000</v>
      </c>
      <c r="E433" s="30">
        <f t="shared" si="49"/>
        <v>6000</v>
      </c>
      <c r="H433" s="41">
        <f t="shared" si="41"/>
        <v>6000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3" t="s">
        <v>357</v>
      </c>
      <c r="B444" s="164"/>
      <c r="C444" s="32">
        <f>C445+C454+C455+C459+C462+C463+C468+C474+C477+C480+C481+C450</f>
        <v>44000</v>
      </c>
      <c r="D444" s="32">
        <f>D445+D454+D455+D459+D462+D463+D468+D474+D477+D480+D481+D450</f>
        <v>44000</v>
      </c>
      <c r="E444" s="32">
        <f>E445+E454+E455+E459+E462+E463+E468+E474+E477+E480+E481+E450</f>
        <v>44000</v>
      </c>
      <c r="H444" s="41">
        <f t="shared" si="41"/>
        <v>44000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8000</v>
      </c>
      <c r="D445" s="5">
        <f>SUM(D446:D449)</f>
        <v>8000</v>
      </c>
      <c r="E445" s="5">
        <f>SUM(E446:E449)</f>
        <v>8000</v>
      </c>
      <c r="H445" s="41">
        <f t="shared" si="41"/>
        <v>8000</v>
      </c>
    </row>
    <row r="446" spans="1:8" ht="15" customHeight="1" outlineLevel="3">
      <c r="A446" s="28"/>
      <c r="B446" s="28" t="s">
        <v>359</v>
      </c>
      <c r="C446" s="30">
        <v>7000</v>
      </c>
      <c r="D446" s="30">
        <f>C446</f>
        <v>7000</v>
      </c>
      <c r="E446" s="30">
        <f>D446</f>
        <v>7000</v>
      </c>
      <c r="H446" s="41">
        <f t="shared" si="41"/>
        <v>7000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outlineLevel="2">
      <c r="A455" s="6">
        <v>2202</v>
      </c>
      <c r="B455" s="4" t="s">
        <v>120</v>
      </c>
      <c r="C455" s="5">
        <f>SUM(C456:C458)</f>
        <v>15000</v>
      </c>
      <c r="D455" s="5">
        <f>SUM(D456:D458)</f>
        <v>15000</v>
      </c>
      <c r="E455" s="5">
        <f>SUM(E456:E458)</f>
        <v>15000</v>
      </c>
      <c r="H455" s="41">
        <f t="shared" si="51"/>
        <v>15000</v>
      </c>
    </row>
    <row r="456" spans="1:8" ht="15" customHeight="1" outlineLevel="3">
      <c r="A456" s="28"/>
      <c r="B456" s="28" t="s">
        <v>367</v>
      </c>
      <c r="C456" s="30">
        <v>15000</v>
      </c>
      <c r="D456" s="30">
        <f>C456</f>
        <v>15000</v>
      </c>
      <c r="E456" s="30">
        <f>D456</f>
        <v>15000</v>
      </c>
      <c r="H456" s="41">
        <f t="shared" si="51"/>
        <v>15000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3" t="s">
        <v>388</v>
      </c>
      <c r="B482" s="16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3" t="s">
        <v>389</v>
      </c>
      <c r="B483" s="174"/>
      <c r="C483" s="35">
        <f>C484+C504+C509+C522+C528+C538</f>
        <v>78513</v>
      </c>
      <c r="D483" s="35">
        <f>D484+D504+D509+D522+D528+D538</f>
        <v>78513</v>
      </c>
      <c r="E483" s="35">
        <f>E484+E504+E509+E522+E528+E538</f>
        <v>78513</v>
      </c>
      <c r="G483" s="39" t="s">
        <v>592</v>
      </c>
      <c r="H483" s="41">
        <f t="shared" si="51"/>
        <v>78513</v>
      </c>
      <c r="I483" s="42"/>
      <c r="J483" s="40" t="b">
        <f>AND(H483=I483)</f>
        <v>0</v>
      </c>
    </row>
    <row r="484" spans="1:10" outlineLevel="1">
      <c r="A484" s="163" t="s">
        <v>390</v>
      </c>
      <c r="B484" s="164"/>
      <c r="C484" s="32">
        <f>C485+C486+C490+C491+C494+C497+C500+C501+C502+C503</f>
        <v>29500</v>
      </c>
      <c r="D484" s="32">
        <f>D485+D486+D490+D491+D494+D497+D500+D501+D502+D503</f>
        <v>29500</v>
      </c>
      <c r="E484" s="32">
        <f>E485+E486+E490+E491+E494+E497+E500+E501+E502+E503</f>
        <v>29500</v>
      </c>
      <c r="H484" s="41">
        <f t="shared" si="51"/>
        <v>29500</v>
      </c>
    </row>
    <row r="485" spans="1:10" outlineLevel="2">
      <c r="A485" s="6">
        <v>3302</v>
      </c>
      <c r="B485" s="4" t="s">
        <v>391</v>
      </c>
      <c r="C485" s="5">
        <v>8500</v>
      </c>
      <c r="D485" s="5">
        <f>C485</f>
        <v>8500</v>
      </c>
      <c r="E485" s="5">
        <f>D485</f>
        <v>8500</v>
      </c>
      <c r="H485" s="41">
        <f t="shared" si="51"/>
        <v>8500</v>
      </c>
    </row>
    <row r="486" spans="1:10" outlineLevel="2">
      <c r="A486" s="6">
        <v>3302</v>
      </c>
      <c r="B486" s="4" t="s">
        <v>392</v>
      </c>
      <c r="C486" s="5">
        <f>SUM(C487:C489)</f>
        <v>8000</v>
      </c>
      <c r="D486" s="5">
        <f>SUM(D487:D489)</f>
        <v>8000</v>
      </c>
      <c r="E486" s="5">
        <f>SUM(E487:E489)</f>
        <v>8000</v>
      </c>
      <c r="H486" s="41">
        <f t="shared" si="51"/>
        <v>8000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8000</v>
      </c>
      <c r="D488" s="30">
        <f t="shared" ref="D488:E489" si="58">C488</f>
        <v>8000</v>
      </c>
      <c r="E488" s="30">
        <f t="shared" si="58"/>
        <v>8000</v>
      </c>
      <c r="H488" s="41">
        <f t="shared" si="51"/>
        <v>8000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customHeight="1" outlineLevel="3">
      <c r="A495" s="28"/>
      <c r="B495" s="28" t="s">
        <v>401</v>
      </c>
      <c r="C495" s="30">
        <v>1500</v>
      </c>
      <c r="D495" s="30">
        <f>C495</f>
        <v>1500</v>
      </c>
      <c r="E495" s="30">
        <f>D495</f>
        <v>1500</v>
      </c>
      <c r="H495" s="41">
        <f t="shared" si="51"/>
        <v>1500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outlineLevel="2">
      <c r="A500" s="6">
        <v>3302</v>
      </c>
      <c r="B500" s="4" t="s">
        <v>406</v>
      </c>
      <c r="C500" s="5">
        <v>7000</v>
      </c>
      <c r="D500" s="5">
        <f t="shared" si="59"/>
        <v>7000</v>
      </c>
      <c r="E500" s="5">
        <f t="shared" si="59"/>
        <v>7000</v>
      </c>
      <c r="H500" s="41">
        <f t="shared" si="51"/>
        <v>7000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2500</v>
      </c>
      <c r="D502" s="5">
        <f t="shared" si="59"/>
        <v>2500</v>
      </c>
      <c r="E502" s="5">
        <f t="shared" si="59"/>
        <v>2500</v>
      </c>
      <c r="H502" s="41">
        <f t="shared" si="51"/>
        <v>2500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3" t="s">
        <v>410</v>
      </c>
      <c r="B504" s="164"/>
      <c r="C504" s="32">
        <f>SUM(C505:C508)</f>
        <v>4763</v>
      </c>
      <c r="D504" s="32">
        <f>SUM(D505:D508)</f>
        <v>4763</v>
      </c>
      <c r="E504" s="32">
        <f>SUM(E505:E508)</f>
        <v>4763</v>
      </c>
      <c r="H504" s="41">
        <f t="shared" si="51"/>
        <v>4763</v>
      </c>
    </row>
    <row r="505" spans="1:12" outlineLevel="2" collapsed="1">
      <c r="A505" s="6">
        <v>3303</v>
      </c>
      <c r="B505" s="4" t="s">
        <v>411</v>
      </c>
      <c r="C505" s="5">
        <v>4763</v>
      </c>
      <c r="D505" s="5">
        <f>C505</f>
        <v>4763</v>
      </c>
      <c r="E505" s="5">
        <f>D505</f>
        <v>4763</v>
      </c>
      <c r="H505" s="41">
        <f t="shared" si="51"/>
        <v>4763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3" t="s">
        <v>414</v>
      </c>
      <c r="B509" s="164"/>
      <c r="C509" s="32">
        <f>C510+C511+C512+C513+C517+C518+C519+C520+C521</f>
        <v>42500</v>
      </c>
      <c r="D509" s="32">
        <f>D510+D511+D512+D513+D517+D518+D519+D520+D521</f>
        <v>42500</v>
      </c>
      <c r="E509" s="32">
        <f>E510+E511+E512+E513+E517+E518+E519+E520+E521</f>
        <v>42500</v>
      </c>
      <c r="F509" s="51"/>
      <c r="H509" s="41">
        <f t="shared" si="51"/>
        <v>42500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42000</v>
      </c>
      <c r="D520" s="5">
        <f t="shared" si="62"/>
        <v>42000</v>
      </c>
      <c r="E520" s="5">
        <f t="shared" si="62"/>
        <v>42000</v>
      </c>
      <c r="H520" s="41">
        <f t="shared" si="63"/>
        <v>42000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3" t="s">
        <v>426</v>
      </c>
      <c r="B522" s="16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3" t="s">
        <v>432</v>
      </c>
      <c r="B528" s="16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3" t="s">
        <v>441</v>
      </c>
      <c r="B538" s="164"/>
      <c r="C538" s="32">
        <f>SUM(C539:C544)</f>
        <v>1750</v>
      </c>
      <c r="D538" s="32">
        <f>SUM(D539:D544)</f>
        <v>1750</v>
      </c>
      <c r="E538" s="32">
        <f>SUM(E539:E544)</f>
        <v>1750</v>
      </c>
      <c r="H538" s="41">
        <f t="shared" si="63"/>
        <v>1750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1750</v>
      </c>
      <c r="D540" s="5">
        <f t="shared" ref="D540:E543" si="66">C540</f>
        <v>1750</v>
      </c>
      <c r="E540" s="5">
        <f t="shared" si="66"/>
        <v>1750</v>
      </c>
      <c r="H540" s="41">
        <f t="shared" si="63"/>
        <v>1750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1" t="s">
        <v>449</v>
      </c>
      <c r="B547" s="172"/>
      <c r="C547" s="35">
        <f>C548+C549</f>
        <v>4692</v>
      </c>
      <c r="D547" s="35">
        <f>D548+D549</f>
        <v>4692</v>
      </c>
      <c r="E547" s="35">
        <f>E548+E549</f>
        <v>4692</v>
      </c>
      <c r="G547" s="39" t="s">
        <v>593</v>
      </c>
      <c r="H547" s="41">
        <f t="shared" si="63"/>
        <v>4692</v>
      </c>
      <c r="I547" s="42"/>
      <c r="J547" s="40" t="b">
        <f>AND(H547=I547)</f>
        <v>0</v>
      </c>
    </row>
    <row r="548" spans="1:10" outlineLevel="1">
      <c r="A548" s="163" t="s">
        <v>450</v>
      </c>
      <c r="B548" s="164"/>
      <c r="C548" s="32">
        <v>4692</v>
      </c>
      <c r="D548" s="32">
        <f>C548</f>
        <v>4692</v>
      </c>
      <c r="E548" s="32">
        <f>D548</f>
        <v>4692</v>
      </c>
      <c r="H548" s="41">
        <f t="shared" si="63"/>
        <v>4692</v>
      </c>
    </row>
    <row r="549" spans="1:10" outlineLevel="1">
      <c r="A549" s="163" t="s">
        <v>451</v>
      </c>
      <c r="B549" s="16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9" t="s">
        <v>455</v>
      </c>
      <c r="B550" s="170"/>
      <c r="C550" s="36">
        <f>C551</f>
        <v>35500</v>
      </c>
      <c r="D550" s="36">
        <f>D551</f>
        <v>35500</v>
      </c>
      <c r="E550" s="36">
        <f>E551</f>
        <v>35500</v>
      </c>
      <c r="G550" s="39" t="s">
        <v>59</v>
      </c>
      <c r="H550" s="41">
        <f t="shared" si="63"/>
        <v>35500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35500</v>
      </c>
      <c r="D551" s="33">
        <f>D552+D556</f>
        <v>35500</v>
      </c>
      <c r="E551" s="33">
        <f>E552+E556</f>
        <v>35500</v>
      </c>
      <c r="G551" s="39" t="s">
        <v>594</v>
      </c>
      <c r="H551" s="41">
        <f t="shared" si="63"/>
        <v>35500</v>
      </c>
      <c r="I551" s="42"/>
      <c r="J551" s="40" t="b">
        <f>AND(H551=I551)</f>
        <v>0</v>
      </c>
    </row>
    <row r="552" spans="1:10" outlineLevel="1">
      <c r="A552" s="163" t="s">
        <v>457</v>
      </c>
      <c r="B552" s="164"/>
      <c r="C552" s="32">
        <f>SUM(C553:C555)</f>
        <v>35500</v>
      </c>
      <c r="D552" s="32">
        <f>SUM(D553:D555)</f>
        <v>35500</v>
      </c>
      <c r="E552" s="32">
        <f>SUM(E553:E555)</f>
        <v>35500</v>
      </c>
      <c r="H552" s="41">
        <f t="shared" si="63"/>
        <v>35500</v>
      </c>
    </row>
    <row r="553" spans="1:10" outlineLevel="2" collapsed="1">
      <c r="A553" s="6">
        <v>5500</v>
      </c>
      <c r="B553" s="4" t="s">
        <v>458</v>
      </c>
      <c r="C553" s="5">
        <v>35500</v>
      </c>
      <c r="D553" s="5">
        <f t="shared" ref="D553:E555" si="67">C553</f>
        <v>35500</v>
      </c>
      <c r="E553" s="5">
        <f t="shared" si="67"/>
        <v>35500</v>
      </c>
      <c r="H553" s="41">
        <f t="shared" si="63"/>
        <v>35500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3" t="s">
        <v>461</v>
      </c>
      <c r="B556" s="16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7" t="s">
        <v>62</v>
      </c>
      <c r="B559" s="168"/>
      <c r="C559" s="37">
        <f>C560+C716+C725</f>
        <v>1270000</v>
      </c>
      <c r="D559" s="37">
        <f>D560+D716+D725</f>
        <v>1270000</v>
      </c>
      <c r="E559" s="37">
        <f>E560+E716+E725</f>
        <v>1270000</v>
      </c>
      <c r="G559" s="39" t="s">
        <v>62</v>
      </c>
      <c r="H559" s="41">
        <f t="shared" si="63"/>
        <v>1270000</v>
      </c>
      <c r="I559" s="42"/>
      <c r="J559" s="40" t="b">
        <f>AND(H559=I559)</f>
        <v>0</v>
      </c>
    </row>
    <row r="560" spans="1:10">
      <c r="A560" s="169" t="s">
        <v>464</v>
      </c>
      <c r="B560" s="170"/>
      <c r="C560" s="36">
        <f>C561+C638+C642+C645</f>
        <v>1185000</v>
      </c>
      <c r="D560" s="36">
        <f>D561+D638+D642+D645</f>
        <v>1185000</v>
      </c>
      <c r="E560" s="36">
        <f>E561+E638+E642+E645</f>
        <v>1185000</v>
      </c>
      <c r="G560" s="39" t="s">
        <v>61</v>
      </c>
      <c r="H560" s="41">
        <f t="shared" si="63"/>
        <v>1185000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1185000</v>
      </c>
      <c r="D561" s="38">
        <f>D562+D567+D568+D569+D576+D577+D581+D584+D585+D586+D587+D592+D595+D599+D603+D610+D616+D628</f>
        <v>1185000</v>
      </c>
      <c r="E561" s="38">
        <f>E562+E567+E568+E569+E576+E577+E581+E584+E585+E586+E587+E592+E595+E599+E603+E610+E616+E628</f>
        <v>1185000</v>
      </c>
      <c r="G561" s="39" t="s">
        <v>595</v>
      </c>
      <c r="H561" s="41">
        <f t="shared" si="63"/>
        <v>1185000</v>
      </c>
      <c r="I561" s="42"/>
      <c r="J561" s="40" t="b">
        <f>AND(H561=I561)</f>
        <v>0</v>
      </c>
    </row>
    <row r="562" spans="1:10" outlineLevel="1">
      <c r="A562" s="163" t="s">
        <v>466</v>
      </c>
      <c r="B562" s="164"/>
      <c r="C562" s="32">
        <f>SUM(C563:C566)</f>
        <v>39702</v>
      </c>
      <c r="D562" s="32">
        <f>SUM(D563:D566)</f>
        <v>39702</v>
      </c>
      <c r="E562" s="32">
        <f>SUM(E563:E566)</f>
        <v>39702</v>
      </c>
      <c r="H562" s="41">
        <f t="shared" si="63"/>
        <v>39702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39702</v>
      </c>
      <c r="D566" s="5">
        <f t="shared" si="68"/>
        <v>39702</v>
      </c>
      <c r="E566" s="5">
        <f t="shared" si="68"/>
        <v>39702</v>
      </c>
      <c r="H566" s="41">
        <f t="shared" si="63"/>
        <v>39702</v>
      </c>
    </row>
    <row r="567" spans="1:10" outlineLevel="1">
      <c r="A567" s="163" t="s">
        <v>467</v>
      </c>
      <c r="B567" s="16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3" t="s">
        <v>472</v>
      </c>
      <c r="B568" s="16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3" t="s">
        <v>473</v>
      </c>
      <c r="B569" s="164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3" t="s">
        <v>480</v>
      </c>
      <c r="B576" s="16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3" t="s">
        <v>481</v>
      </c>
      <c r="B577" s="164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3" t="s">
        <v>485</v>
      </c>
      <c r="B581" s="164"/>
      <c r="C581" s="32">
        <f>SUM(C582:C583)</f>
        <v>1933</v>
      </c>
      <c r="D581" s="32">
        <f>SUM(D582:D583)</f>
        <v>1933</v>
      </c>
      <c r="E581" s="32">
        <f>SUM(E582:E583)</f>
        <v>1933</v>
      </c>
      <c r="H581" s="41">
        <f t="shared" si="71"/>
        <v>1933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1933</v>
      </c>
      <c r="D583" s="5">
        <f t="shared" si="72"/>
        <v>1933</v>
      </c>
      <c r="E583" s="5">
        <f t="shared" si="72"/>
        <v>1933</v>
      </c>
      <c r="H583" s="41">
        <f t="shared" si="71"/>
        <v>1933</v>
      </c>
    </row>
    <row r="584" spans="1:8" outlineLevel="1">
      <c r="A584" s="163" t="s">
        <v>488</v>
      </c>
      <c r="B584" s="16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3" t="s">
        <v>489</v>
      </c>
      <c r="B585" s="164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3" t="s">
        <v>490</v>
      </c>
      <c r="B586" s="16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3" t="s">
        <v>491</v>
      </c>
      <c r="B587" s="164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3" t="s">
        <v>498</v>
      </c>
      <c r="B592" s="16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3" t="s">
        <v>502</v>
      </c>
      <c r="B595" s="16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3" t="s">
        <v>503</v>
      </c>
      <c r="B599" s="164"/>
      <c r="C599" s="32">
        <f>SUM(C600:C602)</f>
        <v>623264</v>
      </c>
      <c r="D599" s="32">
        <f>SUM(D600:D602)</f>
        <v>623264</v>
      </c>
      <c r="E599" s="32">
        <f>SUM(E600:E602)</f>
        <v>623264</v>
      </c>
      <c r="H599" s="41">
        <f t="shared" si="71"/>
        <v>623264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623264</v>
      </c>
      <c r="D601" s="5">
        <f t="shared" si="75"/>
        <v>623264</v>
      </c>
      <c r="E601" s="5">
        <f t="shared" si="75"/>
        <v>623264</v>
      </c>
      <c r="H601" s="41">
        <f t="shared" si="71"/>
        <v>623264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3" t="s">
        <v>506</v>
      </c>
      <c r="B603" s="16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3" t="s">
        <v>513</v>
      </c>
      <c r="B610" s="164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3" t="s">
        <v>519</v>
      </c>
      <c r="B616" s="164"/>
      <c r="C616" s="32">
        <f>SUM(C617:C627)</f>
        <v>360101</v>
      </c>
      <c r="D616" s="32">
        <f>SUM(D617:D627)</f>
        <v>360101</v>
      </c>
      <c r="E616" s="32">
        <f>SUM(E617:E627)</f>
        <v>360101</v>
      </c>
      <c r="H616" s="41">
        <f t="shared" si="71"/>
        <v>360101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355101</v>
      </c>
      <c r="D620" s="5">
        <f t="shared" si="78"/>
        <v>355101</v>
      </c>
      <c r="E620" s="5">
        <f t="shared" si="78"/>
        <v>355101</v>
      </c>
      <c r="H620" s="41">
        <f t="shared" si="71"/>
        <v>355101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5000</v>
      </c>
      <c r="D627" s="5">
        <f t="shared" si="78"/>
        <v>5000</v>
      </c>
      <c r="E627" s="5">
        <f t="shared" si="78"/>
        <v>5000</v>
      </c>
      <c r="H627" s="41">
        <f t="shared" si="71"/>
        <v>5000</v>
      </c>
    </row>
    <row r="628" spans="1:10" outlineLevel="1">
      <c r="A628" s="163" t="s">
        <v>531</v>
      </c>
      <c r="B628" s="164"/>
      <c r="C628" s="32">
        <f>SUM(C629:C637)</f>
        <v>160000</v>
      </c>
      <c r="D628" s="32">
        <f>SUM(D629:D637)</f>
        <v>160000</v>
      </c>
      <c r="E628" s="32">
        <f>SUM(E629:E637)</f>
        <v>160000</v>
      </c>
      <c r="H628" s="41">
        <f t="shared" si="71"/>
        <v>160000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160000</v>
      </c>
      <c r="D635" s="5">
        <f t="shared" si="79"/>
        <v>160000</v>
      </c>
      <c r="E635" s="5">
        <f t="shared" si="79"/>
        <v>160000</v>
      </c>
      <c r="H635" s="41">
        <f t="shared" si="71"/>
        <v>160000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3" t="s">
        <v>542</v>
      </c>
      <c r="B639" s="16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3" t="s">
        <v>543</v>
      </c>
      <c r="B640" s="16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3" t="s">
        <v>544</v>
      </c>
      <c r="B641" s="16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3" t="s">
        <v>546</v>
      </c>
      <c r="B643" s="16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3" t="s">
        <v>547</v>
      </c>
      <c r="B644" s="16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3" t="s">
        <v>549</v>
      </c>
      <c r="B646" s="16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3" t="s">
        <v>550</v>
      </c>
      <c r="B651" s="16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3" t="s">
        <v>551</v>
      </c>
      <c r="B652" s="16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3" t="s">
        <v>552</v>
      </c>
      <c r="B653" s="16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3" t="s">
        <v>553</v>
      </c>
      <c r="B660" s="16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3" t="s">
        <v>554</v>
      </c>
      <c r="B661" s="16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3" t="s">
        <v>555</v>
      </c>
      <c r="B665" s="16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3" t="s">
        <v>556</v>
      </c>
      <c r="B668" s="16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3" t="s">
        <v>557</v>
      </c>
      <c r="B669" s="16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3" t="s">
        <v>558</v>
      </c>
      <c r="B670" s="16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3" t="s">
        <v>559</v>
      </c>
      <c r="B671" s="16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3" t="s">
        <v>560</v>
      </c>
      <c r="B676" s="16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3" t="s">
        <v>561</v>
      </c>
      <c r="B679" s="16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3" t="s">
        <v>562</v>
      </c>
      <c r="B683" s="16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3" t="s">
        <v>563</v>
      </c>
      <c r="B687" s="16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3" t="s">
        <v>564</v>
      </c>
      <c r="B694" s="16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3" t="s">
        <v>565</v>
      </c>
      <c r="B700" s="16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3" t="s">
        <v>566</v>
      </c>
      <c r="B712" s="16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3" t="s">
        <v>567</v>
      </c>
      <c r="B713" s="16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3" t="s">
        <v>568</v>
      </c>
      <c r="B714" s="16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3" t="s">
        <v>569</v>
      </c>
      <c r="B715" s="16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9" t="s">
        <v>570</v>
      </c>
      <c r="B716" s="170"/>
      <c r="C716" s="36">
        <f>C717</f>
        <v>85000</v>
      </c>
      <c r="D716" s="36">
        <f>D717</f>
        <v>85000</v>
      </c>
      <c r="E716" s="36">
        <f>E717</f>
        <v>85000</v>
      </c>
      <c r="G716" s="39" t="s">
        <v>66</v>
      </c>
      <c r="H716" s="41">
        <f t="shared" si="92"/>
        <v>85000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85000</v>
      </c>
      <c r="D717" s="33">
        <f>D718+D722</f>
        <v>85000</v>
      </c>
      <c r="E717" s="33">
        <f>E718+E722</f>
        <v>85000</v>
      </c>
      <c r="G717" s="39" t="s">
        <v>599</v>
      </c>
      <c r="H717" s="41">
        <f t="shared" si="92"/>
        <v>85000</v>
      </c>
      <c r="I717" s="42"/>
      <c r="J717" s="40" t="b">
        <f>AND(H717=I717)</f>
        <v>0</v>
      </c>
    </row>
    <row r="718" spans="1:10" outlineLevel="1" collapsed="1">
      <c r="A718" s="175" t="s">
        <v>851</v>
      </c>
      <c r="B718" s="176"/>
      <c r="C718" s="31">
        <f>SUM(C719:C721)</f>
        <v>85000</v>
      </c>
      <c r="D718" s="31">
        <f>SUM(D719:D721)</f>
        <v>85000</v>
      </c>
      <c r="E718" s="31">
        <f>SUM(E719:E721)</f>
        <v>85000</v>
      </c>
      <c r="H718" s="41">
        <f t="shared" si="92"/>
        <v>85000</v>
      </c>
    </row>
    <row r="719" spans="1:10" ht="15" customHeight="1" outlineLevel="2">
      <c r="A719" s="6">
        <v>10950</v>
      </c>
      <c r="B719" s="4" t="s">
        <v>572</v>
      </c>
      <c r="C719" s="5">
        <v>85000</v>
      </c>
      <c r="D719" s="5">
        <f>C719</f>
        <v>85000</v>
      </c>
      <c r="E719" s="5">
        <f>D719</f>
        <v>85000</v>
      </c>
      <c r="H719" s="41">
        <f t="shared" si="92"/>
        <v>85000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5" t="s">
        <v>850</v>
      </c>
      <c r="B722" s="17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5" t="s">
        <v>849</v>
      </c>
      <c r="B727" s="17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5" t="s">
        <v>848</v>
      </c>
      <c r="B730" s="17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5" t="s">
        <v>846</v>
      </c>
      <c r="B733" s="17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5" t="s">
        <v>843</v>
      </c>
      <c r="B739" s="17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5" t="s">
        <v>842</v>
      </c>
      <c r="B741" s="17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5" t="s">
        <v>841</v>
      </c>
      <c r="B743" s="17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5" t="s">
        <v>836</v>
      </c>
      <c r="B750" s="17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5" t="s">
        <v>834</v>
      </c>
      <c r="B755" s="17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5" t="s">
        <v>830</v>
      </c>
      <c r="B760" s="17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5" t="s">
        <v>828</v>
      </c>
      <c r="B765" s="17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5" t="s">
        <v>826</v>
      </c>
      <c r="B767" s="17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5" t="s">
        <v>823</v>
      </c>
      <c r="B771" s="17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5" t="s">
        <v>817</v>
      </c>
      <c r="B777" s="17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300-000000000000}">
      <formula1>C115+C340</formula1>
    </dataValidation>
    <dataValidation type="custom" allowBlank="1" showInputMessage="1" showErrorMessage="1" sqref="J152:J153" xr:uid="{00000000-0002-0000-0300-000001000000}">
      <formula1>C153+C355</formula1>
    </dataValidation>
    <dataValidation type="custom" allowBlank="1" showInputMessage="1" showErrorMessage="1" sqref="J177:J178" xr:uid="{00000000-0002-0000-0300-000002000000}">
      <formula1>C178+C366</formula1>
    </dataValidation>
    <dataValidation type="custom" allowBlank="1" showInputMessage="1" showErrorMessage="1" sqref="J170" xr:uid="{00000000-0002-0000-0300-000003000000}">
      <formula1>C171+C363</formula1>
    </dataValidation>
    <dataValidation type="custom" allowBlank="1" showInputMessage="1" showErrorMessage="1" sqref="J163" xr:uid="{00000000-0002-0000-0300-000004000000}">
      <formula1>C164+C360</formula1>
    </dataValidation>
    <dataValidation type="custom" allowBlank="1" showInputMessage="1" showErrorMessage="1" sqref="J135" xr:uid="{00000000-0002-0000-0300-000005000000}">
      <formula1>C136+C349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638 J642 J716:J717 J645 J725:J726" xr:uid="{00000000-0002-0000-0300-000007000000}">
      <formula1>C639+C793</formula1>
    </dataValidation>
    <dataValidation type="custom" allowBlank="1" showInputMessage="1" showErrorMessage="1" sqref="J11" xr:uid="{00000000-0002-0000-0300-000008000000}">
      <formula1>C12+C136</formula1>
    </dataValidation>
    <dataValidation type="custom" allowBlank="1" showInputMessage="1" showErrorMessage="1" sqref="J256:J259" xr:uid="{00000000-0002-0000-0300-000009000000}">
      <formula1>C257+C372</formula1>
    </dataValidation>
    <dataValidation type="custom" allowBlank="1" showInputMessage="1" showErrorMessage="1" sqref="J483" xr:uid="{00000000-0002-0000-0300-00000A000000}">
      <formula1>C484+C595</formula1>
    </dataValidation>
    <dataValidation type="custom" allowBlank="1" showInputMessage="1" showErrorMessage="1" sqref="J559" xr:uid="{00000000-0002-0000-0300-00000B000000}">
      <formula1>C259+C374</formula1>
    </dataValidation>
    <dataValidation type="custom" allowBlank="1" showInputMessage="1" showErrorMessage="1" sqref="J1:J4 J550:J551 J560:J561 J339 J547" xr:uid="{00000000-0002-0000-03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3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C241" zoomScale="110" zoomScaleNormal="110" workbookViewId="0">
      <selection activeCell="H720" sqref="H720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4.179687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52" t="s">
        <v>30</v>
      </c>
      <c r="B1" s="152"/>
      <c r="C1" s="152"/>
      <c r="D1" s="140" t="s">
        <v>853</v>
      </c>
      <c r="E1" s="140" t="s">
        <v>852</v>
      </c>
      <c r="G1" s="43" t="s">
        <v>31</v>
      </c>
      <c r="H1" s="44">
        <f>C2+C114</f>
        <v>2523261</v>
      </c>
      <c r="I1" s="45"/>
      <c r="J1" s="46" t="b">
        <f>AND(H1=I1)</f>
        <v>0</v>
      </c>
    </row>
    <row r="2" spans="1:14">
      <c r="A2" s="153" t="s">
        <v>60</v>
      </c>
      <c r="B2" s="153"/>
      <c r="C2" s="26">
        <f>C3+C67</f>
        <v>2073000</v>
      </c>
      <c r="D2" s="26">
        <f>D3+D67</f>
        <v>2073000</v>
      </c>
      <c r="E2" s="26">
        <f>E3+E67</f>
        <v>2073000</v>
      </c>
      <c r="G2" s="39" t="s">
        <v>60</v>
      </c>
      <c r="H2" s="41">
        <f>C2</f>
        <v>2073000</v>
      </c>
      <c r="I2" s="42"/>
      <c r="J2" s="40" t="b">
        <f>AND(H2=I2)</f>
        <v>0</v>
      </c>
    </row>
    <row r="3" spans="1:14">
      <c r="A3" s="154" t="s">
        <v>578</v>
      </c>
      <c r="B3" s="154"/>
      <c r="C3" s="23">
        <f>C4+C11+C38+C61</f>
        <v>1335000</v>
      </c>
      <c r="D3" s="23">
        <f>D4+D11+D38+D61</f>
        <v>1335000</v>
      </c>
      <c r="E3" s="23">
        <f>E4+E11+E38+E61</f>
        <v>1335000</v>
      </c>
      <c r="G3" s="39" t="s">
        <v>57</v>
      </c>
      <c r="H3" s="41">
        <f t="shared" ref="H3:H66" si="0">C3</f>
        <v>1335000</v>
      </c>
      <c r="I3" s="42"/>
      <c r="J3" s="40" t="b">
        <f>AND(H3=I3)</f>
        <v>0</v>
      </c>
    </row>
    <row r="4" spans="1:14" ht="15" customHeight="1">
      <c r="A4" s="155" t="s">
        <v>124</v>
      </c>
      <c r="B4" s="156"/>
      <c r="C4" s="21">
        <f>SUM(C5:C10)</f>
        <v>569000</v>
      </c>
      <c r="D4" s="21">
        <f>SUM(D5:D10)</f>
        <v>569000</v>
      </c>
      <c r="E4" s="21">
        <f>SUM(E5:E10)</f>
        <v>569000</v>
      </c>
      <c r="F4" s="17"/>
      <c r="G4" s="39" t="s">
        <v>53</v>
      </c>
      <c r="H4" s="41">
        <f t="shared" si="0"/>
        <v>569000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50000</v>
      </c>
      <c r="D5" s="2">
        <f>C5</f>
        <v>50000</v>
      </c>
      <c r="E5" s="2">
        <f>D5</f>
        <v>50000</v>
      </c>
      <c r="F5" s="17"/>
      <c r="G5" s="17"/>
      <c r="H5" s="41">
        <f t="shared" si="0"/>
        <v>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17000</v>
      </c>
      <c r="D6" s="2">
        <f t="shared" ref="D6:E10" si="1">C6</f>
        <v>17000</v>
      </c>
      <c r="E6" s="2">
        <f t="shared" si="1"/>
        <v>17000</v>
      </c>
      <c r="F6" s="17"/>
      <c r="G6" s="17"/>
      <c r="H6" s="41">
        <f t="shared" si="0"/>
        <v>17000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450000</v>
      </c>
      <c r="D7" s="2">
        <f t="shared" si="1"/>
        <v>450000</v>
      </c>
      <c r="E7" s="2">
        <f t="shared" si="1"/>
        <v>450000</v>
      </c>
      <c r="F7" s="17"/>
      <c r="G7" s="17"/>
      <c r="H7" s="41">
        <f t="shared" si="0"/>
        <v>450000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50000</v>
      </c>
      <c r="D8" s="2">
        <f t="shared" si="1"/>
        <v>50000</v>
      </c>
      <c r="E8" s="2">
        <f t="shared" si="1"/>
        <v>50000</v>
      </c>
      <c r="F8" s="17"/>
      <c r="G8" s="17"/>
      <c r="H8" s="41">
        <f t="shared" si="0"/>
        <v>50000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</v>
      </c>
      <c r="D9" s="2">
        <f t="shared" si="1"/>
        <v>1000</v>
      </c>
      <c r="E9" s="2">
        <f t="shared" si="1"/>
        <v>1000</v>
      </c>
      <c r="F9" s="17"/>
      <c r="G9" s="17"/>
      <c r="H9" s="41">
        <f t="shared" si="0"/>
        <v>1000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55" t="s">
        <v>125</v>
      </c>
      <c r="B11" s="156"/>
      <c r="C11" s="21">
        <f>SUM(C12:C37)</f>
        <v>544500</v>
      </c>
      <c r="D11" s="21">
        <f>SUM(D12:D37)</f>
        <v>544500</v>
      </c>
      <c r="E11" s="21">
        <f>SUM(E12:E37)</f>
        <v>544500</v>
      </c>
      <c r="F11" s="17"/>
      <c r="G11" s="39" t="s">
        <v>54</v>
      </c>
      <c r="H11" s="41">
        <f t="shared" si="0"/>
        <v>544500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193500</v>
      </c>
      <c r="D12" s="2">
        <f>C12</f>
        <v>193500</v>
      </c>
      <c r="E12" s="2">
        <f>D12</f>
        <v>193500</v>
      </c>
      <c r="H12" s="41">
        <f t="shared" si="0"/>
        <v>193500</v>
      </c>
    </row>
    <row r="13" spans="1:14" outlineLevel="1">
      <c r="A13" s="3">
        <v>2102</v>
      </c>
      <c r="B13" s="1" t="s">
        <v>126</v>
      </c>
      <c r="C13" s="2">
        <v>257000</v>
      </c>
      <c r="D13" s="2">
        <f t="shared" ref="D13:E28" si="2">C13</f>
        <v>257000</v>
      </c>
      <c r="E13" s="2">
        <f t="shared" si="2"/>
        <v>257000</v>
      </c>
      <c r="H13" s="41">
        <f t="shared" si="0"/>
        <v>257000</v>
      </c>
    </row>
    <row r="14" spans="1:14" outlineLevel="1">
      <c r="A14" s="3">
        <v>2201</v>
      </c>
      <c r="B14" s="1" t="s">
        <v>5</v>
      </c>
      <c r="C14" s="2">
        <v>15000</v>
      </c>
      <c r="D14" s="2">
        <f t="shared" si="2"/>
        <v>15000</v>
      </c>
      <c r="E14" s="2">
        <f t="shared" si="2"/>
        <v>15000</v>
      </c>
      <c r="H14" s="41">
        <f t="shared" si="0"/>
        <v>15000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6000</v>
      </c>
      <c r="D34" s="2">
        <f t="shared" si="3"/>
        <v>6000</v>
      </c>
      <c r="E34" s="2">
        <f t="shared" si="3"/>
        <v>6000</v>
      </c>
      <c r="H34" s="41">
        <f t="shared" si="0"/>
        <v>6000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>
        <v>15000</v>
      </c>
      <c r="D36" s="2">
        <f t="shared" si="3"/>
        <v>15000</v>
      </c>
      <c r="E36" s="2">
        <f t="shared" si="3"/>
        <v>15000</v>
      </c>
      <c r="H36" s="41">
        <f t="shared" si="0"/>
        <v>15000</v>
      </c>
    </row>
    <row r="37" spans="1:10" outlineLevel="1">
      <c r="A37" s="3">
        <v>2499</v>
      </c>
      <c r="B37" s="1" t="s">
        <v>10</v>
      </c>
      <c r="C37" s="15">
        <v>52000</v>
      </c>
      <c r="D37" s="2">
        <f t="shared" si="3"/>
        <v>52000</v>
      </c>
      <c r="E37" s="2">
        <f t="shared" si="3"/>
        <v>52000</v>
      </c>
      <c r="H37" s="41">
        <f t="shared" si="0"/>
        <v>52000</v>
      </c>
    </row>
    <row r="38" spans="1:10">
      <c r="A38" s="155" t="s">
        <v>145</v>
      </c>
      <c r="B38" s="156"/>
      <c r="C38" s="21">
        <f>SUM(C39:C60)</f>
        <v>221500</v>
      </c>
      <c r="D38" s="21">
        <f>SUM(D39:D60)</f>
        <v>221500</v>
      </c>
      <c r="E38" s="21">
        <f>SUM(E39:E60)</f>
        <v>221500</v>
      </c>
      <c r="G38" s="39" t="s">
        <v>55</v>
      </c>
      <c r="H38" s="41">
        <f t="shared" si="0"/>
        <v>221500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22000</v>
      </c>
      <c r="D39" s="2">
        <f>C39</f>
        <v>22000</v>
      </c>
      <c r="E39" s="2">
        <f>D39</f>
        <v>22000</v>
      </c>
      <c r="H39" s="41">
        <f t="shared" si="0"/>
        <v>22000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4">C40</f>
        <v>8000</v>
      </c>
      <c r="E40" s="2">
        <f t="shared" si="4"/>
        <v>8000</v>
      </c>
      <c r="H40" s="41">
        <f t="shared" si="0"/>
        <v>8000</v>
      </c>
    </row>
    <row r="41" spans="1:10" outlineLevel="1">
      <c r="A41" s="20">
        <v>3103</v>
      </c>
      <c r="B41" s="20" t="s">
        <v>13</v>
      </c>
      <c r="C41" s="2">
        <v>14000</v>
      </c>
      <c r="D41" s="2">
        <f t="shared" si="4"/>
        <v>14000</v>
      </c>
      <c r="E41" s="2">
        <f t="shared" si="4"/>
        <v>14000</v>
      </c>
      <c r="H41" s="41">
        <f t="shared" si="0"/>
        <v>14000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>
        <v>1000</v>
      </c>
      <c r="D46" s="2">
        <f t="shared" si="4"/>
        <v>1000</v>
      </c>
      <c r="E46" s="2">
        <f t="shared" si="4"/>
        <v>1000</v>
      </c>
      <c r="H46" s="41">
        <f t="shared" si="0"/>
        <v>1000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15000</v>
      </c>
      <c r="D48" s="2">
        <f t="shared" si="4"/>
        <v>15000</v>
      </c>
      <c r="E48" s="2">
        <f t="shared" si="4"/>
        <v>15000</v>
      </c>
      <c r="H48" s="41">
        <f t="shared" si="0"/>
        <v>15000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7000</v>
      </c>
      <c r="D51" s="2">
        <f t="shared" si="4"/>
        <v>7000</v>
      </c>
      <c r="E51" s="2">
        <f t="shared" si="4"/>
        <v>7000</v>
      </c>
      <c r="H51" s="41">
        <f t="shared" si="0"/>
        <v>7000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5000</v>
      </c>
      <c r="D53" s="2">
        <f t="shared" si="4"/>
        <v>5000</v>
      </c>
      <c r="E53" s="2">
        <f t="shared" si="4"/>
        <v>5000</v>
      </c>
      <c r="H53" s="41">
        <f t="shared" si="0"/>
        <v>5000</v>
      </c>
    </row>
    <row r="54" spans="1:10" outlineLevel="1">
      <c r="A54" s="20">
        <v>3302</v>
      </c>
      <c r="B54" s="20" t="s">
        <v>19</v>
      </c>
      <c r="C54" s="2">
        <v>18000</v>
      </c>
      <c r="D54" s="2">
        <f t="shared" si="4"/>
        <v>18000</v>
      </c>
      <c r="E54" s="2">
        <f t="shared" si="4"/>
        <v>18000</v>
      </c>
      <c r="H54" s="41">
        <f t="shared" si="0"/>
        <v>18000</v>
      </c>
    </row>
    <row r="55" spans="1:10" outlineLevel="1">
      <c r="A55" s="20">
        <v>3303</v>
      </c>
      <c r="B55" s="20" t="s">
        <v>153</v>
      </c>
      <c r="C55" s="2">
        <v>120000</v>
      </c>
      <c r="D55" s="2">
        <f t="shared" si="4"/>
        <v>120000</v>
      </c>
      <c r="E55" s="2">
        <f t="shared" si="4"/>
        <v>120000</v>
      </c>
      <c r="H55" s="41">
        <f t="shared" si="0"/>
        <v>120000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55" t="s">
        <v>158</v>
      </c>
      <c r="B61" s="15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4" t="s">
        <v>579</v>
      </c>
      <c r="B67" s="154"/>
      <c r="C67" s="25">
        <f>C97+C68</f>
        <v>738000</v>
      </c>
      <c r="D67" s="25">
        <f>D97+D68</f>
        <v>738000</v>
      </c>
      <c r="E67" s="25">
        <f>E97+E68</f>
        <v>738000</v>
      </c>
      <c r="G67" s="39" t="s">
        <v>59</v>
      </c>
      <c r="H67" s="41">
        <f t="shared" ref="H67:H130" si="7">C67</f>
        <v>738000</v>
      </c>
      <c r="I67" s="42"/>
      <c r="J67" s="40" t="b">
        <f>AND(H67=I67)</f>
        <v>0</v>
      </c>
    </row>
    <row r="68" spans="1:10">
      <c r="A68" s="155" t="s">
        <v>163</v>
      </c>
      <c r="B68" s="156"/>
      <c r="C68" s="21">
        <f>SUM(C69:C96)</f>
        <v>240000</v>
      </c>
      <c r="D68" s="21">
        <f>SUM(D69:D96)</f>
        <v>240000</v>
      </c>
      <c r="E68" s="21">
        <f>SUM(E69:E96)</f>
        <v>240000</v>
      </c>
      <c r="G68" s="39" t="s">
        <v>56</v>
      </c>
      <c r="H68" s="41">
        <f t="shared" si="7"/>
        <v>240000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4000</v>
      </c>
      <c r="D69" s="2">
        <f>C69</f>
        <v>4000</v>
      </c>
      <c r="E69" s="2">
        <f>D69</f>
        <v>4000</v>
      </c>
      <c r="H69" s="41">
        <f t="shared" si="7"/>
        <v>4000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150000</v>
      </c>
      <c r="D79" s="2">
        <f t="shared" si="8"/>
        <v>150000</v>
      </c>
      <c r="E79" s="2">
        <f t="shared" si="8"/>
        <v>150000</v>
      </c>
      <c r="H79" s="41">
        <f t="shared" si="7"/>
        <v>150000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45000</v>
      </c>
      <c r="D94" s="2">
        <f t="shared" si="9"/>
        <v>45000</v>
      </c>
      <c r="E94" s="2">
        <f t="shared" si="9"/>
        <v>45000</v>
      </c>
      <c r="H94" s="41">
        <f t="shared" si="7"/>
        <v>45000</v>
      </c>
    </row>
    <row r="95" spans="1:8" ht="13.5" customHeight="1" outlineLevel="1">
      <c r="A95" s="3">
        <v>5302</v>
      </c>
      <c r="B95" s="2" t="s">
        <v>24</v>
      </c>
      <c r="C95" s="2">
        <v>40000</v>
      </c>
      <c r="D95" s="2">
        <f t="shared" si="9"/>
        <v>40000</v>
      </c>
      <c r="E95" s="2">
        <f t="shared" si="9"/>
        <v>40000</v>
      </c>
      <c r="H95" s="41">
        <f t="shared" si="7"/>
        <v>40000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498000</v>
      </c>
      <c r="D97" s="21">
        <f>SUM(D98:D113)</f>
        <v>498000</v>
      </c>
      <c r="E97" s="21">
        <f>SUM(E98:E113)</f>
        <v>498000</v>
      </c>
      <c r="G97" s="39" t="s">
        <v>58</v>
      </c>
      <c r="H97" s="41">
        <f t="shared" si="7"/>
        <v>498000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420000</v>
      </c>
      <c r="D98" s="2">
        <f>C98</f>
        <v>420000</v>
      </c>
      <c r="E98" s="2">
        <f>D98</f>
        <v>420000</v>
      </c>
      <c r="H98" s="41">
        <f t="shared" si="7"/>
        <v>420000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75000</v>
      </c>
      <c r="D113" s="2">
        <f t="shared" si="10"/>
        <v>75000</v>
      </c>
      <c r="E113" s="2">
        <f t="shared" si="10"/>
        <v>75000</v>
      </c>
      <c r="H113" s="41">
        <f t="shared" si="7"/>
        <v>75000</v>
      </c>
    </row>
    <row r="114" spans="1:10">
      <c r="A114" s="159" t="s">
        <v>62</v>
      </c>
      <c r="B114" s="160"/>
      <c r="C114" s="26">
        <f>C115+C152+C177</f>
        <v>450261</v>
      </c>
      <c r="D114" s="26">
        <f>D115+D152+D177</f>
        <v>450261</v>
      </c>
      <c r="E114" s="26">
        <f>E115+E152+E177</f>
        <v>450261</v>
      </c>
      <c r="G114" s="39" t="s">
        <v>62</v>
      </c>
      <c r="H114" s="41">
        <f t="shared" si="7"/>
        <v>450261</v>
      </c>
      <c r="I114" s="42"/>
      <c r="J114" s="40" t="b">
        <f>AND(H114=I114)</f>
        <v>0</v>
      </c>
    </row>
    <row r="115" spans="1:10">
      <c r="A115" s="157" t="s">
        <v>580</v>
      </c>
      <c r="B115" s="158"/>
      <c r="C115" s="23">
        <f>C116+C135</f>
        <v>445261</v>
      </c>
      <c r="D115" s="23">
        <f>D116+D135</f>
        <v>445261</v>
      </c>
      <c r="E115" s="23">
        <f>E116+E135</f>
        <v>445261</v>
      </c>
      <c r="G115" s="39" t="s">
        <v>61</v>
      </c>
      <c r="H115" s="41">
        <f t="shared" si="7"/>
        <v>445261</v>
      </c>
      <c r="I115" s="42"/>
      <c r="J115" s="40" t="b">
        <f>AND(H115=I115)</f>
        <v>0</v>
      </c>
    </row>
    <row r="116" spans="1:10" ht="15" customHeight="1">
      <c r="A116" s="155" t="s">
        <v>195</v>
      </c>
      <c r="B116" s="156"/>
      <c r="C116" s="21">
        <f>C117+C120+C123+C126+C129+C132</f>
        <v>315000</v>
      </c>
      <c r="D116" s="21">
        <f>D117+D120+D123+D126+D129+D132</f>
        <v>315000</v>
      </c>
      <c r="E116" s="21">
        <f>E117+E120+E123+E126+E129+E132</f>
        <v>315000</v>
      </c>
      <c r="G116" s="39" t="s">
        <v>583</v>
      </c>
      <c r="H116" s="41">
        <f t="shared" si="7"/>
        <v>315000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315000</v>
      </c>
      <c r="D117" s="2">
        <f>D118+D119</f>
        <v>315000</v>
      </c>
      <c r="E117" s="2">
        <f>E118+E119</f>
        <v>315000</v>
      </c>
      <c r="H117" s="41">
        <f t="shared" si="7"/>
        <v>315000</v>
      </c>
    </row>
    <row r="118" spans="1:10" ht="15" customHeight="1" outlineLevel="2">
      <c r="A118" s="130"/>
      <c r="B118" s="129" t="s">
        <v>855</v>
      </c>
      <c r="C118" s="128">
        <v>315000</v>
      </c>
      <c r="D118" s="128">
        <f>C118</f>
        <v>315000</v>
      </c>
      <c r="E118" s="128">
        <f>D118</f>
        <v>315000</v>
      </c>
      <c r="H118" s="41">
        <f t="shared" si="7"/>
        <v>315000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5" t="s">
        <v>202</v>
      </c>
      <c r="B135" s="156"/>
      <c r="C135" s="21">
        <f>C136+C140+C143+C146+C149</f>
        <v>130261</v>
      </c>
      <c r="D135" s="21">
        <f>D136+D140+D143+D146+D149</f>
        <v>130261</v>
      </c>
      <c r="E135" s="21">
        <f>E136+E140+E143+E146+E149</f>
        <v>130261</v>
      </c>
      <c r="G135" s="39" t="s">
        <v>584</v>
      </c>
      <c r="H135" s="41">
        <f t="shared" si="11"/>
        <v>130261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130261</v>
      </c>
      <c r="D136" s="2">
        <f>D137+D138+D139</f>
        <v>130261</v>
      </c>
      <c r="E136" s="2">
        <f>E137+E138+E139</f>
        <v>130261</v>
      </c>
      <c r="H136" s="41">
        <f t="shared" si="11"/>
        <v>130261</v>
      </c>
    </row>
    <row r="137" spans="1:10" ht="15" customHeight="1" outlineLevel="2">
      <c r="A137" s="130"/>
      <c r="B137" s="129" t="s">
        <v>855</v>
      </c>
      <c r="C137" s="128">
        <v>60000</v>
      </c>
      <c r="D137" s="128">
        <f>C137</f>
        <v>60000</v>
      </c>
      <c r="E137" s="128">
        <f>D137</f>
        <v>60000</v>
      </c>
      <c r="H137" s="41">
        <f t="shared" si="11"/>
        <v>60000</v>
      </c>
    </row>
    <row r="138" spans="1:10" ht="15" customHeight="1" outlineLevel="2">
      <c r="A138" s="130"/>
      <c r="B138" s="129" t="s">
        <v>862</v>
      </c>
      <c r="C138" s="128">
        <v>32000</v>
      </c>
      <c r="D138" s="128">
        <f t="shared" ref="D138:E139" si="12">C138</f>
        <v>32000</v>
      </c>
      <c r="E138" s="128">
        <f t="shared" si="12"/>
        <v>32000</v>
      </c>
      <c r="H138" s="41">
        <f t="shared" si="11"/>
        <v>32000</v>
      </c>
    </row>
    <row r="139" spans="1:10" ht="15" customHeight="1" outlineLevel="2">
      <c r="A139" s="130"/>
      <c r="B139" s="129" t="s">
        <v>861</v>
      </c>
      <c r="C139" s="128">
        <v>38261</v>
      </c>
      <c r="D139" s="128">
        <f t="shared" si="12"/>
        <v>38261</v>
      </c>
      <c r="E139" s="128">
        <f t="shared" si="12"/>
        <v>38261</v>
      </c>
      <c r="H139" s="41">
        <f t="shared" si="11"/>
        <v>38261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7" t="s">
        <v>581</v>
      </c>
      <c r="B152" s="158"/>
      <c r="C152" s="23">
        <f>C153+C163+C170</f>
        <v>5000</v>
      </c>
      <c r="D152" s="23">
        <f>D153+D163+D170</f>
        <v>5000</v>
      </c>
      <c r="E152" s="23">
        <f>E153+E163+E170</f>
        <v>5000</v>
      </c>
      <c r="G152" s="39" t="s">
        <v>66</v>
      </c>
      <c r="H152" s="41">
        <f t="shared" si="11"/>
        <v>5000</v>
      </c>
      <c r="I152" s="42"/>
      <c r="J152" s="40" t="b">
        <f>AND(H152=I152)</f>
        <v>0</v>
      </c>
    </row>
    <row r="153" spans="1:10">
      <c r="A153" s="155" t="s">
        <v>208</v>
      </c>
      <c r="B153" s="156"/>
      <c r="C153" s="21">
        <f>C154+C157+C160</f>
        <v>5000</v>
      </c>
      <c r="D153" s="21">
        <f>D154+D157+D160</f>
        <v>5000</v>
      </c>
      <c r="E153" s="21">
        <f>E154+E157+E160</f>
        <v>5000</v>
      </c>
      <c r="G153" s="39" t="s">
        <v>585</v>
      </c>
      <c r="H153" s="41">
        <f t="shared" si="11"/>
        <v>5000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5000</v>
      </c>
      <c r="D154" s="2">
        <f>D155+D156</f>
        <v>5000</v>
      </c>
      <c r="E154" s="2">
        <f>E155+E156</f>
        <v>5000</v>
      </c>
      <c r="H154" s="41">
        <f t="shared" si="11"/>
        <v>5000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5000</v>
      </c>
      <c r="D156" s="128">
        <f>C156</f>
        <v>5000</v>
      </c>
      <c r="E156" s="128">
        <f>D156</f>
        <v>5000</v>
      </c>
      <c r="H156" s="41">
        <f t="shared" si="11"/>
        <v>5000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5" t="s">
        <v>212</v>
      </c>
      <c r="B163" s="15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5" t="s">
        <v>214</v>
      </c>
      <c r="B170" s="15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7" t="s">
        <v>582</v>
      </c>
      <c r="B177" s="15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5" t="s">
        <v>217</v>
      </c>
      <c r="B178" s="15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1" t="s">
        <v>843</v>
      </c>
      <c r="B197" s="16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52" t="s">
        <v>67</v>
      </c>
      <c r="B256" s="152"/>
      <c r="C256" s="152"/>
      <c r="D256" s="140" t="s">
        <v>853</v>
      </c>
      <c r="E256" s="140" t="s">
        <v>852</v>
      </c>
      <c r="G256" s="47" t="s">
        <v>589</v>
      </c>
      <c r="H256" s="48">
        <f>C257+C559</f>
        <v>2523261</v>
      </c>
      <c r="I256" s="49"/>
      <c r="J256" s="50" t="b">
        <f>AND(H256=I256)</f>
        <v>0</v>
      </c>
    </row>
    <row r="257" spans="1:10">
      <c r="A257" s="167" t="s">
        <v>60</v>
      </c>
      <c r="B257" s="168"/>
      <c r="C257" s="37">
        <f>C258+C550</f>
        <v>1798000</v>
      </c>
      <c r="D257" s="37">
        <f>D258+D550</f>
        <v>1060179</v>
      </c>
      <c r="E257" s="37">
        <f>E258+E550</f>
        <v>1060179</v>
      </c>
      <c r="G257" s="39" t="s">
        <v>60</v>
      </c>
      <c r="H257" s="41">
        <f>C257</f>
        <v>1798000</v>
      </c>
      <c r="I257" s="42"/>
      <c r="J257" s="40" t="b">
        <f>AND(H257=I257)</f>
        <v>0</v>
      </c>
    </row>
    <row r="258" spans="1:10">
      <c r="A258" s="169" t="s">
        <v>266</v>
      </c>
      <c r="B258" s="170"/>
      <c r="C258" s="36">
        <f>C259+C339+C483+C547</f>
        <v>1773000</v>
      </c>
      <c r="D258" s="36">
        <f>D259+D339+D483+D547</f>
        <v>1035179</v>
      </c>
      <c r="E258" s="36">
        <f>E259+E339+E483+E547</f>
        <v>1035179</v>
      </c>
      <c r="G258" s="39" t="s">
        <v>57</v>
      </c>
      <c r="H258" s="41">
        <f t="shared" ref="H258:H321" si="21">C258</f>
        <v>1773000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1144847</v>
      </c>
      <c r="D259" s="33">
        <f>D260+D263+D314</f>
        <v>407026</v>
      </c>
      <c r="E259" s="33">
        <f>E260+E263+E314</f>
        <v>407026</v>
      </c>
      <c r="G259" s="39" t="s">
        <v>590</v>
      </c>
      <c r="H259" s="41">
        <f t="shared" si="21"/>
        <v>1144847</v>
      </c>
      <c r="I259" s="42"/>
      <c r="J259" s="40" t="b">
        <f>AND(H259=I259)</f>
        <v>0</v>
      </c>
    </row>
    <row r="260" spans="1:10" outlineLevel="1">
      <c r="A260" s="163" t="s">
        <v>268</v>
      </c>
      <c r="B260" s="164"/>
      <c r="C260" s="32">
        <f>SUM(C261:C262)</f>
        <v>3072</v>
      </c>
      <c r="D260" s="32">
        <f>SUM(D261:D262)</f>
        <v>3072</v>
      </c>
      <c r="E260" s="32">
        <f>SUM(E261:E262)</f>
        <v>3072</v>
      </c>
      <c r="H260" s="41">
        <f t="shared" si="21"/>
        <v>3072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outlineLevel="1">
      <c r="A263" s="163" t="s">
        <v>269</v>
      </c>
      <c r="B263" s="164"/>
      <c r="C263" s="32">
        <f>C264+C265+C289+C296+C298+C302+C305+C308+C313</f>
        <v>1141775</v>
      </c>
      <c r="D263" s="32">
        <f>D264+D265+D289+D296+D298+D302+D305+D308+D313</f>
        <v>403954</v>
      </c>
      <c r="E263" s="32">
        <f>E264+E265+E289+E296+E298+E302+E305+E308+E313</f>
        <v>403954</v>
      </c>
      <c r="H263" s="41">
        <f t="shared" si="21"/>
        <v>1141775</v>
      </c>
    </row>
    <row r="264" spans="1:10" outlineLevel="2">
      <c r="A264" s="6">
        <v>1101</v>
      </c>
      <c r="B264" s="4" t="s">
        <v>34</v>
      </c>
      <c r="C264" s="5">
        <v>381954</v>
      </c>
      <c r="D264" s="5">
        <f>C264</f>
        <v>381954</v>
      </c>
      <c r="E264" s="5">
        <f>D264</f>
        <v>381954</v>
      </c>
      <c r="H264" s="41">
        <f t="shared" si="21"/>
        <v>381954</v>
      </c>
    </row>
    <row r="265" spans="1:10" outlineLevel="2">
      <c r="A265" s="6">
        <v>1101</v>
      </c>
      <c r="B265" s="4" t="s">
        <v>35</v>
      </c>
      <c r="C265" s="5">
        <v>494993</v>
      </c>
      <c r="D265" s="5">
        <f>SUM(D266:D288)</f>
        <v>0</v>
      </c>
      <c r="E265" s="5">
        <f>SUM(E266:E288)</f>
        <v>0</v>
      </c>
      <c r="H265" s="41">
        <f t="shared" si="21"/>
        <v>494993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35870</v>
      </c>
      <c r="D289" s="5">
        <f>SUM(D290:D295)</f>
        <v>0</v>
      </c>
      <c r="E289" s="5">
        <f>SUM(E290:E295)</f>
        <v>0</v>
      </c>
      <c r="H289" s="41">
        <f t="shared" si="21"/>
        <v>35870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32422</v>
      </c>
      <c r="D298" s="5">
        <f>SUM(D299:D301)</f>
        <v>0</v>
      </c>
      <c r="E298" s="5">
        <f>SUM(E299:E301)</f>
        <v>0</v>
      </c>
      <c r="H298" s="41">
        <f t="shared" si="21"/>
        <v>32422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7000</v>
      </c>
      <c r="D302" s="5">
        <f>SUM(D303:D304)</f>
        <v>0</v>
      </c>
      <c r="E302" s="5">
        <f>SUM(E303:E304)</f>
        <v>0</v>
      </c>
      <c r="H302" s="41">
        <f t="shared" si="21"/>
        <v>7000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12099</v>
      </c>
      <c r="D305" s="5">
        <f>SUM(D306:D307)</f>
        <v>0</v>
      </c>
      <c r="E305" s="5">
        <f>SUM(E306:E307)</f>
        <v>0</v>
      </c>
      <c r="H305" s="41">
        <f t="shared" si="21"/>
        <v>12099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155437</v>
      </c>
      <c r="D308" s="5">
        <f>SUM(D309:D312)</f>
        <v>0</v>
      </c>
      <c r="E308" s="5">
        <f>SUM(E309:E312)</f>
        <v>0</v>
      </c>
      <c r="H308" s="41">
        <f t="shared" si="21"/>
        <v>155437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22000</v>
      </c>
      <c r="D313" s="5">
        <f>C313</f>
        <v>22000</v>
      </c>
      <c r="E313" s="5">
        <f>D313</f>
        <v>22000</v>
      </c>
      <c r="H313" s="41">
        <f t="shared" si="21"/>
        <v>22000</v>
      </c>
    </row>
    <row r="314" spans="1:8" outlineLevel="1">
      <c r="A314" s="163" t="s">
        <v>601</v>
      </c>
      <c r="B314" s="16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5" t="s">
        <v>270</v>
      </c>
      <c r="B339" s="166"/>
      <c r="C339" s="33">
        <f>C340+C444+C482</f>
        <v>534300</v>
      </c>
      <c r="D339" s="33">
        <f>D340+D444+D482</f>
        <v>534300</v>
      </c>
      <c r="E339" s="33">
        <f>E340+E444+E482</f>
        <v>534300</v>
      </c>
      <c r="G339" s="39" t="s">
        <v>591</v>
      </c>
      <c r="H339" s="41">
        <f t="shared" si="28"/>
        <v>534300</v>
      </c>
      <c r="I339" s="42"/>
      <c r="J339" s="40" t="b">
        <f>AND(H339=I339)</f>
        <v>0</v>
      </c>
    </row>
    <row r="340" spans="1:10" outlineLevel="1">
      <c r="A340" s="163" t="s">
        <v>271</v>
      </c>
      <c r="B340" s="164"/>
      <c r="C340" s="32">
        <f>C341+C342+C343+C344+C347+C348+C353+C356+C357+C362+C367+C368+C371+C372+C373+C376+C377+C378+C382+C388+C391+C392+C395+C398+C399+C404+C407+C408+C409+C412+C415+C416+C419+C420+C421+C422+C429+C443</f>
        <v>498300</v>
      </c>
      <c r="D340" s="32">
        <f>D341+D342+D343+D344+D347+D348+D353+D356+D357+D362+D367+BH290668+D371+D372+D373+D376+D377+D378+D382+D388+D391+D392+D395+D398+D399+D404+D407+D408+D409+D412+D415+D416+D419+D420+D421+D422+D429+D443</f>
        <v>498300</v>
      </c>
      <c r="E340" s="32">
        <f>E341+E342+E343+E344+E347+E348+E353+E356+E357+E362+E367+BI290668+E371+E372+E373+E376+E377+E378+E382+E388+E391+E392+E395+E398+E399+E404+E407+E408+E409+E412+E415+E416+E419+E420+E421+E422+E429+E443</f>
        <v>498300</v>
      </c>
      <c r="H340" s="41">
        <f t="shared" si="28"/>
        <v>498300</v>
      </c>
    </row>
    <row r="341" spans="1:10" outlineLevel="2">
      <c r="A341" s="6">
        <v>2201</v>
      </c>
      <c r="B341" s="34" t="s">
        <v>272</v>
      </c>
      <c r="C341" s="5">
        <v>3500</v>
      </c>
      <c r="D341" s="5">
        <f>C341</f>
        <v>3500</v>
      </c>
      <c r="E341" s="5">
        <f>D341</f>
        <v>3500</v>
      </c>
      <c r="H341" s="41">
        <f t="shared" si="28"/>
        <v>3500</v>
      </c>
    </row>
    <row r="342" spans="1:10" outlineLevel="2">
      <c r="A342" s="6">
        <v>2201</v>
      </c>
      <c r="B342" s="4" t="s">
        <v>40</v>
      </c>
      <c r="C342" s="5">
        <v>20000</v>
      </c>
      <c r="D342" s="5">
        <f t="shared" ref="D342:E343" si="31">C342</f>
        <v>20000</v>
      </c>
      <c r="E342" s="5">
        <f t="shared" si="31"/>
        <v>20000</v>
      </c>
      <c r="H342" s="41">
        <f t="shared" si="28"/>
        <v>20000</v>
      </c>
    </row>
    <row r="343" spans="1:10" outlineLevel="2">
      <c r="A343" s="6">
        <v>2201</v>
      </c>
      <c r="B343" s="4" t="s">
        <v>41</v>
      </c>
      <c r="C343" s="5">
        <v>220000</v>
      </c>
      <c r="D343" s="5">
        <f t="shared" si="31"/>
        <v>220000</v>
      </c>
      <c r="E343" s="5">
        <f t="shared" si="31"/>
        <v>220000</v>
      </c>
      <c r="H343" s="41">
        <f t="shared" si="28"/>
        <v>220000</v>
      </c>
    </row>
    <row r="344" spans="1:10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outlineLevel="3">
      <c r="A345" s="29"/>
      <c r="B345" s="28" t="s">
        <v>274</v>
      </c>
      <c r="C345" s="30">
        <v>2500</v>
      </c>
      <c r="D345" s="30">
        <f t="shared" ref="D345:E347" si="32">C345</f>
        <v>2500</v>
      </c>
      <c r="E345" s="30">
        <f t="shared" si="32"/>
        <v>2500</v>
      </c>
      <c r="H345" s="41">
        <f t="shared" si="28"/>
        <v>2500</v>
      </c>
    </row>
    <row r="346" spans="1:10" outlineLevel="3">
      <c r="A346" s="29"/>
      <c r="B346" s="28" t="s">
        <v>275</v>
      </c>
      <c r="C346" s="30">
        <v>5500</v>
      </c>
      <c r="D346" s="30">
        <f t="shared" si="32"/>
        <v>5500</v>
      </c>
      <c r="E346" s="30">
        <f t="shared" si="32"/>
        <v>5500</v>
      </c>
      <c r="H346" s="41">
        <f t="shared" si="28"/>
        <v>5500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78500</v>
      </c>
      <c r="D348" s="5">
        <f>SUM(D349:D352)</f>
        <v>78500</v>
      </c>
      <c r="E348" s="5">
        <f>SUM(E349:E352)</f>
        <v>78500</v>
      </c>
      <c r="H348" s="41">
        <f t="shared" si="28"/>
        <v>78500</v>
      </c>
    </row>
    <row r="349" spans="1:10" outlineLevel="3">
      <c r="A349" s="29"/>
      <c r="B349" s="28" t="s">
        <v>278</v>
      </c>
      <c r="C349" s="30">
        <v>75000</v>
      </c>
      <c r="D349" s="30">
        <f>C349</f>
        <v>75000</v>
      </c>
      <c r="E349" s="30">
        <f>D349</f>
        <v>75000</v>
      </c>
      <c r="H349" s="41">
        <f t="shared" si="28"/>
        <v>75000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3500</v>
      </c>
      <c r="D351" s="30">
        <f t="shared" si="33"/>
        <v>3500</v>
      </c>
      <c r="E351" s="30">
        <f t="shared" si="33"/>
        <v>3500</v>
      </c>
      <c r="H351" s="41">
        <f t="shared" si="28"/>
        <v>3500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12000</v>
      </c>
      <c r="D357" s="5">
        <f>SUM(D358:D361)</f>
        <v>12000</v>
      </c>
      <c r="E357" s="5">
        <f>SUM(E358:E361)</f>
        <v>12000</v>
      </c>
      <c r="H357" s="41">
        <f t="shared" si="28"/>
        <v>12000</v>
      </c>
    </row>
    <row r="358" spans="1:8" outlineLevel="3">
      <c r="A358" s="29"/>
      <c r="B358" s="28" t="s">
        <v>286</v>
      </c>
      <c r="C358" s="30">
        <v>11000</v>
      </c>
      <c r="D358" s="30">
        <f>C358</f>
        <v>11000</v>
      </c>
      <c r="E358" s="30">
        <f>D358</f>
        <v>11000</v>
      </c>
      <c r="H358" s="41">
        <f t="shared" si="28"/>
        <v>11000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50000</v>
      </c>
      <c r="D362" s="5">
        <f>SUM(D363:D366)</f>
        <v>50000</v>
      </c>
      <c r="E362" s="5">
        <f>SUM(E363:E366)</f>
        <v>50000</v>
      </c>
      <c r="H362" s="41">
        <f t="shared" si="28"/>
        <v>50000</v>
      </c>
    </row>
    <row r="363" spans="1:8" outlineLevel="3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  <c r="H363" s="41">
        <f t="shared" si="28"/>
        <v>15000</v>
      </c>
    </row>
    <row r="364" spans="1:8" outlineLevel="3">
      <c r="A364" s="29"/>
      <c r="B364" s="28" t="s">
        <v>292</v>
      </c>
      <c r="C364" s="30">
        <v>35000</v>
      </c>
      <c r="D364" s="30">
        <f t="shared" ref="D364:E366" si="36">C364</f>
        <v>35000</v>
      </c>
      <c r="E364" s="30">
        <f t="shared" si="36"/>
        <v>35000</v>
      </c>
      <c r="H364" s="41">
        <f t="shared" si="28"/>
        <v>35000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28"/>
        <v>1500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8000</v>
      </c>
      <c r="D371" s="5">
        <f t="shared" si="37"/>
        <v>8000</v>
      </c>
      <c r="E371" s="5">
        <f t="shared" si="37"/>
        <v>8000</v>
      </c>
      <c r="H371" s="41">
        <f t="shared" si="28"/>
        <v>8000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  <c r="H378" s="41">
        <f t="shared" si="28"/>
        <v>5000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  <c r="H382" s="41">
        <f t="shared" si="28"/>
        <v>5000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11000</v>
      </c>
      <c r="D392" s="5">
        <f>SUM(D393:D394)</f>
        <v>11000</v>
      </c>
      <c r="E392" s="5">
        <f>SUM(E393:E394)</f>
        <v>11000</v>
      </c>
      <c r="H392" s="41">
        <f t="shared" si="41"/>
        <v>11000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11000</v>
      </c>
      <c r="D394" s="30">
        <f>C394</f>
        <v>11000</v>
      </c>
      <c r="E394" s="30">
        <f>D394</f>
        <v>11000</v>
      </c>
      <c r="H394" s="41">
        <f t="shared" si="41"/>
        <v>11000</v>
      </c>
    </row>
    <row r="395" spans="1:8" outlineLevel="2">
      <c r="A395" s="6">
        <v>2201</v>
      </c>
      <c r="B395" s="4" t="s">
        <v>115</v>
      </c>
      <c r="C395" s="5">
        <f>SUM(C396:C397)</f>
        <v>750</v>
      </c>
      <c r="D395" s="5">
        <f>SUM(D396:D397)</f>
        <v>750</v>
      </c>
      <c r="E395" s="5">
        <f>SUM(E396:E397)</f>
        <v>750</v>
      </c>
      <c r="H395" s="41">
        <f t="shared" si="41"/>
        <v>750</v>
      </c>
    </row>
    <row r="396" spans="1:8" outlineLevel="3">
      <c r="A396" s="29"/>
      <c r="B396" s="28" t="s">
        <v>315</v>
      </c>
      <c r="C396" s="30">
        <v>750</v>
      </c>
      <c r="D396" s="30">
        <f t="shared" ref="D396:E398" si="43">C396</f>
        <v>750</v>
      </c>
      <c r="E396" s="30">
        <f t="shared" si="43"/>
        <v>750</v>
      </c>
      <c r="H396" s="41">
        <f t="shared" si="41"/>
        <v>750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1000</v>
      </c>
      <c r="D401" s="30">
        <f t="shared" ref="D401:E403" si="44">C401</f>
        <v>1000</v>
      </c>
      <c r="E401" s="30">
        <f t="shared" si="44"/>
        <v>1000</v>
      </c>
      <c r="H401" s="41">
        <f t="shared" si="41"/>
        <v>1000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2500</v>
      </c>
      <c r="D404" s="5">
        <f>SUM(D405:D406)</f>
        <v>2500</v>
      </c>
      <c r="E404" s="5">
        <f>SUM(E405:E406)</f>
        <v>2500</v>
      </c>
      <c r="H404" s="41">
        <f t="shared" si="41"/>
        <v>2500</v>
      </c>
    </row>
    <row r="405" spans="1:8" outlineLevel="3">
      <c r="A405" s="29"/>
      <c r="B405" s="28" t="s">
        <v>323</v>
      </c>
      <c r="C405" s="30">
        <v>1500</v>
      </c>
      <c r="D405" s="30">
        <f t="shared" ref="D405:E408" si="45">C405</f>
        <v>1500</v>
      </c>
      <c r="E405" s="30">
        <f t="shared" si="45"/>
        <v>1500</v>
      </c>
      <c r="H405" s="41">
        <f t="shared" si="41"/>
        <v>1500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300</v>
      </c>
      <c r="D408" s="5">
        <f t="shared" si="45"/>
        <v>300</v>
      </c>
      <c r="E408" s="5">
        <f t="shared" si="45"/>
        <v>300</v>
      </c>
      <c r="H408" s="41">
        <f t="shared" si="41"/>
        <v>300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outlineLevel="3">
      <c r="A411" s="29"/>
      <c r="B411" s="28" t="s">
        <v>50</v>
      </c>
      <c r="C411" s="30">
        <v>2000</v>
      </c>
      <c r="D411" s="30">
        <f>C411</f>
        <v>2000</v>
      </c>
      <c r="E411" s="30">
        <f>D411</f>
        <v>2000</v>
      </c>
      <c r="H411" s="41">
        <f t="shared" si="41"/>
        <v>2000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10000</v>
      </c>
      <c r="D415" s="5">
        <f t="shared" si="46"/>
        <v>10000</v>
      </c>
      <c r="E415" s="5">
        <f t="shared" si="46"/>
        <v>10000</v>
      </c>
      <c r="H415" s="41">
        <f t="shared" si="41"/>
        <v>10000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500</v>
      </c>
      <c r="D418" s="30">
        <f t="shared" si="47"/>
        <v>500</v>
      </c>
      <c r="E418" s="30">
        <f t="shared" si="47"/>
        <v>500</v>
      </c>
      <c r="H418" s="41">
        <f t="shared" si="41"/>
        <v>500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  <c r="H422" s="41">
        <f t="shared" si="41"/>
        <v>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500</v>
      </c>
      <c r="D428" s="30">
        <f t="shared" si="48"/>
        <v>500</v>
      </c>
      <c r="E428" s="30">
        <f t="shared" si="48"/>
        <v>500</v>
      </c>
      <c r="H428" s="41">
        <f t="shared" si="41"/>
        <v>500</v>
      </c>
    </row>
    <row r="429" spans="1:8" outlineLevel="2">
      <c r="A429" s="6">
        <v>2201</v>
      </c>
      <c r="B429" s="4" t="s">
        <v>342</v>
      </c>
      <c r="C429" s="5">
        <f>SUM(C430:C442)</f>
        <v>40750</v>
      </c>
      <c r="D429" s="5">
        <f>SUM(D430:D442)</f>
        <v>40750</v>
      </c>
      <c r="E429" s="5">
        <f>SUM(E430:E442)</f>
        <v>40750</v>
      </c>
      <c r="H429" s="41">
        <f t="shared" si="41"/>
        <v>40750</v>
      </c>
    </row>
    <row r="430" spans="1:8" outlineLevel="3">
      <c r="A430" s="29"/>
      <c r="B430" s="28" t="s">
        <v>343</v>
      </c>
      <c r="C430" s="30">
        <v>1750</v>
      </c>
      <c r="D430" s="30">
        <f>C430</f>
        <v>1750</v>
      </c>
      <c r="E430" s="30">
        <f>D430</f>
        <v>1750</v>
      </c>
      <c r="H430" s="41">
        <f t="shared" si="41"/>
        <v>1750</v>
      </c>
    </row>
    <row r="431" spans="1:8" outlineLevel="3">
      <c r="A431" s="29"/>
      <c r="B431" s="28" t="s">
        <v>344</v>
      </c>
      <c r="C431" s="30">
        <v>30000</v>
      </c>
      <c r="D431" s="30">
        <f t="shared" ref="D431:E442" si="49">C431</f>
        <v>30000</v>
      </c>
      <c r="E431" s="30">
        <f t="shared" si="49"/>
        <v>30000</v>
      </c>
      <c r="H431" s="41">
        <f t="shared" si="41"/>
        <v>30000</v>
      </c>
    </row>
    <row r="432" spans="1:8" outlineLevel="3">
      <c r="A432" s="29"/>
      <c r="B432" s="28" t="s">
        <v>345</v>
      </c>
      <c r="C432" s="30">
        <v>7000</v>
      </c>
      <c r="D432" s="30">
        <f t="shared" si="49"/>
        <v>7000</v>
      </c>
      <c r="E432" s="30">
        <f t="shared" si="49"/>
        <v>7000</v>
      </c>
      <c r="H432" s="41">
        <f t="shared" si="41"/>
        <v>7000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3" t="s">
        <v>357</v>
      </c>
      <c r="B444" s="164"/>
      <c r="C444" s="32">
        <f>C445+C454+C455+C459+C462+C463+C468+C474+C477+C480+C481+C450</f>
        <v>36000</v>
      </c>
      <c r="D444" s="32">
        <f>D445+D454+D455+D459+D462+D463+D468+D474+D477+D480+D481+D450</f>
        <v>36000</v>
      </c>
      <c r="E444" s="32">
        <f>E445+E454+E455+E459+E462+E463+E468+E474+E477+E480+E481+E450</f>
        <v>36000</v>
      </c>
      <c r="H444" s="41">
        <f t="shared" si="41"/>
        <v>36000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7000</v>
      </c>
      <c r="D445" s="5">
        <f>SUM(D446:D449)</f>
        <v>7000</v>
      </c>
      <c r="E445" s="5">
        <f>SUM(E446:E449)</f>
        <v>7000</v>
      </c>
      <c r="H445" s="41">
        <f t="shared" si="41"/>
        <v>7000</v>
      </c>
    </row>
    <row r="446" spans="1:8" ht="15" customHeight="1" outlineLevel="3">
      <c r="A446" s="28"/>
      <c r="B446" s="28" t="s">
        <v>359</v>
      </c>
      <c r="C446" s="30">
        <v>6000</v>
      </c>
      <c r="D446" s="30">
        <f>C446</f>
        <v>6000</v>
      </c>
      <c r="E446" s="30">
        <f>D446</f>
        <v>6000</v>
      </c>
      <c r="H446" s="41">
        <f t="shared" si="41"/>
        <v>6000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outlineLevel="2">
      <c r="A455" s="6">
        <v>2202</v>
      </c>
      <c r="B455" s="4" t="s">
        <v>120</v>
      </c>
      <c r="C455" s="5">
        <f>SUM(C456:C458)</f>
        <v>10000</v>
      </c>
      <c r="D455" s="5">
        <f>SUM(D456:D458)</f>
        <v>10000</v>
      </c>
      <c r="E455" s="5">
        <f>SUM(E456:E458)</f>
        <v>10000</v>
      </c>
      <c r="H455" s="41">
        <f t="shared" si="51"/>
        <v>10000</v>
      </c>
    </row>
    <row r="456" spans="1:8" ht="15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  <c r="H456" s="41">
        <f t="shared" si="51"/>
        <v>10000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3" t="s">
        <v>388</v>
      </c>
      <c r="B482" s="16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3" t="s">
        <v>389</v>
      </c>
      <c r="B483" s="174"/>
      <c r="C483" s="35">
        <f>C484+C504+C509+C522+C528+C538</f>
        <v>87705</v>
      </c>
      <c r="D483" s="35">
        <f>D484+D504+D509+D522+D528+D538</f>
        <v>87705</v>
      </c>
      <c r="E483" s="35">
        <f>E484+E504+E509+E522+E528+E538</f>
        <v>87705</v>
      </c>
      <c r="G483" s="39" t="s">
        <v>592</v>
      </c>
      <c r="H483" s="41">
        <f t="shared" si="51"/>
        <v>87705</v>
      </c>
      <c r="I483" s="42"/>
      <c r="J483" s="40" t="b">
        <f>AND(H483=I483)</f>
        <v>0</v>
      </c>
    </row>
    <row r="484" spans="1:10" outlineLevel="1">
      <c r="A484" s="163" t="s">
        <v>390</v>
      </c>
      <c r="B484" s="164"/>
      <c r="C484" s="32">
        <f>C485+C486+C490+C491+C494+C497+C500+C501+C502+C503</f>
        <v>41000</v>
      </c>
      <c r="D484" s="32">
        <f>D485+D486+D490+D491+D494+D497+D500+D501+D502+D503</f>
        <v>41000</v>
      </c>
      <c r="E484" s="32">
        <f>E485+E486+E490+E491+E494+E497+E500+E501+E502+E503</f>
        <v>41000</v>
      </c>
      <c r="H484" s="41">
        <f t="shared" si="51"/>
        <v>41000</v>
      </c>
    </row>
    <row r="485" spans="1:10" outlineLevel="2">
      <c r="A485" s="6">
        <v>3302</v>
      </c>
      <c r="B485" s="4" t="s">
        <v>391</v>
      </c>
      <c r="C485" s="5">
        <v>5000</v>
      </c>
      <c r="D485" s="5">
        <f>C485</f>
        <v>5000</v>
      </c>
      <c r="E485" s="5">
        <f>D485</f>
        <v>5000</v>
      </c>
      <c r="H485" s="41">
        <f t="shared" si="51"/>
        <v>5000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outlineLevel="2">
      <c r="A500" s="6">
        <v>3302</v>
      </c>
      <c r="B500" s="4" t="s">
        <v>406</v>
      </c>
      <c r="C500" s="5">
        <v>14000</v>
      </c>
      <c r="D500" s="5">
        <f t="shared" si="59"/>
        <v>14000</v>
      </c>
      <c r="E500" s="5">
        <f t="shared" si="59"/>
        <v>14000</v>
      </c>
      <c r="H500" s="41">
        <f t="shared" si="51"/>
        <v>14000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18000</v>
      </c>
      <c r="D502" s="5">
        <f t="shared" si="59"/>
        <v>18000</v>
      </c>
      <c r="E502" s="5">
        <f t="shared" si="59"/>
        <v>18000</v>
      </c>
      <c r="H502" s="41">
        <f t="shared" si="51"/>
        <v>18000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3" t="s">
        <v>410</v>
      </c>
      <c r="B504" s="164"/>
      <c r="C504" s="32">
        <f>SUM(C505:C508)</f>
        <v>5443</v>
      </c>
      <c r="D504" s="32">
        <f>SUM(D505:D508)</f>
        <v>5443</v>
      </c>
      <c r="E504" s="32">
        <f>SUM(E505:E508)</f>
        <v>5443</v>
      </c>
      <c r="H504" s="41">
        <f t="shared" si="51"/>
        <v>5443</v>
      </c>
    </row>
    <row r="505" spans="1:12" outlineLevel="2" collapsed="1">
      <c r="A505" s="6">
        <v>3303</v>
      </c>
      <c r="B505" s="4" t="s">
        <v>411</v>
      </c>
      <c r="C505" s="5">
        <v>5443</v>
      </c>
      <c r="D505" s="5">
        <f>C505</f>
        <v>5443</v>
      </c>
      <c r="E505" s="5">
        <f>D505</f>
        <v>5443</v>
      </c>
      <c r="H505" s="41">
        <f t="shared" si="51"/>
        <v>5443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3" t="s">
        <v>414</v>
      </c>
      <c r="B509" s="164"/>
      <c r="C509" s="32">
        <f>C510+C511+C512+C513+C517+C518+C519+C520+C521</f>
        <v>39500</v>
      </c>
      <c r="D509" s="32">
        <f>D510+D511+D512+D513+D517+D518+D519+D520+D521</f>
        <v>39500</v>
      </c>
      <c r="E509" s="32">
        <f>E510+E511+E512+E513+E517+E518+E519+E520+E521</f>
        <v>39500</v>
      </c>
      <c r="F509" s="51"/>
      <c r="H509" s="41">
        <f t="shared" si="51"/>
        <v>39500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39000</v>
      </c>
      <c r="D520" s="5">
        <f t="shared" si="62"/>
        <v>39000</v>
      </c>
      <c r="E520" s="5">
        <f t="shared" si="62"/>
        <v>39000</v>
      </c>
      <c r="H520" s="41">
        <f t="shared" si="63"/>
        <v>39000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3" t="s">
        <v>426</v>
      </c>
      <c r="B522" s="16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3" t="s">
        <v>432</v>
      </c>
      <c r="B528" s="16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3" t="s">
        <v>441</v>
      </c>
      <c r="B538" s="164"/>
      <c r="C538" s="32">
        <f>SUM(C539:C544)</f>
        <v>1762</v>
      </c>
      <c r="D538" s="32">
        <f>SUM(D539:D544)</f>
        <v>1762</v>
      </c>
      <c r="E538" s="32">
        <f>SUM(E539:E544)</f>
        <v>1762</v>
      </c>
      <c r="H538" s="41">
        <f t="shared" si="63"/>
        <v>1762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1762</v>
      </c>
      <c r="D540" s="5">
        <f t="shared" ref="D540:E543" si="66">C540</f>
        <v>1762</v>
      </c>
      <c r="E540" s="5">
        <f t="shared" si="66"/>
        <v>1762</v>
      </c>
      <c r="H540" s="41">
        <f t="shared" si="63"/>
        <v>1762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1" t="s">
        <v>449</v>
      </c>
      <c r="B547" s="172"/>
      <c r="C547" s="35">
        <f>C548+C549</f>
        <v>6148</v>
      </c>
      <c r="D547" s="35">
        <f>D548+D549</f>
        <v>6148</v>
      </c>
      <c r="E547" s="35">
        <f>E548+E549</f>
        <v>6148</v>
      </c>
      <c r="G547" s="39" t="s">
        <v>593</v>
      </c>
      <c r="H547" s="41">
        <f t="shared" si="63"/>
        <v>6148</v>
      </c>
      <c r="I547" s="42"/>
      <c r="J547" s="40" t="b">
        <f>AND(H547=I547)</f>
        <v>0</v>
      </c>
    </row>
    <row r="548" spans="1:10" outlineLevel="1">
      <c r="A548" s="163" t="s">
        <v>450</v>
      </c>
      <c r="B548" s="164"/>
      <c r="C548" s="32">
        <v>6148</v>
      </c>
      <c r="D548" s="32">
        <f>C548</f>
        <v>6148</v>
      </c>
      <c r="E548" s="32">
        <f>D548</f>
        <v>6148</v>
      </c>
      <c r="H548" s="41">
        <f t="shared" si="63"/>
        <v>6148</v>
      </c>
    </row>
    <row r="549" spans="1:10" outlineLevel="1">
      <c r="A549" s="163" t="s">
        <v>451</v>
      </c>
      <c r="B549" s="16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9" t="s">
        <v>455</v>
      </c>
      <c r="B550" s="170"/>
      <c r="C550" s="36">
        <f>C551</f>
        <v>25000</v>
      </c>
      <c r="D550" s="36">
        <f>D551</f>
        <v>25000</v>
      </c>
      <c r="E550" s="36">
        <f>E551</f>
        <v>25000</v>
      </c>
      <c r="G550" s="39" t="s">
        <v>59</v>
      </c>
      <c r="H550" s="41">
        <f t="shared" si="63"/>
        <v>25000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25000</v>
      </c>
      <c r="D551" s="33">
        <f>D552+D556</f>
        <v>25000</v>
      </c>
      <c r="E551" s="33">
        <f>E552+E556</f>
        <v>25000</v>
      </c>
      <c r="G551" s="39" t="s">
        <v>594</v>
      </c>
      <c r="H551" s="41">
        <f t="shared" si="63"/>
        <v>25000</v>
      </c>
      <c r="I551" s="42"/>
      <c r="J551" s="40" t="b">
        <f>AND(H551=I551)</f>
        <v>0</v>
      </c>
    </row>
    <row r="552" spans="1:10" outlineLevel="1">
      <c r="A552" s="163" t="s">
        <v>457</v>
      </c>
      <c r="B552" s="164"/>
      <c r="C552" s="32">
        <f>SUM(C553:C555)</f>
        <v>25000</v>
      </c>
      <c r="D552" s="32">
        <f>SUM(D553:D555)</f>
        <v>25000</v>
      </c>
      <c r="E552" s="32">
        <f>SUM(E553:E555)</f>
        <v>25000</v>
      </c>
      <c r="H552" s="41">
        <f t="shared" si="63"/>
        <v>25000</v>
      </c>
    </row>
    <row r="553" spans="1:10" outlineLevel="2" collapsed="1">
      <c r="A553" s="6">
        <v>5500</v>
      </c>
      <c r="B553" s="4" t="s">
        <v>458</v>
      </c>
      <c r="C553" s="5">
        <v>25000</v>
      </c>
      <c r="D553" s="5">
        <f t="shared" ref="D553:E555" si="67">C553</f>
        <v>25000</v>
      </c>
      <c r="E553" s="5">
        <f t="shared" si="67"/>
        <v>25000</v>
      </c>
      <c r="H553" s="41">
        <f t="shared" si="63"/>
        <v>25000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3" t="s">
        <v>461</v>
      </c>
      <c r="B556" s="16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7" t="s">
        <v>62</v>
      </c>
      <c r="B559" s="168"/>
      <c r="C559" s="37">
        <f>C560+C716+C725</f>
        <v>725261</v>
      </c>
      <c r="D559" s="37">
        <f>D560+D716+D725</f>
        <v>725261</v>
      </c>
      <c r="E559" s="37">
        <f>E560+E716+E725</f>
        <v>725261</v>
      </c>
      <c r="G559" s="39" t="s">
        <v>62</v>
      </c>
      <c r="H559" s="41">
        <f t="shared" si="63"/>
        <v>725261</v>
      </c>
      <c r="I559" s="42"/>
      <c r="J559" s="40" t="b">
        <f>AND(H559=I559)</f>
        <v>0</v>
      </c>
    </row>
    <row r="560" spans="1:10">
      <c r="A560" s="169" t="s">
        <v>464</v>
      </c>
      <c r="B560" s="170"/>
      <c r="C560" s="36">
        <f>C561+C638+C642+C645</f>
        <v>540261</v>
      </c>
      <c r="D560" s="36">
        <f>D561+D638+D642+D645</f>
        <v>540261</v>
      </c>
      <c r="E560" s="36">
        <f>E561+E638+E642+E645</f>
        <v>540261</v>
      </c>
      <c r="G560" s="39" t="s">
        <v>61</v>
      </c>
      <c r="H560" s="41">
        <f t="shared" si="63"/>
        <v>540261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540261</v>
      </c>
      <c r="D561" s="38">
        <f>D562+D567+D568+D569+D576+D577+D581+D584+D585+D586+D587+D592+D595+D599+D603+D610+D616+D628</f>
        <v>540261</v>
      </c>
      <c r="E561" s="38">
        <f>E562+E567+E568+E569+E576+E577+E581+E584+E585+E586+E587+E592+E595+E599+E603+E610+E616+E628</f>
        <v>540261</v>
      </c>
      <c r="G561" s="39" t="s">
        <v>595</v>
      </c>
      <c r="H561" s="41">
        <f t="shared" si="63"/>
        <v>540261</v>
      </c>
      <c r="I561" s="42"/>
      <c r="J561" s="40" t="b">
        <f>AND(H561=I561)</f>
        <v>0</v>
      </c>
    </row>
    <row r="562" spans="1:10" outlineLevel="1">
      <c r="A562" s="163" t="s">
        <v>466</v>
      </c>
      <c r="B562" s="164"/>
      <c r="C562" s="32">
        <f>SUM(C563:C566)</f>
        <v>5000</v>
      </c>
      <c r="D562" s="32">
        <f>SUM(D563:D566)</f>
        <v>5000</v>
      </c>
      <c r="E562" s="32">
        <f>SUM(E563:E566)</f>
        <v>5000</v>
      </c>
      <c r="H562" s="41">
        <f t="shared" si="63"/>
        <v>5000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5000</v>
      </c>
      <c r="D566" s="5">
        <f t="shared" si="68"/>
        <v>5000</v>
      </c>
      <c r="E566" s="5">
        <f t="shared" si="68"/>
        <v>5000</v>
      </c>
      <c r="H566" s="41">
        <f t="shared" si="63"/>
        <v>5000</v>
      </c>
    </row>
    <row r="567" spans="1:10" outlineLevel="1">
      <c r="A567" s="163" t="s">
        <v>467</v>
      </c>
      <c r="B567" s="164"/>
      <c r="C567" s="31">
        <v>117187</v>
      </c>
      <c r="D567" s="31">
        <f>C567</f>
        <v>117187</v>
      </c>
      <c r="E567" s="31">
        <f>D567</f>
        <v>117187</v>
      </c>
      <c r="H567" s="41">
        <f t="shared" si="63"/>
        <v>117187</v>
      </c>
    </row>
    <row r="568" spans="1:10" outlineLevel="1">
      <c r="A568" s="163" t="s">
        <v>472</v>
      </c>
      <c r="B568" s="16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3" t="s">
        <v>473</v>
      </c>
      <c r="B569" s="164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3" t="s">
        <v>480</v>
      </c>
      <c r="B576" s="16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3" t="s">
        <v>481</v>
      </c>
      <c r="B577" s="164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3" t="s">
        <v>485</v>
      </c>
      <c r="B581" s="164"/>
      <c r="C581" s="32">
        <f>SUM(C582:C583)</f>
        <v>1074</v>
      </c>
      <c r="D581" s="32">
        <f>SUM(D582:D583)</f>
        <v>1074</v>
      </c>
      <c r="E581" s="32">
        <f>SUM(E582:E583)</f>
        <v>1074</v>
      </c>
      <c r="H581" s="41">
        <f t="shared" si="71"/>
        <v>1074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1074</v>
      </c>
      <c r="D583" s="5">
        <f t="shared" si="72"/>
        <v>1074</v>
      </c>
      <c r="E583" s="5">
        <f t="shared" si="72"/>
        <v>1074</v>
      </c>
      <c r="H583" s="41">
        <f t="shared" si="71"/>
        <v>1074</v>
      </c>
    </row>
    <row r="584" spans="1:8" outlineLevel="1">
      <c r="A584" s="163" t="s">
        <v>488</v>
      </c>
      <c r="B584" s="16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3" t="s">
        <v>489</v>
      </c>
      <c r="B585" s="164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3" t="s">
        <v>490</v>
      </c>
      <c r="B586" s="16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3" t="s">
        <v>491</v>
      </c>
      <c r="B587" s="164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3" t="s">
        <v>498</v>
      </c>
      <c r="B592" s="16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3" t="s">
        <v>502</v>
      </c>
      <c r="B595" s="16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3" t="s">
        <v>503</v>
      </c>
      <c r="B599" s="164"/>
      <c r="C599" s="32">
        <f>SUM(C600:C602)</f>
        <v>10000</v>
      </c>
      <c r="D599" s="32">
        <f>SUM(D600:D602)</f>
        <v>10000</v>
      </c>
      <c r="E599" s="32">
        <f>SUM(E600:E602)</f>
        <v>10000</v>
      </c>
      <c r="H599" s="41">
        <f t="shared" si="71"/>
        <v>10000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10000</v>
      </c>
      <c r="D601" s="5">
        <f t="shared" si="75"/>
        <v>10000</v>
      </c>
      <c r="E601" s="5">
        <f t="shared" si="75"/>
        <v>10000</v>
      </c>
      <c r="H601" s="41">
        <f t="shared" si="71"/>
        <v>10000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3" t="s">
        <v>506</v>
      </c>
      <c r="B603" s="16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3" t="s">
        <v>513</v>
      </c>
      <c r="B610" s="164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3" t="s">
        <v>519</v>
      </c>
      <c r="B616" s="164"/>
      <c r="C616" s="32">
        <f>SUM(C617:C627)</f>
        <v>315000</v>
      </c>
      <c r="D616" s="32">
        <f>SUM(D617:D627)</f>
        <v>315000</v>
      </c>
      <c r="E616" s="32">
        <f>SUM(E617:E627)</f>
        <v>315000</v>
      </c>
      <c r="H616" s="41">
        <f t="shared" si="71"/>
        <v>315000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315000</v>
      </c>
      <c r="D620" s="5">
        <f t="shared" si="78"/>
        <v>315000</v>
      </c>
      <c r="E620" s="5">
        <f t="shared" si="78"/>
        <v>315000</v>
      </c>
      <c r="H620" s="41">
        <f t="shared" si="71"/>
        <v>315000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3" t="s">
        <v>531</v>
      </c>
      <c r="B628" s="164"/>
      <c r="C628" s="32">
        <f>SUM(C629:C637)</f>
        <v>92000</v>
      </c>
      <c r="D628" s="32">
        <f>SUM(D629:D637)</f>
        <v>92000</v>
      </c>
      <c r="E628" s="32">
        <f>SUM(E629:E637)</f>
        <v>92000</v>
      </c>
      <c r="H628" s="41">
        <f t="shared" si="71"/>
        <v>92000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92000</v>
      </c>
      <c r="D635" s="5">
        <f t="shared" si="79"/>
        <v>92000</v>
      </c>
      <c r="E635" s="5">
        <f t="shared" si="79"/>
        <v>92000</v>
      </c>
      <c r="H635" s="41">
        <f t="shared" si="71"/>
        <v>92000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3" t="s">
        <v>542</v>
      </c>
      <c r="B639" s="16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3" t="s">
        <v>543</v>
      </c>
      <c r="B640" s="16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3" t="s">
        <v>544</v>
      </c>
      <c r="B641" s="16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3" t="s">
        <v>546</v>
      </c>
      <c r="B643" s="16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3" t="s">
        <v>547</v>
      </c>
      <c r="B644" s="16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3" t="s">
        <v>549</v>
      </c>
      <c r="B646" s="16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3" t="s">
        <v>550</v>
      </c>
      <c r="B651" s="16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3" t="s">
        <v>551</v>
      </c>
      <c r="B652" s="16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3" t="s">
        <v>552</v>
      </c>
      <c r="B653" s="16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3" t="s">
        <v>553</v>
      </c>
      <c r="B660" s="16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3" t="s">
        <v>554</v>
      </c>
      <c r="B661" s="16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3" t="s">
        <v>555</v>
      </c>
      <c r="B665" s="16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3" t="s">
        <v>556</v>
      </c>
      <c r="B668" s="16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3" t="s">
        <v>557</v>
      </c>
      <c r="B669" s="16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3" t="s">
        <v>558</v>
      </c>
      <c r="B670" s="16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3" t="s">
        <v>559</v>
      </c>
      <c r="B671" s="16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3" t="s">
        <v>560</v>
      </c>
      <c r="B676" s="16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3" t="s">
        <v>561</v>
      </c>
      <c r="B679" s="16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3" t="s">
        <v>562</v>
      </c>
      <c r="B683" s="16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3" t="s">
        <v>563</v>
      </c>
      <c r="B687" s="16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/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3" t="s">
        <v>564</v>
      </c>
      <c r="B694" s="16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3" t="s">
        <v>565</v>
      </c>
      <c r="B700" s="16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3" t="s">
        <v>566</v>
      </c>
      <c r="B712" s="16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3" t="s">
        <v>567</v>
      </c>
      <c r="B713" s="16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3" t="s">
        <v>568</v>
      </c>
      <c r="B714" s="16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3" t="s">
        <v>569</v>
      </c>
      <c r="B715" s="16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9" t="s">
        <v>570</v>
      </c>
      <c r="B716" s="170"/>
      <c r="C716" s="36">
        <f>C717</f>
        <v>185000</v>
      </c>
      <c r="D716" s="36">
        <f>D717</f>
        <v>185000</v>
      </c>
      <c r="E716" s="36">
        <f>E717</f>
        <v>185000</v>
      </c>
      <c r="G716" s="39" t="s">
        <v>66</v>
      </c>
      <c r="H716" s="41">
        <f t="shared" si="92"/>
        <v>185000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185000</v>
      </c>
      <c r="D717" s="33">
        <f>D718+D722</f>
        <v>185000</v>
      </c>
      <c r="E717" s="33">
        <f>E718+E722</f>
        <v>185000</v>
      </c>
      <c r="G717" s="39" t="s">
        <v>599</v>
      </c>
      <c r="H717" s="41">
        <f t="shared" si="92"/>
        <v>185000</v>
      </c>
      <c r="I717" s="42"/>
      <c r="J717" s="40" t="b">
        <f>AND(H717=I717)</f>
        <v>0</v>
      </c>
    </row>
    <row r="718" spans="1:10" outlineLevel="1" collapsed="1">
      <c r="A718" s="175" t="s">
        <v>851</v>
      </c>
      <c r="B718" s="176"/>
      <c r="C718" s="31">
        <f>SUM(C719:C721)</f>
        <v>185000</v>
      </c>
      <c r="D718" s="31">
        <f>SUM(D719:D721)</f>
        <v>185000</v>
      </c>
      <c r="E718" s="31">
        <f>SUM(E719:E721)</f>
        <v>185000</v>
      </c>
      <c r="H718" s="41">
        <f t="shared" si="92"/>
        <v>185000</v>
      </c>
    </row>
    <row r="719" spans="1:10" ht="15" customHeight="1" outlineLevel="2">
      <c r="A719" s="6">
        <v>10950</v>
      </c>
      <c r="B719" s="4" t="s">
        <v>572</v>
      </c>
      <c r="C719" s="5">
        <v>185000</v>
      </c>
      <c r="D719" s="5">
        <f>C719</f>
        <v>185000</v>
      </c>
      <c r="E719" s="5">
        <f>D719</f>
        <v>185000</v>
      </c>
      <c r="H719" s="41">
        <f t="shared" si="92"/>
        <v>185000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5" t="s">
        <v>850</v>
      </c>
      <c r="B722" s="17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5" t="s">
        <v>849</v>
      </c>
      <c r="B727" s="17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5" t="s">
        <v>848</v>
      </c>
      <c r="B730" s="17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5" t="s">
        <v>846</v>
      </c>
      <c r="B733" s="17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5" t="s">
        <v>843</v>
      </c>
      <c r="B739" s="17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5" t="s">
        <v>842</v>
      </c>
      <c r="B741" s="17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5" t="s">
        <v>841</v>
      </c>
      <c r="B743" s="17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5" t="s">
        <v>836</v>
      </c>
      <c r="B750" s="17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5" t="s">
        <v>834</v>
      </c>
      <c r="B755" s="17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5" t="s">
        <v>830</v>
      </c>
      <c r="B760" s="17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5" t="s">
        <v>828</v>
      </c>
      <c r="B765" s="17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5" t="s">
        <v>826</v>
      </c>
      <c r="B767" s="17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5" t="s">
        <v>823</v>
      </c>
      <c r="B771" s="17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5" t="s">
        <v>817</v>
      </c>
      <c r="B777" s="17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78"/>
  <sheetViews>
    <sheetView rightToLeft="1" topLeftCell="B1" workbookViewId="0">
      <selection activeCell="E560" sqref="E560"/>
    </sheetView>
  </sheetViews>
  <sheetFormatPr defaultColWidth="9.1796875" defaultRowHeight="14.5"/>
  <cols>
    <col min="1" max="1" width="22.7265625" customWidth="1"/>
    <col min="2" max="2" width="108.81640625" customWidth="1"/>
    <col min="3" max="3" width="16.7265625" customWidth="1"/>
    <col min="4" max="4" width="22.7265625" customWidth="1"/>
    <col min="5" max="5" width="19.1796875" customWidth="1"/>
  </cols>
  <sheetData>
    <row r="1" spans="1:11" ht="18.5">
      <c r="A1" s="152" t="s">
        <v>30</v>
      </c>
      <c r="B1" s="152"/>
      <c r="C1" s="152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53" t="s">
        <v>60</v>
      </c>
      <c r="B2" s="153"/>
      <c r="C2" s="26">
        <f>C3+C67</f>
        <v>0</v>
      </c>
      <c r="D2" s="26">
        <v>255739.008</v>
      </c>
      <c r="E2" s="26">
        <v>2557319.0079999999</v>
      </c>
      <c r="G2" s="39" t="s">
        <v>60</v>
      </c>
      <c r="H2" s="41"/>
      <c r="I2" s="42"/>
      <c r="J2" s="40" t="b">
        <f>AND(H2=I2)</f>
        <v>1</v>
      </c>
    </row>
    <row r="3" spans="1:11">
      <c r="A3" s="154" t="s">
        <v>578</v>
      </c>
      <c r="B3" s="15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155" t="s">
        <v>124</v>
      </c>
      <c r="B4" s="15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15.75" customHeight="1">
      <c r="A11" s="155" t="s">
        <v>125</v>
      </c>
      <c r="B11" s="15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55" t="s">
        <v>145</v>
      </c>
      <c r="B38" s="15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55" t="s">
        <v>158</v>
      </c>
      <c r="B61" s="15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54" t="s">
        <v>579</v>
      </c>
      <c r="B67" s="15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55" t="s">
        <v>163</v>
      </c>
      <c r="B68" s="15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59" t="s">
        <v>62</v>
      </c>
      <c r="B114" s="160"/>
      <c r="C114" s="26">
        <f>C115+C152+C177</f>
        <v>0</v>
      </c>
      <c r="D114" s="26">
        <v>1047787.782</v>
      </c>
      <c r="E114" s="26">
        <v>1047787.782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57" t="s">
        <v>580</v>
      </c>
      <c r="B115" s="15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55" t="s">
        <v>195</v>
      </c>
      <c r="B116" s="15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55" t="s">
        <v>202</v>
      </c>
      <c r="B135" s="15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57" t="s">
        <v>581</v>
      </c>
      <c r="B152" s="15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55" t="s">
        <v>208</v>
      </c>
      <c r="B153" s="15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55" t="s">
        <v>212</v>
      </c>
      <c r="B163" s="15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55" t="s">
        <v>214</v>
      </c>
      <c r="B170" s="15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57" t="s">
        <v>582</v>
      </c>
      <c r="B177" s="15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55" t="s">
        <v>217</v>
      </c>
      <c r="B178" s="15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61" t="s">
        <v>843</v>
      </c>
      <c r="B197" s="16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52" t="s">
        <v>67</v>
      </c>
      <c r="B256" s="152"/>
      <c r="C256" s="152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7" t="s">
        <v>60</v>
      </c>
      <c r="B257" s="168"/>
      <c r="C257" s="37">
        <f>C258+C550</f>
        <v>0</v>
      </c>
      <c r="D257" s="37">
        <v>2272319.0079999999</v>
      </c>
      <c r="E257" s="37">
        <v>2272319.0079999999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63" t="s">
        <v>268</v>
      </c>
      <c r="B260" s="16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63" t="s">
        <v>269</v>
      </c>
      <c r="B263" s="16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63" t="s">
        <v>601</v>
      </c>
      <c r="B314" s="16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63" t="s">
        <v>271</v>
      </c>
      <c r="B340" s="164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63" t="s">
        <v>357</v>
      </c>
      <c r="B444" s="16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63" t="s">
        <v>388</v>
      </c>
      <c r="B482" s="164"/>
      <c r="C482" s="32">
        <v>0</v>
      </c>
      <c r="D482" s="32">
        <v>0</v>
      </c>
      <c r="E482" s="32">
        <v>0</v>
      </c>
    </row>
    <row r="483" spans="1:10">
      <c r="A483" s="173" t="s">
        <v>389</v>
      </c>
      <c r="B483" s="174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63" t="s">
        <v>390</v>
      </c>
      <c r="B484" s="16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63" t="s">
        <v>410</v>
      </c>
      <c r="B504" s="16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63" t="s">
        <v>414</v>
      </c>
      <c r="B509" s="16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63" t="s">
        <v>426</v>
      </c>
      <c r="B522" s="16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63" t="s">
        <v>432</v>
      </c>
      <c r="B528" s="16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63" t="s">
        <v>441</v>
      </c>
      <c r="B538" s="164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1" t="s">
        <v>449</v>
      </c>
      <c r="B547" s="17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63" t="s">
        <v>450</v>
      </c>
      <c r="B548" s="164"/>
      <c r="C548" s="32"/>
      <c r="D548" s="32">
        <f>C548</f>
        <v>0</v>
      </c>
      <c r="E548" s="32">
        <f>D548</f>
        <v>0</v>
      </c>
    </row>
    <row r="549" spans="1:10">
      <c r="A549" s="163" t="s">
        <v>451</v>
      </c>
      <c r="B549" s="164"/>
      <c r="C549" s="32">
        <v>0</v>
      </c>
      <c r="D549" s="32">
        <f>C549</f>
        <v>0</v>
      </c>
      <c r="E549" s="32">
        <f>D549</f>
        <v>0</v>
      </c>
    </row>
    <row r="550" spans="1:10">
      <c r="A550" s="169" t="s">
        <v>455</v>
      </c>
      <c r="B550" s="17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5" t="s">
        <v>456</v>
      </c>
      <c r="B551" s="16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63" t="s">
        <v>457</v>
      </c>
      <c r="B552" s="164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63" t="s">
        <v>461</v>
      </c>
      <c r="B556" s="16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7" t="s">
        <v>62</v>
      </c>
      <c r="B559" s="168"/>
      <c r="C559" s="37">
        <f>C560+C716+C725</f>
        <v>0</v>
      </c>
      <c r="D559" s="37">
        <v>1332787.7819999999</v>
      </c>
      <c r="E559" s="37">
        <v>1332787.7819999999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9" t="s">
        <v>464</v>
      </c>
      <c r="B560" s="17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63" t="s">
        <v>466</v>
      </c>
      <c r="B562" s="164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63" t="s">
        <v>467</v>
      </c>
      <c r="B567" s="164"/>
      <c r="C567" s="31">
        <v>0</v>
      </c>
      <c r="D567" s="31">
        <f>C567</f>
        <v>0</v>
      </c>
      <c r="E567" s="31">
        <f>D567</f>
        <v>0</v>
      </c>
    </row>
    <row r="568" spans="1:10">
      <c r="A568" s="163" t="s">
        <v>472</v>
      </c>
      <c r="B568" s="164"/>
      <c r="C568" s="32">
        <v>0</v>
      </c>
      <c r="D568" s="32">
        <f>C568</f>
        <v>0</v>
      </c>
      <c r="E568" s="32">
        <f>D568</f>
        <v>0</v>
      </c>
    </row>
    <row r="569" spans="1:10">
      <c r="A569" s="163" t="s">
        <v>473</v>
      </c>
      <c r="B569" s="164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63" t="s">
        <v>480</v>
      </c>
      <c r="B576" s="164"/>
      <c r="C576" s="32">
        <v>0</v>
      </c>
      <c r="D576" s="32">
        <f>C576</f>
        <v>0</v>
      </c>
      <c r="E576" s="32">
        <f>D576</f>
        <v>0</v>
      </c>
    </row>
    <row r="577" spans="1:5">
      <c r="A577" s="163" t="s">
        <v>481</v>
      </c>
      <c r="B577" s="164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63" t="s">
        <v>485</v>
      </c>
      <c r="B581" s="164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63" t="s">
        <v>488</v>
      </c>
      <c r="B584" s="164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63" t="s">
        <v>489</v>
      </c>
      <c r="B585" s="164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63" t="s">
        <v>490</v>
      </c>
      <c r="B586" s="164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63" t="s">
        <v>491</v>
      </c>
      <c r="B587" s="164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63" t="s">
        <v>498</v>
      </c>
      <c r="B592" s="16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63" t="s">
        <v>502</v>
      </c>
      <c r="B595" s="16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63" t="s">
        <v>503</v>
      </c>
      <c r="B599" s="164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63" t="s">
        <v>506</v>
      </c>
      <c r="B603" s="16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63" t="s">
        <v>513</v>
      </c>
      <c r="B610" s="16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63" t="s">
        <v>519</v>
      </c>
      <c r="B616" s="16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63" t="s">
        <v>531</v>
      </c>
      <c r="B628" s="164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63" t="s">
        <v>542</v>
      </c>
      <c r="B639" s="16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63" t="s">
        <v>543</v>
      </c>
      <c r="B640" s="164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63" t="s">
        <v>544</v>
      </c>
      <c r="B641" s="16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63" t="s">
        <v>546</v>
      </c>
      <c r="B643" s="164"/>
      <c r="C643" s="32">
        <v>0</v>
      </c>
      <c r="D643" s="32">
        <f>C643</f>
        <v>0</v>
      </c>
      <c r="E643" s="32">
        <f>D643</f>
        <v>0</v>
      </c>
    </row>
    <row r="644" spans="1:10">
      <c r="A644" s="163" t="s">
        <v>547</v>
      </c>
      <c r="B644" s="164"/>
      <c r="C644" s="32">
        <v>0</v>
      </c>
      <c r="D644" s="32">
        <f>C644</f>
        <v>0</v>
      </c>
      <c r="E644" s="32">
        <f>D644</f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63" t="s">
        <v>549</v>
      </c>
      <c r="B646" s="16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63" t="s">
        <v>550</v>
      </c>
      <c r="B651" s="164"/>
      <c r="C651" s="31">
        <v>0</v>
      </c>
      <c r="D651" s="31">
        <f>C651</f>
        <v>0</v>
      </c>
      <c r="E651" s="31">
        <f>D651</f>
        <v>0</v>
      </c>
    </row>
    <row r="652" spans="1:10">
      <c r="A652" s="163" t="s">
        <v>551</v>
      </c>
      <c r="B652" s="164"/>
      <c r="C652" s="32">
        <v>0</v>
      </c>
      <c r="D652" s="32">
        <f>C652</f>
        <v>0</v>
      </c>
      <c r="E652" s="32">
        <f>D652</f>
        <v>0</v>
      </c>
    </row>
    <row r="653" spans="1:10">
      <c r="A653" s="163" t="s">
        <v>552</v>
      </c>
      <c r="B653" s="16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63" t="s">
        <v>553</v>
      </c>
      <c r="B660" s="164"/>
      <c r="C660" s="32">
        <v>0</v>
      </c>
      <c r="D660" s="32">
        <f>C660</f>
        <v>0</v>
      </c>
      <c r="E660" s="32">
        <f>D660</f>
        <v>0</v>
      </c>
    </row>
    <row r="661" spans="1:5">
      <c r="A661" s="163" t="s">
        <v>554</v>
      </c>
      <c r="B661" s="16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63" t="s">
        <v>555</v>
      </c>
      <c r="B665" s="16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63" t="s">
        <v>556</v>
      </c>
      <c r="B668" s="164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63" t="s">
        <v>557</v>
      </c>
      <c r="B669" s="164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63" t="s">
        <v>558</v>
      </c>
      <c r="B670" s="164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63" t="s">
        <v>559</v>
      </c>
      <c r="B671" s="16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63" t="s">
        <v>560</v>
      </c>
      <c r="B676" s="16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63" t="s">
        <v>561</v>
      </c>
      <c r="B679" s="16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63" t="s">
        <v>562</v>
      </c>
      <c r="B683" s="16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63" t="s">
        <v>563</v>
      </c>
      <c r="B687" s="16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63" t="s">
        <v>564</v>
      </c>
      <c r="B694" s="16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63" t="s">
        <v>565</v>
      </c>
      <c r="B700" s="16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63" t="s">
        <v>566</v>
      </c>
      <c r="B712" s="164"/>
      <c r="C712" s="31">
        <v>0</v>
      </c>
      <c r="D712" s="31">
        <f>C712</f>
        <v>0</v>
      </c>
      <c r="E712" s="31">
        <f>D712</f>
        <v>0</v>
      </c>
    </row>
    <row r="713" spans="1:10">
      <c r="A713" s="163" t="s">
        <v>567</v>
      </c>
      <c r="B713" s="16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63" t="s">
        <v>568</v>
      </c>
      <c r="B714" s="164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63" t="s">
        <v>569</v>
      </c>
      <c r="B715" s="16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9" t="s">
        <v>570</v>
      </c>
      <c r="B716" s="17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5" t="s">
        <v>571</v>
      </c>
      <c r="B717" s="16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75" t="s">
        <v>851</v>
      </c>
      <c r="B718" s="17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75" t="s">
        <v>850</v>
      </c>
      <c r="B722" s="17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75" t="s">
        <v>849</v>
      </c>
      <c r="B727" s="17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75" t="s">
        <v>848</v>
      </c>
      <c r="B730" s="17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75" t="s">
        <v>846</v>
      </c>
      <c r="B733" s="17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75" t="s">
        <v>843</v>
      </c>
      <c r="B739" s="176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75" t="s">
        <v>842</v>
      </c>
      <c r="B741" s="176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75" t="s">
        <v>841</v>
      </c>
      <c r="B743" s="17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75" t="s">
        <v>836</v>
      </c>
      <c r="B750" s="17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75" t="s">
        <v>834</v>
      </c>
      <c r="B755" s="176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75" t="s">
        <v>830</v>
      </c>
      <c r="B760" s="176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75" t="s">
        <v>828</v>
      </c>
      <c r="B765" s="176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75" t="s">
        <v>826</v>
      </c>
      <c r="B767" s="176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75" t="s">
        <v>823</v>
      </c>
      <c r="B771" s="176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75" t="s">
        <v>817</v>
      </c>
      <c r="B777" s="176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500-000000000000}">
      <formula1>0</formula1>
    </dataValidation>
    <dataValidation type="custom" allowBlank="1" showInputMessage="1" showErrorMessage="1" sqref="J1:J4 J550:J551 J560:J561 J339 J547" xr:uid="{00000000-0002-0000-0500-000001000000}">
      <formula1>C2+C114</formula1>
    </dataValidation>
    <dataValidation type="custom" allowBlank="1" showInputMessage="1" showErrorMessage="1" sqref="J559" xr:uid="{00000000-0002-0000-0500-000002000000}">
      <formula1>C259+C374</formula1>
    </dataValidation>
    <dataValidation type="custom" allowBlank="1" showInputMessage="1" showErrorMessage="1" sqref="J483" xr:uid="{00000000-0002-0000-0500-000003000000}">
      <formula1>C484+C595</formula1>
    </dataValidation>
    <dataValidation type="custom" allowBlank="1" showInputMessage="1" showErrorMessage="1" sqref="J256:J259" xr:uid="{00000000-0002-0000-0500-000004000000}">
      <formula1>C257+C372</formula1>
    </dataValidation>
    <dataValidation type="custom" allowBlank="1" showInputMessage="1" showErrorMessage="1" sqref="J11" xr:uid="{00000000-0002-0000-0500-000005000000}">
      <formula1>C12+C136</formula1>
    </dataValidation>
    <dataValidation type="custom" allowBlank="1" showInputMessage="1" showErrorMessage="1" sqref="J638 J642 J716:J717 J645 J725:J726" xr:uid="{00000000-0002-0000-0500-000006000000}">
      <formula1>C639+C793</formula1>
    </dataValidation>
    <dataValidation type="custom" allowBlank="1" showInputMessage="1" showErrorMessage="1" sqref="J97 J38 J61 J67:J68" xr:uid="{00000000-0002-0000-0500-000007000000}">
      <formula1>C39+C261</formula1>
    </dataValidation>
    <dataValidation type="custom" allowBlank="1" showInputMessage="1" showErrorMessage="1" sqref="J135" xr:uid="{00000000-0002-0000-0500-000008000000}">
      <formula1>C136+C349</formula1>
    </dataValidation>
    <dataValidation type="custom" allowBlank="1" showInputMessage="1" showErrorMessage="1" sqref="J163" xr:uid="{00000000-0002-0000-0500-000009000000}">
      <formula1>C164+C360</formula1>
    </dataValidation>
    <dataValidation type="custom" allowBlank="1" showInputMessage="1" showErrorMessage="1" sqref="J170" xr:uid="{00000000-0002-0000-0500-00000A000000}">
      <formula1>C171+C363</formula1>
    </dataValidation>
    <dataValidation type="custom" allowBlank="1" showInputMessage="1" showErrorMessage="1" sqref="J177:J178" xr:uid="{00000000-0002-0000-0500-00000B000000}">
      <formula1>C178+C366</formula1>
    </dataValidation>
    <dataValidation type="custom" allowBlank="1" showInputMessage="1" showErrorMessage="1" sqref="J152:J153" xr:uid="{00000000-0002-0000-0500-00000C000000}">
      <formula1>C153+C355</formula1>
    </dataValidation>
    <dataValidation type="custom" allowBlank="1" showInputMessage="1" showErrorMessage="1" sqref="J114:J116" xr:uid="{00000000-0002-0000-0500-00000D000000}">
      <formula1>C115+C340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78"/>
  <sheetViews>
    <sheetView rightToLeft="1" tabSelected="1" topLeftCell="A254" workbookViewId="0">
      <selection activeCell="C254" sqref="C254:C255"/>
    </sheetView>
  </sheetViews>
  <sheetFormatPr defaultColWidth="9.1796875" defaultRowHeight="14.5"/>
  <cols>
    <col min="1" max="1" width="30.7265625" customWidth="1"/>
    <col min="2" max="2" width="106.7265625" customWidth="1"/>
    <col min="3" max="3" width="24.81640625" customWidth="1"/>
    <col min="4" max="4" width="37.54296875" customWidth="1"/>
    <col min="5" max="5" width="34.453125" customWidth="1"/>
    <col min="8" max="8" width="15.54296875" bestFit="1" customWidth="1"/>
  </cols>
  <sheetData>
    <row r="1" spans="1:11" ht="18.5">
      <c r="A1" s="152" t="s">
        <v>30</v>
      </c>
      <c r="B1" s="152"/>
      <c r="C1" s="152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53" t="s">
        <v>60</v>
      </c>
      <c r="B2" s="153"/>
      <c r="C2" s="26">
        <f>C3+C67</f>
        <v>2880000</v>
      </c>
      <c r="D2" s="26">
        <f>D3+D67</f>
        <v>2880000</v>
      </c>
      <c r="E2" s="26">
        <f>E3+E67</f>
        <v>2880000</v>
      </c>
      <c r="G2" s="39" t="s">
        <v>60</v>
      </c>
      <c r="H2" s="41"/>
      <c r="I2" s="42"/>
      <c r="J2" s="40" t="b">
        <f>AND(H2=I2)</f>
        <v>1</v>
      </c>
    </row>
    <row r="3" spans="1:11">
      <c r="A3" s="154" t="s">
        <v>578</v>
      </c>
      <c r="B3" s="154"/>
      <c r="C3" s="23">
        <f>C4+C11+C38+C61</f>
        <v>1711000</v>
      </c>
      <c r="D3" s="23">
        <f>D4+D11+D38+D61</f>
        <v>1711000</v>
      </c>
      <c r="E3" s="23">
        <f>E4+E11+E38+E61</f>
        <v>1711000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55" t="s">
        <v>124</v>
      </c>
      <c r="B4" s="156"/>
      <c r="C4" s="21">
        <f>SUM(C5:C10)</f>
        <v>769000</v>
      </c>
      <c r="D4" s="21">
        <f>SUM(D5:D10)</f>
        <v>769000</v>
      </c>
      <c r="E4" s="21">
        <f>SUM(E5:E10)</f>
        <v>769000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70000</v>
      </c>
      <c r="D5" s="2">
        <f>C5</f>
        <v>70000</v>
      </c>
      <c r="E5" s="2">
        <f>D5</f>
        <v>70000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30000</v>
      </c>
      <c r="D6" s="2">
        <f t="shared" ref="D6:E10" si="0">C6</f>
        <v>30000</v>
      </c>
      <c r="E6" s="2">
        <f t="shared" si="0"/>
        <v>30000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600000</v>
      </c>
      <c r="D7" s="2">
        <f t="shared" si="0"/>
        <v>600000</v>
      </c>
      <c r="E7" s="2">
        <f t="shared" si="0"/>
        <v>600000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60000</v>
      </c>
      <c r="D8" s="2">
        <f t="shared" si="0"/>
        <v>60000</v>
      </c>
      <c r="E8" s="2">
        <f t="shared" si="0"/>
        <v>60000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>
        <v>5000</v>
      </c>
      <c r="D9" s="2">
        <f t="shared" si="0"/>
        <v>5000</v>
      </c>
      <c r="E9" s="2">
        <f t="shared" si="0"/>
        <v>5000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4000</v>
      </c>
      <c r="D10" s="2">
        <f t="shared" si="0"/>
        <v>4000</v>
      </c>
      <c r="E10" s="2">
        <f t="shared" si="0"/>
        <v>4000</v>
      </c>
      <c r="F10" s="17"/>
      <c r="G10" s="17"/>
      <c r="H10" s="17"/>
      <c r="I10" s="17"/>
      <c r="J10" s="17"/>
      <c r="K10" s="17"/>
    </row>
    <row r="11" spans="1:11" ht="21" customHeight="1">
      <c r="A11" s="155" t="s">
        <v>125</v>
      </c>
      <c r="B11" s="156"/>
      <c r="C11" s="21">
        <f>SUM(C12:C37)</f>
        <v>638000</v>
      </c>
      <c r="D11" s="21">
        <f>SUM(D12:D37)</f>
        <v>638000</v>
      </c>
      <c r="E11" s="21">
        <f>SUM(E12:E37)</f>
        <v>638000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220000</v>
      </c>
      <c r="D12" s="2">
        <f>C12</f>
        <v>220000</v>
      </c>
      <c r="E12" s="2">
        <f>D12</f>
        <v>220000</v>
      </c>
    </row>
    <row r="13" spans="1:11">
      <c r="A13" s="3">
        <v>2102</v>
      </c>
      <c r="B13" s="1" t="s">
        <v>126</v>
      </c>
      <c r="C13" s="2">
        <v>300000</v>
      </c>
      <c r="D13" s="2">
        <f t="shared" ref="D13:E28" si="1">C13</f>
        <v>300000</v>
      </c>
      <c r="E13" s="2">
        <f t="shared" si="1"/>
        <v>300000</v>
      </c>
    </row>
    <row r="14" spans="1:11">
      <c r="A14" s="3">
        <v>2201</v>
      </c>
      <c r="B14" s="1" t="s">
        <v>5</v>
      </c>
      <c r="C14" s="2">
        <v>10000</v>
      </c>
      <c r="D14" s="2">
        <f t="shared" si="1"/>
        <v>10000</v>
      </c>
      <c r="E14" s="2">
        <f t="shared" si="1"/>
        <v>10000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8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  <c r="H17" s="51"/>
    </row>
    <row r="18" spans="1:8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8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8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8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8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8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8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8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8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8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8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8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8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8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8">
      <c r="A32" s="3">
        <v>2402</v>
      </c>
      <c r="B32" s="1" t="s">
        <v>6</v>
      </c>
      <c r="C32" s="2">
        <v>10000</v>
      </c>
      <c r="D32" s="2">
        <f t="shared" si="2"/>
        <v>10000</v>
      </c>
      <c r="E32" s="2">
        <f t="shared" si="2"/>
        <v>10000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10000</v>
      </c>
      <c r="D34" s="2">
        <f t="shared" si="2"/>
        <v>10000</v>
      </c>
      <c r="E34" s="2">
        <f t="shared" si="2"/>
        <v>10000</v>
      </c>
    </row>
    <row r="35" spans="1:10">
      <c r="A35" s="3">
        <v>2405</v>
      </c>
      <c r="B35" s="1" t="s">
        <v>8</v>
      </c>
      <c r="C35" s="2">
        <v>8000</v>
      </c>
      <c r="D35" s="2">
        <f t="shared" si="2"/>
        <v>8000</v>
      </c>
      <c r="E35" s="2">
        <f t="shared" si="2"/>
        <v>8000</v>
      </c>
    </row>
    <row r="36" spans="1:10">
      <c r="A36" s="3">
        <v>2406</v>
      </c>
      <c r="B36" s="1" t="s">
        <v>9</v>
      </c>
      <c r="C36" s="2">
        <v>10000</v>
      </c>
      <c r="D36" s="2">
        <f t="shared" si="2"/>
        <v>10000</v>
      </c>
      <c r="E36" s="2">
        <f t="shared" si="2"/>
        <v>10000</v>
      </c>
    </row>
    <row r="37" spans="1:10">
      <c r="A37" s="3">
        <v>2499</v>
      </c>
      <c r="B37" s="1" t="s">
        <v>10</v>
      </c>
      <c r="C37" s="15">
        <v>70000</v>
      </c>
      <c r="D37" s="2">
        <f t="shared" si="2"/>
        <v>70000</v>
      </c>
      <c r="E37" s="2">
        <f t="shared" si="2"/>
        <v>70000</v>
      </c>
    </row>
    <row r="38" spans="1:10">
      <c r="A38" s="155" t="s">
        <v>145</v>
      </c>
      <c r="B38" s="156"/>
      <c r="C38" s="21">
        <f>SUM(C39:C60)</f>
        <v>304000</v>
      </c>
      <c r="D38" s="21">
        <f>SUM(D39:D60)</f>
        <v>304000</v>
      </c>
      <c r="E38" s="21">
        <f>SUM(E39:E60)</f>
        <v>304000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30000</v>
      </c>
      <c r="D39" s="2">
        <f>C39</f>
        <v>30000</v>
      </c>
      <c r="E39" s="2">
        <f>D39</f>
        <v>30000</v>
      </c>
    </row>
    <row r="40" spans="1:10">
      <c r="A40" s="20">
        <v>3102</v>
      </c>
      <c r="B40" s="20" t="s">
        <v>12</v>
      </c>
      <c r="C40" s="2">
        <v>15000</v>
      </c>
      <c r="D40" s="2">
        <f t="shared" ref="D40:E55" si="3">C40</f>
        <v>15000</v>
      </c>
      <c r="E40" s="2">
        <f t="shared" si="3"/>
        <v>15000</v>
      </c>
    </row>
    <row r="41" spans="1:10">
      <c r="A41" s="20">
        <v>3103</v>
      </c>
      <c r="B41" s="20" t="s">
        <v>13</v>
      </c>
      <c r="C41" s="2">
        <v>32000</v>
      </c>
      <c r="D41" s="2">
        <f t="shared" si="3"/>
        <v>32000</v>
      </c>
      <c r="E41" s="2">
        <f t="shared" si="3"/>
        <v>32000</v>
      </c>
    </row>
    <row r="42" spans="1:10">
      <c r="A42" s="20">
        <v>3199</v>
      </c>
      <c r="B42" s="20" t="s">
        <v>14</v>
      </c>
      <c r="C42" s="2">
        <v>3000</v>
      </c>
      <c r="D42" s="2">
        <f t="shared" si="3"/>
        <v>3000</v>
      </c>
      <c r="E42" s="2">
        <f t="shared" si="3"/>
        <v>3000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15000</v>
      </c>
      <c r="D48" s="2">
        <f t="shared" si="3"/>
        <v>15000</v>
      </c>
      <c r="E48" s="2">
        <f t="shared" si="3"/>
        <v>15000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>
        <v>7000</v>
      </c>
      <c r="D51" s="2">
        <f t="shared" si="3"/>
        <v>7000</v>
      </c>
      <c r="E51" s="2">
        <f t="shared" si="3"/>
        <v>7000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>
        <v>5000</v>
      </c>
      <c r="D53" s="2">
        <f t="shared" si="3"/>
        <v>5000</v>
      </c>
      <c r="E53" s="2">
        <f t="shared" si="3"/>
        <v>5000</v>
      </c>
    </row>
    <row r="54" spans="1:10">
      <c r="A54" s="20">
        <v>3302</v>
      </c>
      <c r="B54" s="20" t="s">
        <v>19</v>
      </c>
      <c r="C54" s="2">
        <v>30000</v>
      </c>
      <c r="D54" s="2">
        <f t="shared" si="3"/>
        <v>30000</v>
      </c>
      <c r="E54" s="2">
        <f t="shared" si="3"/>
        <v>30000</v>
      </c>
    </row>
    <row r="55" spans="1:10">
      <c r="A55" s="20">
        <v>3303</v>
      </c>
      <c r="B55" s="20" t="s">
        <v>153</v>
      </c>
      <c r="C55" s="2">
        <v>150000</v>
      </c>
      <c r="D55" s="2">
        <f t="shared" si="3"/>
        <v>150000</v>
      </c>
      <c r="E55" s="2">
        <f t="shared" si="3"/>
        <v>150000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>
        <v>15000</v>
      </c>
      <c r="D57" s="2">
        <f t="shared" si="4"/>
        <v>15000</v>
      </c>
      <c r="E57" s="2">
        <f t="shared" si="4"/>
        <v>15000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55" t="s">
        <v>158</v>
      </c>
      <c r="B61" s="15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54" t="s">
        <v>579</v>
      </c>
      <c r="B67" s="154"/>
      <c r="C67" s="25">
        <f>C97+C68</f>
        <v>1169000</v>
      </c>
      <c r="D67" s="25">
        <f>D97+D68</f>
        <v>1169000</v>
      </c>
      <c r="E67" s="25">
        <f>E97+E68</f>
        <v>1169000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55" t="s">
        <v>163</v>
      </c>
      <c r="B68" s="156"/>
      <c r="C68" s="21">
        <f>SUM(C69:C96)</f>
        <v>176000</v>
      </c>
      <c r="D68" s="21">
        <f>SUM(D69:D96)</f>
        <v>176000</v>
      </c>
      <c r="E68" s="21">
        <f>SUM(E69:E96)</f>
        <v>176000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>
        <v>5000</v>
      </c>
      <c r="D69" s="2">
        <f>C69</f>
        <v>5000</v>
      </c>
      <c r="E69" s="2">
        <f>D69</f>
        <v>5000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160000</v>
      </c>
      <c r="D79" s="2">
        <f t="shared" si="6"/>
        <v>160000</v>
      </c>
      <c r="E79" s="2">
        <f t="shared" si="6"/>
        <v>160000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>
        <v>2000</v>
      </c>
      <c r="D91" s="2">
        <f t="shared" si="7"/>
        <v>2000</v>
      </c>
      <c r="E91" s="2">
        <f t="shared" si="7"/>
        <v>2000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>
        <v>9000</v>
      </c>
      <c r="D95" s="2">
        <f t="shared" si="7"/>
        <v>9000</v>
      </c>
      <c r="E95" s="2">
        <f t="shared" si="7"/>
        <v>9000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993000</v>
      </c>
      <c r="D97" s="21">
        <f>SUM(D98:D113)</f>
        <v>993000</v>
      </c>
      <c r="E97" s="21">
        <f>SUM(E98:E113)</f>
        <v>993000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960000</v>
      </c>
      <c r="D98" s="2">
        <f>C98</f>
        <v>960000</v>
      </c>
      <c r="E98" s="2">
        <f>D98</f>
        <v>960000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2000</v>
      </c>
      <c r="D103" s="2">
        <f t="shared" si="8"/>
        <v>2000</v>
      </c>
      <c r="E103" s="2">
        <f t="shared" si="8"/>
        <v>2000</v>
      </c>
    </row>
    <row r="104" spans="1:10">
      <c r="A104" s="3">
        <v>6007</v>
      </c>
      <c r="B104" s="1" t="s">
        <v>27</v>
      </c>
      <c r="C104" s="2">
        <v>2000</v>
      </c>
      <c r="D104" s="2">
        <f t="shared" si="8"/>
        <v>2000</v>
      </c>
      <c r="E104" s="2">
        <f t="shared" si="8"/>
        <v>2000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2000</v>
      </c>
      <c r="D109" s="2">
        <f t="shared" si="8"/>
        <v>2000</v>
      </c>
      <c r="E109" s="2">
        <f t="shared" si="8"/>
        <v>2000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27000</v>
      </c>
      <c r="D113" s="2">
        <f t="shared" si="8"/>
        <v>27000</v>
      </c>
      <c r="E113" s="2">
        <f t="shared" si="8"/>
        <v>27000</v>
      </c>
    </row>
    <row r="114" spans="1:10">
      <c r="A114" s="159" t="s">
        <v>62</v>
      </c>
      <c r="B114" s="160"/>
      <c r="C114" s="26">
        <f>C115+C152+C177</f>
        <v>1404000</v>
      </c>
      <c r="D114" s="26">
        <f>D115+D152+D177</f>
        <v>1403977</v>
      </c>
      <c r="E114" s="26">
        <f>E115+E152+E177</f>
        <v>1403977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57" t="s">
        <v>580</v>
      </c>
      <c r="B115" s="158"/>
      <c r="C115" s="23">
        <f>C116+C135</f>
        <v>1023937</v>
      </c>
      <c r="D115" s="23">
        <f>D116+D135</f>
        <v>1023914</v>
      </c>
      <c r="E115" s="23">
        <f>E116+E135</f>
        <v>1023914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55" t="s">
        <v>195</v>
      </c>
      <c r="B116" s="156"/>
      <c r="C116" s="21">
        <f>C117+C120+C123+C126+C129+C132</f>
        <v>859000</v>
      </c>
      <c r="D116" s="21">
        <f>D117+D120+D123+D126+D129+D132</f>
        <v>859000</v>
      </c>
      <c r="E116" s="21">
        <f>E117+E120+E123+E126+E129+E132</f>
        <v>859000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559000</v>
      </c>
      <c r="D117" s="2">
        <f>D118+D119</f>
        <v>559000</v>
      </c>
      <c r="E117" s="2">
        <f>E118+E119</f>
        <v>559000</v>
      </c>
    </row>
    <row r="118" spans="1:10">
      <c r="A118" s="130"/>
      <c r="B118" s="129" t="s">
        <v>855</v>
      </c>
      <c r="C118" s="128">
        <v>437000</v>
      </c>
      <c r="D118" s="128">
        <f>C118</f>
        <v>437000</v>
      </c>
      <c r="E118" s="128">
        <f>D118</f>
        <v>437000</v>
      </c>
    </row>
    <row r="119" spans="1:10">
      <c r="A119" s="130"/>
      <c r="B119" s="129" t="s">
        <v>860</v>
      </c>
      <c r="C119" s="128">
        <v>122000</v>
      </c>
      <c r="D119" s="128">
        <f>C119</f>
        <v>122000</v>
      </c>
      <c r="E119" s="128">
        <f>D119</f>
        <v>122000</v>
      </c>
    </row>
    <row r="120" spans="1:10">
      <c r="A120" s="3">
        <v>7001</v>
      </c>
      <c r="B120" s="1" t="s">
        <v>197</v>
      </c>
      <c r="C120" s="2">
        <f>C121+C122</f>
        <v>300000</v>
      </c>
      <c r="D120" s="2">
        <f>D121+D122</f>
        <v>300000</v>
      </c>
      <c r="E120" s="2">
        <f>E121+E122</f>
        <v>300000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>
        <v>300000</v>
      </c>
      <c r="D122" s="128">
        <f>C122</f>
        <v>300000</v>
      </c>
      <c r="E122" s="128">
        <f>D122</f>
        <v>300000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55" t="s">
        <v>202</v>
      </c>
      <c r="B135" s="156"/>
      <c r="C135" s="21">
        <f>C136+C140+C143+C146+C149</f>
        <v>164937</v>
      </c>
      <c r="D135" s="21">
        <f>D136+D140+D143+D146+D149</f>
        <v>164914</v>
      </c>
      <c r="E135" s="21">
        <f>E136+E140+E143+E146+E149</f>
        <v>164914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164914</v>
      </c>
      <c r="D140" s="2">
        <f>D141+D142</f>
        <v>164914</v>
      </c>
      <c r="E140" s="2">
        <f>E141+E142</f>
        <v>164914</v>
      </c>
    </row>
    <row r="141" spans="1:10">
      <c r="A141" s="130"/>
      <c r="B141" s="129" t="s">
        <v>855</v>
      </c>
      <c r="C141" s="128">
        <v>139125</v>
      </c>
      <c r="D141" s="128">
        <f>C141</f>
        <v>139125</v>
      </c>
      <c r="E141" s="128">
        <f>D141</f>
        <v>139125</v>
      </c>
    </row>
    <row r="142" spans="1:10">
      <c r="A142" s="130"/>
      <c r="B142" s="129" t="s">
        <v>860</v>
      </c>
      <c r="C142" s="128">
        <v>25789</v>
      </c>
      <c r="D142" s="128">
        <f>C142</f>
        <v>25789</v>
      </c>
      <c r="E142" s="128">
        <f>D142</f>
        <v>25789</v>
      </c>
    </row>
    <row r="143" spans="1:10">
      <c r="A143" s="3">
        <v>8003</v>
      </c>
      <c r="B143" s="1" t="s">
        <v>205</v>
      </c>
      <c r="C143" s="2">
        <v>23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57" t="s">
        <v>581</v>
      </c>
      <c r="B152" s="158"/>
      <c r="C152" s="23">
        <f>C153+C163+C170</f>
        <v>380063</v>
      </c>
      <c r="D152" s="23">
        <f>D153+D163+D170</f>
        <v>380063</v>
      </c>
      <c r="E152" s="23">
        <f>E153+E163+E170</f>
        <v>380063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55" t="s">
        <v>208</v>
      </c>
      <c r="B153" s="156"/>
      <c r="C153" s="21">
        <f>C154+C157+C160</f>
        <v>380063</v>
      </c>
      <c r="D153" s="21">
        <f>D154+D157+D160</f>
        <v>380063</v>
      </c>
      <c r="E153" s="21">
        <f>E154+E157+E160</f>
        <v>380063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380063</v>
      </c>
      <c r="D157" s="2">
        <f>D158+D159</f>
        <v>380063</v>
      </c>
      <c r="E157" s="2">
        <f>E158+E159</f>
        <v>380063</v>
      </c>
    </row>
    <row r="158" spans="1:10">
      <c r="A158" s="130"/>
      <c r="B158" s="129" t="s">
        <v>855</v>
      </c>
      <c r="C158" s="128">
        <v>20063</v>
      </c>
      <c r="D158" s="128">
        <f>C158</f>
        <v>20063</v>
      </c>
      <c r="E158" s="128">
        <f>D158</f>
        <v>20063</v>
      </c>
    </row>
    <row r="159" spans="1:10">
      <c r="A159" s="130"/>
      <c r="B159" s="129" t="s">
        <v>860</v>
      </c>
      <c r="C159" s="128">
        <v>360000</v>
      </c>
      <c r="D159" s="128">
        <f>C159</f>
        <v>360000</v>
      </c>
      <c r="E159" s="128">
        <f>D159</f>
        <v>360000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55" t="s">
        <v>212</v>
      </c>
      <c r="B163" s="15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55" t="s">
        <v>214</v>
      </c>
      <c r="B170" s="15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57" t="s">
        <v>582</v>
      </c>
      <c r="B177" s="15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55" t="s">
        <v>217</v>
      </c>
      <c r="B178" s="15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61" t="s">
        <v>843</v>
      </c>
      <c r="B197" s="16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4" spans="1:10">
      <c r="C254" s="144"/>
    </row>
    <row r="255" spans="1:10">
      <c r="C255" s="144"/>
    </row>
    <row r="256" spans="1:10" ht="18.5">
      <c r="A256" s="152" t="s">
        <v>67</v>
      </c>
      <c r="B256" s="152"/>
      <c r="C256" s="152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7" t="s">
        <v>60</v>
      </c>
      <c r="B257" s="168"/>
      <c r="C257" s="37">
        <f>C258+C550</f>
        <v>2667000</v>
      </c>
      <c r="D257" s="37">
        <f>D258+D550</f>
        <v>2667000</v>
      </c>
      <c r="E257" s="37">
        <f>E258+E550</f>
        <v>2667000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2581512</v>
      </c>
      <c r="D258" s="36">
        <f>D259+D339+D483+D547</f>
        <v>2581512</v>
      </c>
      <c r="E258" s="36">
        <f>E259+E339+E483+E547</f>
        <v>2581512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1437478</v>
      </c>
      <c r="D259" s="33">
        <f>D260+D263+D314</f>
        <v>1437478</v>
      </c>
      <c r="E259" s="33">
        <f>E260+E263+E314</f>
        <v>1437478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63" t="s">
        <v>268</v>
      </c>
      <c r="B260" s="164"/>
      <c r="C260" s="32">
        <f>SUM(C261:C262)</f>
        <v>1728</v>
      </c>
      <c r="D260" s="32">
        <f>SUM(D261:D262)</f>
        <v>1728</v>
      </c>
      <c r="E260" s="32">
        <f>SUM(E261:E262)</f>
        <v>1728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>
        <v>1728</v>
      </c>
      <c r="D262" s="5">
        <f>C262</f>
        <v>1728</v>
      </c>
      <c r="E262" s="5">
        <f>D262</f>
        <v>1728</v>
      </c>
    </row>
    <row r="263" spans="1:10">
      <c r="A263" s="163" t="s">
        <v>269</v>
      </c>
      <c r="B263" s="164"/>
      <c r="C263" s="32">
        <f>C264+C265+C289+C296+C298+C302+C305+C308+C313</f>
        <v>1349540</v>
      </c>
      <c r="D263" s="32">
        <f>D264+D265+D289+D296+D298+D302+D305+D308+D313</f>
        <v>1349540</v>
      </c>
      <c r="E263" s="32">
        <f>E264+E265+E289+E296+E298+E302+E305+E308+E313</f>
        <v>1349540</v>
      </c>
    </row>
    <row r="264" spans="1:10">
      <c r="A264" s="6">
        <v>1101</v>
      </c>
      <c r="B264" s="4" t="s">
        <v>34</v>
      </c>
      <c r="C264" s="5">
        <v>375870</v>
      </c>
      <c r="D264" s="5">
        <f>C264</f>
        <v>375870</v>
      </c>
      <c r="E264" s="5">
        <f>D264</f>
        <v>375870</v>
      </c>
    </row>
    <row r="265" spans="1:10">
      <c r="A265" s="6">
        <v>1101</v>
      </c>
      <c r="B265" s="4" t="s">
        <v>35</v>
      </c>
      <c r="C265" s="5">
        <v>675965</v>
      </c>
      <c r="D265" s="5">
        <f>C265</f>
        <v>675965</v>
      </c>
      <c r="E265" s="5">
        <f>D265</f>
        <v>675965</v>
      </c>
      <c r="H265" s="144"/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28430</v>
      </c>
      <c r="D289" s="5">
        <f>C289</f>
        <v>28430</v>
      </c>
      <c r="E289" s="5">
        <f>D289</f>
        <v>28430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36147</v>
      </c>
      <c r="D296" s="5">
        <f>SUM(D297)</f>
        <v>36147</v>
      </c>
      <c r="E296" s="5">
        <f>SUM(E297)</f>
        <v>36147</v>
      </c>
    </row>
    <row r="297" spans="1:5">
      <c r="A297" s="29"/>
      <c r="B297" s="28" t="s">
        <v>111</v>
      </c>
      <c r="C297" s="30">
        <v>36147</v>
      </c>
      <c r="D297" s="30">
        <f>C297</f>
        <v>36147</v>
      </c>
      <c r="E297" s="30">
        <f>D297</f>
        <v>36147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7000</v>
      </c>
      <c r="D302" s="5">
        <f>C302</f>
        <v>7000</v>
      </c>
      <c r="E302" s="5">
        <f>D302</f>
        <v>7000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16004</v>
      </c>
      <c r="D305" s="5">
        <f>C305</f>
        <v>16004</v>
      </c>
      <c r="E305" s="5">
        <f>D305</f>
        <v>16004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202123</v>
      </c>
      <c r="D308" s="5">
        <f>C308</f>
        <v>202123</v>
      </c>
      <c r="E308" s="5">
        <f>D308</f>
        <v>202123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8001</v>
      </c>
      <c r="D313" s="5">
        <f>C313</f>
        <v>8001</v>
      </c>
      <c r="E313" s="5">
        <f>D313</f>
        <v>8001</v>
      </c>
    </row>
    <row r="314" spans="1:5">
      <c r="A314" s="163" t="s">
        <v>601</v>
      </c>
      <c r="B314" s="164"/>
      <c r="C314" s="32">
        <f>C315+C325+C331+C336+C337+C338+C328</f>
        <v>86210</v>
      </c>
      <c r="D314" s="32">
        <f>D315+D325+D331+D336+D337+D338+D328</f>
        <v>86210</v>
      </c>
      <c r="E314" s="32">
        <f>E315+E325+E331+E336+E337+E338+E328</f>
        <v>86210</v>
      </c>
    </row>
    <row r="315" spans="1:5">
      <c r="A315" s="6">
        <v>1102</v>
      </c>
      <c r="B315" s="4" t="s">
        <v>65</v>
      </c>
      <c r="C315" s="5">
        <v>73880</v>
      </c>
      <c r="D315" s="5">
        <f>C315</f>
        <v>73880</v>
      </c>
      <c r="E315" s="5">
        <f>D315</f>
        <v>73880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v>12330</v>
      </c>
      <c r="D331" s="5">
        <f>C331</f>
        <v>12330</v>
      </c>
      <c r="E331" s="5">
        <f>D331</f>
        <v>12330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902800</v>
      </c>
      <c r="D339" s="33">
        <f>D340+D444+D482</f>
        <v>902800</v>
      </c>
      <c r="E339" s="33">
        <f>E340+E444+E482</f>
        <v>902800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63" t="s">
        <v>271</v>
      </c>
      <c r="B340" s="164"/>
      <c r="C340" s="32">
        <f>C341+C342+C343+C344+C347+C348+C353+C356+C357+C362+C367+BG290668+C371+C372+C373+C376+C377+C378+C382+C388+C391+C392+C395+C398+C399+C404+C407+C408+C409+C412+C415+C416+C419+C420+C421+C422+C429+C443</f>
        <v>832800</v>
      </c>
      <c r="D340" s="32">
        <f>D341+D342+D343+D344+D347+D348+D353+D356+D357+D362+D367+BH290668+D371+D372+D373+D376+D377+D378+D382+D388+D391+D392+D395+D398+D399+D404+D407+D408+D409+D412+D415+D416+D419+D420+D421+D422+D429+D443</f>
        <v>832800</v>
      </c>
      <c r="E340" s="32">
        <f>E341+E342+E343+E344+E347+E348+E353+E356+E357+E362+E367+BI290668+E371+E372+E373+E376+E377+E378+E382+E388+E391+E392+E395+E398+E399+E404+E407+E408+E409+E412+E415+E416+E419+E420+E421+E422+E429+E443</f>
        <v>832800</v>
      </c>
    </row>
    <row r="341" spans="1:10">
      <c r="A341" s="6">
        <v>2201</v>
      </c>
      <c r="B341" s="34" t="s">
        <v>272</v>
      </c>
      <c r="C341" s="5">
        <v>4100</v>
      </c>
      <c r="D341" s="5">
        <f>C341</f>
        <v>4100</v>
      </c>
      <c r="E341" s="5">
        <f>D341</f>
        <v>4100</v>
      </c>
    </row>
    <row r="342" spans="1:10">
      <c r="A342" s="6">
        <v>2201</v>
      </c>
      <c r="B342" s="4" t="s">
        <v>40</v>
      </c>
      <c r="C342" s="5">
        <v>20000</v>
      </c>
      <c r="D342" s="5">
        <f t="shared" ref="D342:E343" si="26">C342</f>
        <v>20000</v>
      </c>
      <c r="E342" s="5">
        <f t="shared" si="26"/>
        <v>20000</v>
      </c>
    </row>
    <row r="343" spans="1:10">
      <c r="A343" s="6">
        <v>2201</v>
      </c>
      <c r="B343" s="4" t="s">
        <v>41</v>
      </c>
      <c r="C343" s="5">
        <v>250000</v>
      </c>
      <c r="D343" s="5">
        <f t="shared" si="26"/>
        <v>250000</v>
      </c>
      <c r="E343" s="5">
        <f t="shared" si="26"/>
        <v>250000</v>
      </c>
    </row>
    <row r="344" spans="1:10">
      <c r="A344" s="6">
        <v>2201</v>
      </c>
      <c r="B344" s="4" t="s">
        <v>273</v>
      </c>
      <c r="C344" s="5">
        <f>SUM(C345:C346)</f>
        <v>9000</v>
      </c>
      <c r="D344" s="5">
        <f>SUM(D345:D346)</f>
        <v>9000</v>
      </c>
      <c r="E344" s="5">
        <f>SUM(E345:E346)</f>
        <v>9000</v>
      </c>
    </row>
    <row r="345" spans="1:10">
      <c r="A345" s="29"/>
      <c r="B345" s="28" t="s">
        <v>274</v>
      </c>
      <c r="C345" s="30">
        <v>3000</v>
      </c>
      <c r="D345" s="30">
        <f t="shared" ref="D345:E347" si="27">C345</f>
        <v>3000</v>
      </c>
      <c r="E345" s="30">
        <f t="shared" si="27"/>
        <v>3000</v>
      </c>
    </row>
    <row r="346" spans="1:10">
      <c r="A346" s="29"/>
      <c r="B346" s="28" t="s">
        <v>275</v>
      </c>
      <c r="C346" s="30">
        <v>6000</v>
      </c>
      <c r="D346" s="30">
        <f t="shared" si="27"/>
        <v>6000</v>
      </c>
      <c r="E346" s="30">
        <f t="shared" si="27"/>
        <v>6000</v>
      </c>
    </row>
    <row r="347" spans="1:10">
      <c r="A347" s="6">
        <v>2201</v>
      </c>
      <c r="B347" s="4" t="s">
        <v>276</v>
      </c>
      <c r="C347" s="5">
        <v>6000</v>
      </c>
      <c r="D347" s="5">
        <f t="shared" si="27"/>
        <v>6000</v>
      </c>
      <c r="E347" s="5">
        <f t="shared" si="27"/>
        <v>6000</v>
      </c>
    </row>
    <row r="348" spans="1:10">
      <c r="A348" s="6">
        <v>2201</v>
      </c>
      <c r="B348" s="4" t="s">
        <v>277</v>
      </c>
      <c r="C348" s="5">
        <f>SUM(C349:C352)</f>
        <v>109000</v>
      </c>
      <c r="D348" s="5">
        <f>SUM(D349:D352)</f>
        <v>109000</v>
      </c>
      <c r="E348" s="5">
        <f>SUM(E349:E352)</f>
        <v>109000</v>
      </c>
    </row>
    <row r="349" spans="1:10">
      <c r="A349" s="29"/>
      <c r="B349" s="28" t="s">
        <v>278</v>
      </c>
      <c r="C349" s="30">
        <v>105000</v>
      </c>
      <c r="D349" s="30">
        <f>C349</f>
        <v>105000</v>
      </c>
      <c r="E349" s="30">
        <f>D349</f>
        <v>105000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4000</v>
      </c>
      <c r="D351" s="30">
        <f t="shared" si="28"/>
        <v>4000</v>
      </c>
      <c r="E351" s="30">
        <f t="shared" si="28"/>
        <v>4000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>
      <c r="A354" s="29"/>
      <c r="B354" s="28" t="s">
        <v>42</v>
      </c>
      <c r="C354" s="30">
        <v>1000</v>
      </c>
      <c r="D354" s="30">
        <f t="shared" ref="D354:E356" si="29">C354</f>
        <v>1000</v>
      </c>
      <c r="E354" s="30">
        <f t="shared" si="29"/>
        <v>1000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16000</v>
      </c>
      <c r="D357" s="5">
        <f>SUM(D358:D361)</f>
        <v>16000</v>
      </c>
      <c r="E357" s="5">
        <f>SUM(E358:E361)</f>
        <v>16000</v>
      </c>
    </row>
    <row r="358" spans="1:5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>
        <v>1000</v>
      </c>
      <c r="D360" s="30">
        <f t="shared" si="30"/>
        <v>1000</v>
      </c>
      <c r="E360" s="30">
        <f t="shared" si="30"/>
        <v>1000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60000</v>
      </c>
      <c r="D362" s="5">
        <f>SUM(D363:D366)</f>
        <v>60000</v>
      </c>
      <c r="E362" s="5">
        <f>SUM(E363:E366)</f>
        <v>60000</v>
      </c>
    </row>
    <row r="363" spans="1:5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</row>
    <row r="364" spans="1:5">
      <c r="A364" s="29"/>
      <c r="B364" s="28" t="s">
        <v>292</v>
      </c>
      <c r="C364" s="30">
        <v>40000</v>
      </c>
      <c r="D364" s="30">
        <f t="shared" ref="D364:E366" si="31">C364</f>
        <v>40000</v>
      </c>
      <c r="E364" s="30">
        <f t="shared" si="31"/>
        <v>40000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12000</v>
      </c>
      <c r="D371" s="5">
        <f t="shared" si="32"/>
        <v>12000</v>
      </c>
      <c r="E371" s="5">
        <f t="shared" si="32"/>
        <v>12000</v>
      </c>
    </row>
    <row r="372" spans="1:5">
      <c r="A372" s="6">
        <v>2201</v>
      </c>
      <c r="B372" s="4" t="s">
        <v>45</v>
      </c>
      <c r="C372" s="5">
        <v>10000</v>
      </c>
      <c r="D372" s="5">
        <f t="shared" si="32"/>
        <v>10000</v>
      </c>
      <c r="E372" s="5">
        <f t="shared" si="32"/>
        <v>10000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2000</v>
      </c>
      <c r="D376" s="5">
        <f t="shared" si="33"/>
        <v>2000</v>
      </c>
      <c r="E376" s="5">
        <f t="shared" si="33"/>
        <v>2000</v>
      </c>
    </row>
    <row r="377" spans="1:5">
      <c r="A377" s="6">
        <v>2201</v>
      </c>
      <c r="B377" s="4" t="s">
        <v>302</v>
      </c>
      <c r="C377" s="5">
        <v>1500</v>
      </c>
      <c r="D377" s="5">
        <f t="shared" si="33"/>
        <v>1500</v>
      </c>
      <c r="E377" s="5">
        <f t="shared" si="33"/>
        <v>1500</v>
      </c>
    </row>
    <row r="378" spans="1:5">
      <c r="A378" s="6">
        <v>2201</v>
      </c>
      <c r="B378" s="4" t="s">
        <v>303</v>
      </c>
      <c r="C378" s="5">
        <f>SUM(C379:C381)</f>
        <v>12000</v>
      </c>
      <c r="D378" s="5">
        <f>SUM(D379:D381)</f>
        <v>12000</v>
      </c>
      <c r="E378" s="5">
        <f>SUM(E379:E381)</f>
        <v>12000</v>
      </c>
    </row>
    <row r="379" spans="1:5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</row>
    <row r="380" spans="1:5">
      <c r="A380" s="29"/>
      <c r="B380" s="28" t="s">
        <v>113</v>
      </c>
      <c r="C380" s="30">
        <v>2000</v>
      </c>
      <c r="D380" s="30">
        <f t="shared" ref="D380:E381" si="34">C380</f>
        <v>2000</v>
      </c>
      <c r="E380" s="30">
        <f t="shared" si="34"/>
        <v>2000</v>
      </c>
    </row>
    <row r="381" spans="1:5">
      <c r="A381" s="29"/>
      <c r="B381" s="28" t="s">
        <v>47</v>
      </c>
      <c r="C381" s="30">
        <v>4000</v>
      </c>
      <c r="D381" s="30">
        <f t="shared" si="34"/>
        <v>4000</v>
      </c>
      <c r="E381" s="30">
        <f t="shared" si="34"/>
        <v>4000</v>
      </c>
    </row>
    <row r="382" spans="1:5">
      <c r="A382" s="6">
        <v>2201</v>
      </c>
      <c r="B382" s="4" t="s">
        <v>114</v>
      </c>
      <c r="C382" s="5">
        <f>SUM(C383:C387)</f>
        <v>6000</v>
      </c>
      <c r="D382" s="5">
        <f>SUM(D383:D387)</f>
        <v>6000</v>
      </c>
      <c r="E382" s="5">
        <f>SUM(E383:E387)</f>
        <v>6000</v>
      </c>
    </row>
    <row r="383" spans="1:5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>
      <c r="A384" s="29"/>
      <c r="B384" s="28" t="s">
        <v>305</v>
      </c>
      <c r="C384" s="30">
        <v>1000</v>
      </c>
      <c r="D384" s="30">
        <f t="shared" ref="D384:E387" si="35">C384</f>
        <v>1000</v>
      </c>
      <c r="E384" s="30">
        <f t="shared" si="35"/>
        <v>1000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3000</v>
      </c>
      <c r="D386" s="30">
        <f t="shared" si="35"/>
        <v>3000</v>
      </c>
      <c r="E386" s="30">
        <f t="shared" si="35"/>
        <v>3000</v>
      </c>
    </row>
    <row r="387" spans="1:5">
      <c r="A387" s="29"/>
      <c r="B387" s="28" t="s">
        <v>308</v>
      </c>
      <c r="C387" s="30">
        <v>1000</v>
      </c>
      <c r="D387" s="30">
        <f t="shared" si="35"/>
        <v>1000</v>
      </c>
      <c r="E387" s="30">
        <f t="shared" si="35"/>
        <v>1000</v>
      </c>
    </row>
    <row r="388" spans="1:5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</row>
    <row r="389" spans="1:5">
      <c r="A389" s="29"/>
      <c r="B389" s="28" t="s">
        <v>48</v>
      </c>
      <c r="C389" s="30">
        <v>3000</v>
      </c>
      <c r="D389" s="30">
        <f t="shared" ref="D389:E391" si="36">C389</f>
        <v>3000</v>
      </c>
      <c r="E389" s="30">
        <f t="shared" si="36"/>
        <v>3000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24000</v>
      </c>
      <c r="D392" s="5">
        <f>SUM(D393:D394)</f>
        <v>24000</v>
      </c>
      <c r="E392" s="5">
        <f>SUM(E393:E394)</f>
        <v>24000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24000</v>
      </c>
      <c r="D394" s="30">
        <f>C394</f>
        <v>24000</v>
      </c>
      <c r="E394" s="30">
        <f>D394</f>
        <v>24000</v>
      </c>
    </row>
    <row r="395" spans="1:5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</row>
    <row r="396" spans="1:5">
      <c r="A396" s="29"/>
      <c r="B396" s="28" t="s">
        <v>315</v>
      </c>
      <c r="C396" s="30">
        <v>1000</v>
      </c>
      <c r="D396" s="30">
        <f t="shared" ref="D396:E398" si="37">C396</f>
        <v>1000</v>
      </c>
      <c r="E396" s="30">
        <f t="shared" si="37"/>
        <v>1000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</row>
    <row r="405" spans="1:5">
      <c r="A405" s="29"/>
      <c r="B405" s="28" t="s">
        <v>323</v>
      </c>
      <c r="C405" s="30">
        <v>2000</v>
      </c>
      <c r="D405" s="30">
        <f t="shared" ref="D405:E408" si="39">C405</f>
        <v>2000</v>
      </c>
      <c r="E405" s="30">
        <f t="shared" si="39"/>
        <v>2000</v>
      </c>
    </row>
    <row r="406" spans="1:5">
      <c r="A406" s="29"/>
      <c r="B406" s="28" t="s">
        <v>324</v>
      </c>
      <c r="C406" s="30">
        <v>1000</v>
      </c>
      <c r="D406" s="30">
        <f t="shared" si="39"/>
        <v>1000</v>
      </c>
      <c r="E406" s="30">
        <f t="shared" si="39"/>
        <v>1000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300</v>
      </c>
      <c r="D408" s="5">
        <f t="shared" si="39"/>
        <v>300</v>
      </c>
      <c r="E408" s="5">
        <f t="shared" si="39"/>
        <v>300</v>
      </c>
    </row>
    <row r="409" spans="1:5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</row>
    <row r="410" spans="1:5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12400</v>
      </c>
      <c r="D412" s="5">
        <f>SUM(D413:D414)</f>
        <v>12400</v>
      </c>
      <c r="E412" s="5">
        <f>SUM(E413:E414)</f>
        <v>12400</v>
      </c>
    </row>
    <row r="413" spans="1:5">
      <c r="A413" s="29"/>
      <c r="B413" s="28" t="s">
        <v>328</v>
      </c>
      <c r="C413" s="30">
        <v>4000</v>
      </c>
      <c r="D413" s="30">
        <f t="shared" ref="D413:E415" si="40">C413</f>
        <v>4000</v>
      </c>
      <c r="E413" s="30">
        <f t="shared" si="40"/>
        <v>4000</v>
      </c>
    </row>
    <row r="414" spans="1:5">
      <c r="A414" s="29"/>
      <c r="B414" s="28" t="s">
        <v>329</v>
      </c>
      <c r="C414" s="30">
        <v>8400</v>
      </c>
      <c r="D414" s="30">
        <f t="shared" si="40"/>
        <v>8400</v>
      </c>
      <c r="E414" s="30">
        <f t="shared" si="40"/>
        <v>8400</v>
      </c>
    </row>
    <row r="415" spans="1:5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500</v>
      </c>
      <c r="D418" s="30">
        <f t="shared" si="41"/>
        <v>500</v>
      </c>
      <c r="E418" s="30">
        <f t="shared" si="41"/>
        <v>500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500</v>
      </c>
      <c r="D428" s="30">
        <f t="shared" si="42"/>
        <v>500</v>
      </c>
      <c r="E428" s="30">
        <f t="shared" si="42"/>
        <v>500</v>
      </c>
    </row>
    <row r="429" spans="1:5">
      <c r="A429" s="6">
        <v>2201</v>
      </c>
      <c r="B429" s="4" t="s">
        <v>342</v>
      </c>
      <c r="C429" s="5">
        <f>SUM(C430:C442)</f>
        <v>264000</v>
      </c>
      <c r="D429" s="5">
        <f>SUM(D430:D442)</f>
        <v>264000</v>
      </c>
      <c r="E429" s="5">
        <f>SUM(E430:E442)</f>
        <v>264000</v>
      </c>
    </row>
    <row r="430" spans="1:5">
      <c r="A430" s="29"/>
      <c r="B430" s="28" t="s">
        <v>343</v>
      </c>
      <c r="C430" s="30">
        <v>1000</v>
      </c>
      <c r="D430" s="30">
        <f>C430</f>
        <v>1000</v>
      </c>
      <c r="E430" s="30">
        <f>D430</f>
        <v>1000</v>
      </c>
    </row>
    <row r="431" spans="1:5">
      <c r="A431" s="29"/>
      <c r="B431" s="28" t="s">
        <v>344</v>
      </c>
      <c r="C431" s="30">
        <v>150000</v>
      </c>
      <c r="D431" s="30">
        <f t="shared" ref="D431:E442" si="43">C431</f>
        <v>150000</v>
      </c>
      <c r="E431" s="30">
        <f t="shared" si="43"/>
        <v>150000</v>
      </c>
    </row>
    <row r="432" spans="1:5">
      <c r="A432" s="29"/>
      <c r="B432" s="28" t="s">
        <v>345</v>
      </c>
      <c r="C432" s="30">
        <v>10000</v>
      </c>
      <c r="D432" s="30">
        <f t="shared" si="43"/>
        <v>10000</v>
      </c>
      <c r="E432" s="30">
        <f t="shared" si="43"/>
        <v>10000</v>
      </c>
    </row>
    <row r="433" spans="1:5">
      <c r="A433" s="29"/>
      <c r="B433" s="28" t="s">
        <v>346</v>
      </c>
      <c r="C433" s="30">
        <v>3000</v>
      </c>
      <c r="D433" s="30">
        <f t="shared" si="43"/>
        <v>3000</v>
      </c>
      <c r="E433" s="30">
        <f t="shared" si="43"/>
        <v>3000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100000</v>
      </c>
      <c r="D441" s="30">
        <f t="shared" si="43"/>
        <v>100000</v>
      </c>
      <c r="E441" s="30">
        <f t="shared" si="43"/>
        <v>100000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63" t="s">
        <v>357</v>
      </c>
      <c r="B444" s="164"/>
      <c r="C444" s="32">
        <f>C445+C454+C455+C459+C462+C463+C468+C474+C477+C480+C481+C450</f>
        <v>70000</v>
      </c>
      <c r="D444" s="32">
        <f>D445+D454+D455+D459+D462+D463+D468+D474+D477+D480+D481+D450</f>
        <v>70000</v>
      </c>
      <c r="E444" s="32">
        <f>E445+E454+E455+E459+E462+E463+E468+E474+E477+E480+E481+E450</f>
        <v>70000</v>
      </c>
    </row>
    <row r="445" spans="1:5">
      <c r="A445" s="6">
        <v>2202</v>
      </c>
      <c r="B445" s="4" t="s">
        <v>358</v>
      </c>
      <c r="C445" s="5">
        <f>SUM(C446:C449)</f>
        <v>4000</v>
      </c>
      <c r="D445" s="5">
        <f>SUM(D446:D449)</f>
        <v>4000</v>
      </c>
      <c r="E445" s="5">
        <f>SUM(E446:E449)</f>
        <v>4000</v>
      </c>
    </row>
    <row r="446" spans="1:5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</row>
    <row r="447" spans="1:5">
      <c r="A447" s="28"/>
      <c r="B447" s="28" t="s">
        <v>360</v>
      </c>
      <c r="C447" s="30">
        <v>2000</v>
      </c>
      <c r="D447" s="30">
        <f t="shared" ref="D447:E449" si="44">C447</f>
        <v>2000</v>
      </c>
      <c r="E447" s="30">
        <f t="shared" si="44"/>
        <v>2000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</row>
    <row r="455" spans="1:5">
      <c r="A455" s="6">
        <v>2202</v>
      </c>
      <c r="B455" s="4" t="s">
        <v>120</v>
      </c>
      <c r="C455" s="5">
        <f>SUM(C456:C458)</f>
        <v>30000</v>
      </c>
      <c r="D455" s="5">
        <f>SUM(D456:D458)</f>
        <v>30000</v>
      </c>
      <c r="E455" s="5">
        <f>SUM(E456:E458)</f>
        <v>30000</v>
      </c>
    </row>
    <row r="456" spans="1:5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</row>
    <row r="460" spans="1:5">
      <c r="A460" s="28"/>
      <c r="B460" s="28" t="s">
        <v>369</v>
      </c>
      <c r="C460" s="30">
        <v>3000</v>
      </c>
      <c r="D460" s="30">
        <f t="shared" ref="D460:E462" si="47">C460</f>
        <v>3000</v>
      </c>
      <c r="E460" s="30">
        <f t="shared" si="47"/>
        <v>3000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</row>
    <row r="478" spans="1:5">
      <c r="A478" s="28"/>
      <c r="B478" s="28" t="s">
        <v>383</v>
      </c>
      <c r="C478" s="30">
        <v>3000</v>
      </c>
      <c r="D478" s="30">
        <f t="shared" ref="D478:E481" si="50">C478</f>
        <v>3000</v>
      </c>
      <c r="E478" s="30">
        <f t="shared" si="50"/>
        <v>3000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10000</v>
      </c>
      <c r="D480" s="5">
        <f t="shared" si="50"/>
        <v>10000</v>
      </c>
      <c r="E480" s="5">
        <f t="shared" si="50"/>
        <v>10000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63" t="s">
        <v>388</v>
      </c>
      <c r="B482" s="164"/>
      <c r="C482" s="32">
        <v>0</v>
      </c>
      <c r="D482" s="32">
        <v>0</v>
      </c>
      <c r="E482" s="32">
        <v>0</v>
      </c>
    </row>
    <row r="483" spans="1:10">
      <c r="A483" s="173" t="s">
        <v>389</v>
      </c>
      <c r="B483" s="174"/>
      <c r="C483" s="35">
        <f>C484+C504+C509+C522+C528+C538</f>
        <v>241234</v>
      </c>
      <c r="D483" s="35">
        <f>D484+D504+D509+D522+D528+D538</f>
        <v>241234</v>
      </c>
      <c r="E483" s="35">
        <f>E484+E504+E509+E522+E528+E538</f>
        <v>241234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63" t="s">
        <v>390</v>
      </c>
      <c r="B484" s="164"/>
      <c r="C484" s="32">
        <f>C485+C486+C490+C491+C494+C497+C500+C501+C502+C503</f>
        <v>107031</v>
      </c>
      <c r="D484" s="32">
        <f>D485+D486+D490+D491+D494+D497+D500+D501+D502+D503</f>
        <v>107031</v>
      </c>
      <c r="E484" s="32">
        <f>E485+E486+E490+E491+E494+E497+E500+E501+E502+E503</f>
        <v>107031</v>
      </c>
    </row>
    <row r="485" spans="1:10">
      <c r="A485" s="6">
        <v>3302</v>
      </c>
      <c r="B485" s="4" t="s">
        <v>391</v>
      </c>
      <c r="C485" s="5">
        <v>17000</v>
      </c>
      <c r="D485" s="5">
        <f>C485</f>
        <v>17000</v>
      </c>
      <c r="E485" s="5">
        <f>D485</f>
        <v>17000</v>
      </c>
    </row>
    <row r="486" spans="1:10">
      <c r="A486" s="6">
        <v>3302</v>
      </c>
      <c r="B486" s="4" t="s">
        <v>392</v>
      </c>
      <c r="C486" s="5">
        <f>SUM(C487:C489)</f>
        <v>58031</v>
      </c>
      <c r="D486" s="5">
        <f>SUM(D487:D489)</f>
        <v>58031</v>
      </c>
      <c r="E486" s="5">
        <f>SUM(E487:E489)</f>
        <v>58031</v>
      </c>
    </row>
    <row r="487" spans="1:10">
      <c r="A487" s="28"/>
      <c r="B487" s="28" t="s">
        <v>393</v>
      </c>
      <c r="C487" s="30">
        <v>24651</v>
      </c>
      <c r="D487" s="30">
        <f>C487</f>
        <v>24651</v>
      </c>
      <c r="E487" s="30">
        <f>D487</f>
        <v>24651</v>
      </c>
    </row>
    <row r="488" spans="1:10">
      <c r="A488" s="28"/>
      <c r="B488" s="28" t="s">
        <v>394</v>
      </c>
      <c r="C488" s="30">
        <v>33380</v>
      </c>
      <c r="D488" s="30">
        <f t="shared" ref="D488:E489" si="51">C488</f>
        <v>33380</v>
      </c>
      <c r="E488" s="30">
        <f t="shared" si="51"/>
        <v>33380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</row>
    <row r="495" spans="1:10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>
        <v>20000</v>
      </c>
      <c r="D500" s="5">
        <f t="shared" si="52"/>
        <v>20000</v>
      </c>
      <c r="E500" s="5">
        <f t="shared" si="52"/>
        <v>20000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>
        <v>9000</v>
      </c>
      <c r="D502" s="5">
        <f t="shared" si="52"/>
        <v>9000</v>
      </c>
      <c r="E502" s="5">
        <f t="shared" si="52"/>
        <v>9000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63" t="s">
        <v>410</v>
      </c>
      <c r="B504" s="164"/>
      <c r="C504" s="32">
        <f>SUM(C505:C508)</f>
        <v>52953</v>
      </c>
      <c r="D504" s="32">
        <f>SUM(D505:D508)</f>
        <v>52953</v>
      </c>
      <c r="E504" s="32">
        <f>SUM(E505:E508)</f>
        <v>52953</v>
      </c>
    </row>
    <row r="505" spans="1:6">
      <c r="A505" s="6">
        <v>3303</v>
      </c>
      <c r="B505" s="4" t="s">
        <v>411</v>
      </c>
      <c r="C505" s="5">
        <v>6953</v>
      </c>
      <c r="D505" s="5">
        <f>C505</f>
        <v>6953</v>
      </c>
      <c r="E505" s="5">
        <f>D505</f>
        <v>6953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46000</v>
      </c>
      <c r="D508" s="5">
        <f t="shared" si="53"/>
        <v>46000</v>
      </c>
      <c r="E508" s="5">
        <f t="shared" si="53"/>
        <v>46000</v>
      </c>
    </row>
    <row r="509" spans="1:6">
      <c r="A509" s="163" t="s">
        <v>414</v>
      </c>
      <c r="B509" s="164"/>
      <c r="C509" s="32">
        <f>C510+C511+C512+C513+C517+C518+C519+C520+C521</f>
        <v>81250</v>
      </c>
      <c r="D509" s="32">
        <f>D510+D511+D512+D513+D517+D518+D519+D520+D521</f>
        <v>81250</v>
      </c>
      <c r="E509" s="32">
        <f>E510+E511+E512+E513+E517+E518+E519+E520+E521</f>
        <v>81250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10000</v>
      </c>
      <c r="D513" s="5">
        <f>SUM(D514:D516)</f>
        <v>10000</v>
      </c>
      <c r="E513" s="5">
        <f>SUM(E514:E516)</f>
        <v>10000</v>
      </c>
    </row>
    <row r="514" spans="1:5">
      <c r="A514" s="29"/>
      <c r="B514" s="28" t="s">
        <v>419</v>
      </c>
      <c r="C514" s="30">
        <v>10000</v>
      </c>
      <c r="D514" s="30">
        <f t="shared" ref="D514:E521" si="55">C514</f>
        <v>10000</v>
      </c>
      <c r="E514" s="30">
        <f t="shared" si="55"/>
        <v>10000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65000</v>
      </c>
      <c r="D520" s="5">
        <f t="shared" si="55"/>
        <v>65000</v>
      </c>
      <c r="E520" s="5">
        <f t="shared" si="55"/>
        <v>65000</v>
      </c>
    </row>
    <row r="521" spans="1:5">
      <c r="A521" s="6">
        <v>3305</v>
      </c>
      <c r="B521" s="4" t="s">
        <v>409</v>
      </c>
      <c r="C521" s="5">
        <v>6250</v>
      </c>
      <c r="D521" s="5">
        <f t="shared" si="55"/>
        <v>6250</v>
      </c>
      <c r="E521" s="5">
        <f t="shared" si="55"/>
        <v>6250</v>
      </c>
    </row>
    <row r="522" spans="1:5">
      <c r="A522" s="163" t="s">
        <v>426</v>
      </c>
      <c r="B522" s="16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63" t="s">
        <v>432</v>
      </c>
      <c r="B528" s="16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63" t="s">
        <v>441</v>
      </c>
      <c r="B538" s="164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1" t="s">
        <v>449</v>
      </c>
      <c r="B547" s="17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63" t="s">
        <v>450</v>
      </c>
      <c r="B548" s="164"/>
      <c r="C548" s="32"/>
      <c r="D548" s="32">
        <f>C548</f>
        <v>0</v>
      </c>
      <c r="E548" s="32">
        <f>D548</f>
        <v>0</v>
      </c>
    </row>
    <row r="549" spans="1:10">
      <c r="A549" s="163" t="s">
        <v>451</v>
      </c>
      <c r="B549" s="164"/>
      <c r="C549" s="32">
        <v>0</v>
      </c>
      <c r="D549" s="32">
        <f>C549</f>
        <v>0</v>
      </c>
      <c r="E549" s="32">
        <f>D549</f>
        <v>0</v>
      </c>
    </row>
    <row r="550" spans="1:10">
      <c r="A550" s="169" t="s">
        <v>455</v>
      </c>
      <c r="B550" s="170"/>
      <c r="C550" s="36">
        <f>C551</f>
        <v>85488</v>
      </c>
      <c r="D550" s="36">
        <f>D551</f>
        <v>85488</v>
      </c>
      <c r="E550" s="36">
        <f>E551</f>
        <v>85488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5" t="s">
        <v>456</v>
      </c>
      <c r="B551" s="166"/>
      <c r="C551" s="33">
        <f>C552+C556</f>
        <v>85488</v>
      </c>
      <c r="D551" s="33">
        <f>D552+D556</f>
        <v>85488</v>
      </c>
      <c r="E551" s="33">
        <f>E552+E556</f>
        <v>85488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63" t="s">
        <v>457</v>
      </c>
      <c r="B552" s="164"/>
      <c r="C552" s="32">
        <f>SUM(C553:C555)</f>
        <v>85488</v>
      </c>
      <c r="D552" s="32">
        <f>SUM(D553:D555)</f>
        <v>85488</v>
      </c>
      <c r="E552" s="32">
        <f>SUM(E553:E555)</f>
        <v>85488</v>
      </c>
    </row>
    <row r="553" spans="1:10">
      <c r="A553" s="6">
        <v>5500</v>
      </c>
      <c r="B553" s="4" t="s">
        <v>458</v>
      </c>
      <c r="C553" s="5">
        <v>85488</v>
      </c>
      <c r="D553" s="5">
        <f t="shared" ref="D553:E555" si="59">C553</f>
        <v>85488</v>
      </c>
      <c r="E553" s="5">
        <f t="shared" si="59"/>
        <v>85488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63" t="s">
        <v>461</v>
      </c>
      <c r="B556" s="16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7" t="s">
        <v>62</v>
      </c>
      <c r="B559" s="168"/>
      <c r="C559" s="37">
        <f>C560+C716+C725</f>
        <v>1617000</v>
      </c>
      <c r="D559" s="37">
        <f>D560+D716+D725</f>
        <v>1617000</v>
      </c>
      <c r="E559" s="37">
        <f>E560+E716+E725</f>
        <v>1617000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9" t="s">
        <v>464</v>
      </c>
      <c r="B560" s="170"/>
      <c r="C560" s="36">
        <f>C561+C638+C642+C645</f>
        <v>1458780</v>
      </c>
      <c r="D560" s="36">
        <f>D561+D638+D642+D645</f>
        <v>1458780</v>
      </c>
      <c r="E560" s="36">
        <f>E561+E638+E642+E645</f>
        <v>1458780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1458780</v>
      </c>
      <c r="D561" s="38">
        <f>D562+D567+D568+D569+D576+D577+D581+D584+D585+D586+D587+D592+D595+D599+D603+D610+D616+D628</f>
        <v>1458780</v>
      </c>
      <c r="E561" s="38">
        <f>E562+E567+E568+E569+E576+E577+E581+E584+E585+E586+E587+E592+E595+E599+E603+E610+E616+E628</f>
        <v>1458780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63" t="s">
        <v>466</v>
      </c>
      <c r="B562" s="164"/>
      <c r="C562" s="32">
        <f>SUM(C563:C566)</f>
        <v>28962</v>
      </c>
      <c r="D562" s="32">
        <f>SUM(D563:D566)</f>
        <v>28962</v>
      </c>
      <c r="E562" s="32">
        <f>SUM(E563:E566)</f>
        <v>28962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28962</v>
      </c>
      <c r="D566" s="5">
        <f t="shared" si="60"/>
        <v>28962</v>
      </c>
      <c r="E566" s="5">
        <f t="shared" si="60"/>
        <v>28962</v>
      </c>
    </row>
    <row r="567" spans="1:10">
      <c r="A567" s="163" t="s">
        <v>467</v>
      </c>
      <c r="B567" s="164"/>
      <c r="C567" s="31">
        <v>60574</v>
      </c>
      <c r="D567" s="31">
        <f>C567</f>
        <v>60574</v>
      </c>
      <c r="E567" s="31">
        <f>D567</f>
        <v>60574</v>
      </c>
    </row>
    <row r="568" spans="1:10">
      <c r="A568" s="163" t="s">
        <v>472</v>
      </c>
      <c r="B568" s="164"/>
      <c r="C568" s="32">
        <v>0</v>
      </c>
      <c r="D568" s="32">
        <f>C568</f>
        <v>0</v>
      </c>
      <c r="E568" s="32">
        <f>D568</f>
        <v>0</v>
      </c>
    </row>
    <row r="569" spans="1:10">
      <c r="A569" s="163" t="s">
        <v>473</v>
      </c>
      <c r="B569" s="164"/>
      <c r="C569" s="32">
        <f>SUM(C570:C575)</f>
        <v>0</v>
      </c>
      <c r="D569" s="32">
        <f>SUM(D570:D575)</f>
        <v>0</v>
      </c>
      <c r="E569" s="32">
        <f>SUM(E570:E575)</f>
        <v>0</v>
      </c>
      <c r="H569" s="144"/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63" t="s">
        <v>480</v>
      </c>
      <c r="B576" s="164"/>
      <c r="C576" s="32">
        <v>0</v>
      </c>
      <c r="D576" s="32">
        <f>C576</f>
        <v>0</v>
      </c>
      <c r="E576" s="32">
        <f>D576</f>
        <v>0</v>
      </c>
    </row>
    <row r="577" spans="1:5">
      <c r="A577" s="163" t="s">
        <v>481</v>
      </c>
      <c r="B577" s="164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63" t="s">
        <v>485</v>
      </c>
      <c r="B581" s="164"/>
      <c r="C581" s="32">
        <f>SUM(C582:C583)</f>
        <v>262019</v>
      </c>
      <c r="D581" s="32">
        <f>SUM(D582:D583)</f>
        <v>262019</v>
      </c>
      <c r="E581" s="32">
        <f>SUM(E582:E583)</f>
        <v>262019</v>
      </c>
    </row>
    <row r="582" spans="1:5">
      <c r="A582" s="7">
        <v>6606</v>
      </c>
      <c r="B582" s="4" t="s">
        <v>486</v>
      </c>
      <c r="C582" s="5">
        <v>260000</v>
      </c>
      <c r="D582" s="5">
        <f t="shared" ref="D582:E586" si="63">C582</f>
        <v>260000</v>
      </c>
      <c r="E582" s="5">
        <f t="shared" si="63"/>
        <v>260000</v>
      </c>
    </row>
    <row r="583" spans="1:5">
      <c r="A583" s="7">
        <v>6606</v>
      </c>
      <c r="B583" s="4" t="s">
        <v>487</v>
      </c>
      <c r="C583" s="5">
        <v>2019</v>
      </c>
      <c r="D583" s="5">
        <f t="shared" si="63"/>
        <v>2019</v>
      </c>
      <c r="E583" s="5">
        <f t="shared" si="63"/>
        <v>2019</v>
      </c>
    </row>
    <row r="584" spans="1:5">
      <c r="A584" s="163" t="s">
        <v>488</v>
      </c>
      <c r="B584" s="164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63" t="s">
        <v>489</v>
      </c>
      <c r="B585" s="164"/>
      <c r="C585" s="32">
        <v>40000</v>
      </c>
      <c r="D585" s="32">
        <f t="shared" si="63"/>
        <v>40000</v>
      </c>
      <c r="E585" s="32">
        <f t="shared" si="63"/>
        <v>40000</v>
      </c>
    </row>
    <row r="586" spans="1:5">
      <c r="A586" s="163" t="s">
        <v>490</v>
      </c>
      <c r="B586" s="164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63" t="s">
        <v>491</v>
      </c>
      <c r="B587" s="164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63" t="s">
        <v>498</v>
      </c>
      <c r="B592" s="16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63" t="s">
        <v>502</v>
      </c>
      <c r="B595" s="16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63" t="s">
        <v>503</v>
      </c>
      <c r="B599" s="164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63" t="s">
        <v>506</v>
      </c>
      <c r="B603" s="16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63" t="s">
        <v>513</v>
      </c>
      <c r="B610" s="164"/>
      <c r="C610" s="32">
        <f>SUM(C611:C615)</f>
        <v>80000</v>
      </c>
      <c r="D610" s="32">
        <f>SUM(D611:D615)</f>
        <v>80000</v>
      </c>
      <c r="E610" s="32">
        <f>SUM(E611:E615)</f>
        <v>80000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80000</v>
      </c>
      <c r="D615" s="5">
        <f t="shared" si="68"/>
        <v>80000</v>
      </c>
      <c r="E615" s="5">
        <f t="shared" si="68"/>
        <v>80000</v>
      </c>
    </row>
    <row r="616" spans="1:5">
      <c r="A616" s="163" t="s">
        <v>519</v>
      </c>
      <c r="B616" s="164"/>
      <c r="C616" s="32">
        <f>SUM(C617:C627)</f>
        <v>315000</v>
      </c>
      <c r="D616" s="32">
        <f>SUM(D617:D627)</f>
        <v>315000</v>
      </c>
      <c r="E616" s="32">
        <f>SUM(E617:E627)</f>
        <v>315000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315000</v>
      </c>
      <c r="D621" s="5">
        <f t="shared" si="69"/>
        <v>315000</v>
      </c>
      <c r="E621" s="5">
        <f t="shared" si="69"/>
        <v>315000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63" t="s">
        <v>531</v>
      </c>
      <c r="B628" s="164"/>
      <c r="C628" s="32">
        <f>SUM(C629:C637)</f>
        <v>672225</v>
      </c>
      <c r="D628" s="32">
        <f>SUM(D629:D637)</f>
        <v>672225</v>
      </c>
      <c r="E628" s="32">
        <f>SUM(E629:E637)</f>
        <v>672225</v>
      </c>
    </row>
    <row r="629" spans="1:10">
      <c r="A629" s="7">
        <v>6617</v>
      </c>
      <c r="B629" s="4" t="s">
        <v>532</v>
      </c>
      <c r="C629" s="5">
        <v>60000</v>
      </c>
      <c r="D629" s="5">
        <f>C629</f>
        <v>60000</v>
      </c>
      <c r="E629" s="5">
        <f>D629</f>
        <v>60000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612225</v>
      </c>
      <c r="D635" s="5">
        <f t="shared" si="70"/>
        <v>612225</v>
      </c>
      <c r="E635" s="5">
        <f t="shared" si="70"/>
        <v>612225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63" t="s">
        <v>542</v>
      </c>
      <c r="B639" s="16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63" t="s">
        <v>543</v>
      </c>
      <c r="B640" s="164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63" t="s">
        <v>544</v>
      </c>
      <c r="B641" s="16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63" t="s">
        <v>546</v>
      </c>
      <c r="B643" s="164"/>
      <c r="C643" s="32">
        <v>0</v>
      </c>
      <c r="D643" s="32">
        <f>C643</f>
        <v>0</v>
      </c>
      <c r="E643" s="32">
        <f>D643</f>
        <v>0</v>
      </c>
    </row>
    <row r="644" spans="1:10">
      <c r="A644" s="163" t="s">
        <v>547</v>
      </c>
      <c r="B644" s="164"/>
      <c r="C644" s="32">
        <v>0</v>
      </c>
      <c r="D644" s="32">
        <f>C644</f>
        <v>0</v>
      </c>
      <c r="E644" s="32">
        <f>D644</f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63" t="s">
        <v>549</v>
      </c>
      <c r="B646" s="16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63" t="s">
        <v>550</v>
      </c>
      <c r="B651" s="164"/>
      <c r="C651" s="31">
        <v>0</v>
      </c>
      <c r="D651" s="31">
        <f>C651</f>
        <v>0</v>
      </c>
      <c r="E651" s="31">
        <f>D651</f>
        <v>0</v>
      </c>
    </row>
    <row r="652" spans="1:10">
      <c r="A652" s="163" t="s">
        <v>551</v>
      </c>
      <c r="B652" s="164"/>
      <c r="C652" s="32">
        <v>0</v>
      </c>
      <c r="D652" s="32">
        <f>C652</f>
        <v>0</v>
      </c>
      <c r="E652" s="32">
        <f>D652</f>
        <v>0</v>
      </c>
    </row>
    <row r="653" spans="1:10">
      <c r="A653" s="163" t="s">
        <v>552</v>
      </c>
      <c r="B653" s="16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63" t="s">
        <v>553</v>
      </c>
      <c r="B660" s="164"/>
      <c r="C660" s="32">
        <v>0</v>
      </c>
      <c r="D660" s="32">
        <f>C660</f>
        <v>0</v>
      </c>
      <c r="E660" s="32">
        <f>D660</f>
        <v>0</v>
      </c>
    </row>
    <row r="661" spans="1:5">
      <c r="A661" s="163" t="s">
        <v>554</v>
      </c>
      <c r="B661" s="16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63" t="s">
        <v>555</v>
      </c>
      <c r="B665" s="16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63" t="s">
        <v>556</v>
      </c>
      <c r="B668" s="164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63" t="s">
        <v>557</v>
      </c>
      <c r="B669" s="164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63" t="s">
        <v>558</v>
      </c>
      <c r="B670" s="164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63" t="s">
        <v>559</v>
      </c>
      <c r="B671" s="16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63" t="s">
        <v>560</v>
      </c>
      <c r="B676" s="16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63" t="s">
        <v>561</v>
      </c>
      <c r="B679" s="16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63" t="s">
        <v>562</v>
      </c>
      <c r="B683" s="16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63" t="s">
        <v>563</v>
      </c>
      <c r="B687" s="16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63" t="s">
        <v>564</v>
      </c>
      <c r="B694" s="16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63" t="s">
        <v>565</v>
      </c>
      <c r="B700" s="16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63" t="s">
        <v>566</v>
      </c>
      <c r="B712" s="164"/>
      <c r="C712" s="31">
        <v>0</v>
      </c>
      <c r="D712" s="31">
        <f>C712</f>
        <v>0</v>
      </c>
      <c r="E712" s="31">
        <f>D712</f>
        <v>0</v>
      </c>
    </row>
    <row r="713" spans="1:10">
      <c r="A713" s="163" t="s">
        <v>567</v>
      </c>
      <c r="B713" s="16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63" t="s">
        <v>568</v>
      </c>
      <c r="B714" s="164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63" t="s">
        <v>569</v>
      </c>
      <c r="B715" s="16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9" t="s">
        <v>570</v>
      </c>
      <c r="B716" s="170"/>
      <c r="C716" s="36">
        <f>C717</f>
        <v>158220</v>
      </c>
      <c r="D716" s="36">
        <f>D717</f>
        <v>158220</v>
      </c>
      <c r="E716" s="36">
        <f>E717</f>
        <v>158220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5" t="s">
        <v>571</v>
      </c>
      <c r="B717" s="166"/>
      <c r="C717" s="33">
        <f>C718+C722</f>
        <v>158220</v>
      </c>
      <c r="D717" s="33">
        <f>D718+D722</f>
        <v>158220</v>
      </c>
      <c r="E717" s="33">
        <f>E718+E722</f>
        <v>158220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75" t="s">
        <v>851</v>
      </c>
      <c r="B718" s="176"/>
      <c r="C718" s="31">
        <f>SUM(C719:C721)</f>
        <v>158220</v>
      </c>
      <c r="D718" s="31">
        <f>SUM(D719:D721)</f>
        <v>158220</v>
      </c>
      <c r="E718" s="31">
        <f>SUM(E719:E721)</f>
        <v>158220</v>
      </c>
    </row>
    <row r="719" spans="1:10">
      <c r="A719" s="6">
        <v>10950</v>
      </c>
      <c r="B719" s="4" t="s">
        <v>572</v>
      </c>
      <c r="C719" s="5">
        <v>158220</v>
      </c>
      <c r="D719" s="5">
        <f>C719</f>
        <v>158220</v>
      </c>
      <c r="E719" s="5">
        <f>D719</f>
        <v>158220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75" t="s">
        <v>850</v>
      </c>
      <c r="B722" s="17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75" t="s">
        <v>849</v>
      </c>
      <c r="B727" s="17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75" t="s">
        <v>848</v>
      </c>
      <c r="B730" s="17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75" t="s">
        <v>846</v>
      </c>
      <c r="B733" s="17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75" t="s">
        <v>843</v>
      </c>
      <c r="B739" s="176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75" t="s">
        <v>842</v>
      </c>
      <c r="B741" s="176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75" t="s">
        <v>841</v>
      </c>
      <c r="B743" s="17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75" t="s">
        <v>836</v>
      </c>
      <c r="B750" s="17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75" t="s">
        <v>834</v>
      </c>
      <c r="B755" s="176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75" t="s">
        <v>830</v>
      </c>
      <c r="B760" s="176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75" t="s">
        <v>828</v>
      </c>
      <c r="B765" s="176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75" t="s">
        <v>826</v>
      </c>
      <c r="B767" s="176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75" t="s">
        <v>823</v>
      </c>
      <c r="B771" s="176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75" t="s">
        <v>817</v>
      </c>
      <c r="B777" s="176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600-000000000000}">
      <formula1>C115+C340</formula1>
    </dataValidation>
    <dataValidation type="custom" allowBlank="1" showInputMessage="1" showErrorMessage="1" sqref="J152:J153" xr:uid="{00000000-0002-0000-0600-000001000000}">
      <formula1>C153+C355</formula1>
    </dataValidation>
    <dataValidation type="custom" allowBlank="1" showInputMessage="1" showErrorMessage="1" sqref="J177:J178" xr:uid="{00000000-0002-0000-0600-000002000000}">
      <formula1>C178+C366</formula1>
    </dataValidation>
    <dataValidation type="custom" allowBlank="1" showInputMessage="1" showErrorMessage="1" sqref="J170" xr:uid="{00000000-0002-0000-0600-000003000000}">
      <formula1>C171+C363</formula1>
    </dataValidation>
    <dataValidation type="custom" allowBlank="1" showInputMessage="1" showErrorMessage="1" sqref="J163" xr:uid="{00000000-0002-0000-0600-000004000000}">
      <formula1>C164+C360</formula1>
    </dataValidation>
    <dataValidation type="custom" allowBlank="1" showInputMessage="1" showErrorMessage="1" sqref="J135" xr:uid="{00000000-0002-0000-0600-000005000000}">
      <formula1>C136+C349</formula1>
    </dataValidation>
    <dataValidation type="custom" allowBlank="1" showInputMessage="1" showErrorMessage="1" sqref="J97 J38 J61 J67:J68" xr:uid="{00000000-0002-0000-0600-000006000000}">
      <formula1>C39+C261</formula1>
    </dataValidation>
    <dataValidation type="custom" allowBlank="1" showInputMessage="1" showErrorMessage="1" sqref="J638 J642 J716:J717 J645 J725:J726" xr:uid="{00000000-0002-0000-0600-000007000000}">
      <formula1>C639+C793</formula1>
    </dataValidation>
    <dataValidation type="custom" allowBlank="1" showInputMessage="1" showErrorMessage="1" sqref="J11" xr:uid="{00000000-0002-0000-0600-000008000000}">
      <formula1>C12+C136</formula1>
    </dataValidation>
    <dataValidation type="custom" allowBlank="1" showInputMessage="1" showErrorMessage="1" sqref="J256:J259" xr:uid="{00000000-0002-0000-0600-000009000000}">
      <formula1>C257+C372</formula1>
    </dataValidation>
    <dataValidation type="custom" allowBlank="1" showInputMessage="1" showErrorMessage="1" sqref="J483" xr:uid="{00000000-0002-0000-0600-00000A000000}">
      <formula1>C484+C595</formula1>
    </dataValidation>
    <dataValidation type="custom" allowBlank="1" showInputMessage="1" showErrorMessage="1" sqref="J559" xr:uid="{00000000-0002-0000-0600-00000B000000}">
      <formula1>C259+C374</formula1>
    </dataValidation>
    <dataValidation type="custom" allowBlank="1" showInputMessage="1" showErrorMessage="1" sqref="J1:J4 J550:J551 J560:J561 J339 J547" xr:uid="{00000000-0002-0000-06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D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1"/>
  <sheetViews>
    <sheetView rightToLeft="1" topLeftCell="B1" workbookViewId="0">
      <selection activeCell="C14" sqref="C14"/>
    </sheetView>
  </sheetViews>
  <sheetFormatPr defaultColWidth="9.1796875" defaultRowHeight="14.5"/>
  <cols>
    <col min="1" max="1" width="56.1796875" customWidth="1"/>
    <col min="2" max="2" width="34.1796875" customWidth="1"/>
    <col min="3" max="3" width="35.1796875" customWidth="1"/>
    <col min="4" max="4" width="30.7265625" customWidth="1"/>
    <col min="5" max="5" width="42.26953125" customWidth="1"/>
  </cols>
  <sheetData>
    <row r="1" spans="1:5">
      <c r="A1" s="145" t="s">
        <v>959</v>
      </c>
      <c r="B1" s="145" t="s">
        <v>960</v>
      </c>
      <c r="C1" s="145" t="s">
        <v>961</v>
      </c>
      <c r="D1" s="145" t="s">
        <v>962</v>
      </c>
      <c r="E1" s="145" t="s">
        <v>963</v>
      </c>
    </row>
    <row r="2" spans="1:5">
      <c r="A2" s="177" t="s">
        <v>964</v>
      </c>
      <c r="B2" s="146">
        <v>2011</v>
      </c>
      <c r="C2" s="147"/>
      <c r="D2" s="147"/>
      <c r="E2" s="147"/>
    </row>
    <row r="3" spans="1:5">
      <c r="A3" s="178"/>
      <c r="B3" s="146">
        <v>2012</v>
      </c>
      <c r="C3" s="147"/>
      <c r="D3" s="147"/>
      <c r="E3" s="147"/>
    </row>
    <row r="4" spans="1:5">
      <c r="A4" s="178"/>
      <c r="B4" s="146">
        <v>2013</v>
      </c>
      <c r="C4" s="147"/>
      <c r="D4" s="147"/>
      <c r="E4" s="147"/>
    </row>
    <row r="5" spans="1:5">
      <c r="A5" s="178"/>
      <c r="B5" s="146">
        <v>2014</v>
      </c>
      <c r="C5" s="147"/>
      <c r="D5" s="147"/>
      <c r="E5" s="147"/>
    </row>
    <row r="6" spans="1:5">
      <c r="A6" s="178"/>
      <c r="B6" s="146">
        <v>2015</v>
      </c>
      <c r="C6" s="147"/>
      <c r="D6" s="147"/>
      <c r="E6" s="147"/>
    </row>
    <row r="7" spans="1:5">
      <c r="A7" s="179"/>
      <c r="B7" s="146">
        <v>2016</v>
      </c>
      <c r="C7" s="147">
        <v>74304</v>
      </c>
      <c r="D7" s="147"/>
      <c r="E7" s="147"/>
    </row>
    <row r="8" spans="1:5">
      <c r="A8" s="180" t="s">
        <v>965</v>
      </c>
      <c r="B8" s="148">
        <v>2011</v>
      </c>
      <c r="C8" s="149"/>
      <c r="D8" s="149"/>
      <c r="E8" s="149"/>
    </row>
    <row r="9" spans="1:5">
      <c r="A9" s="181"/>
      <c r="B9" s="148">
        <v>2012</v>
      </c>
      <c r="C9" s="149"/>
      <c r="D9" s="149"/>
      <c r="E9" s="149"/>
    </row>
    <row r="10" spans="1:5">
      <c r="A10" s="181"/>
      <c r="B10" s="148">
        <v>2013</v>
      </c>
      <c r="C10" s="149"/>
      <c r="D10" s="149"/>
      <c r="E10" s="149"/>
    </row>
    <row r="11" spans="1:5">
      <c r="A11" s="181"/>
      <c r="B11" s="148">
        <v>2014</v>
      </c>
      <c r="C11" s="149"/>
      <c r="D11" s="149"/>
      <c r="E11" s="149"/>
    </row>
    <row r="12" spans="1:5">
      <c r="A12" s="181"/>
      <c r="B12" s="148">
        <v>2015</v>
      </c>
      <c r="C12" s="149"/>
      <c r="D12" s="149"/>
      <c r="E12" s="149"/>
    </row>
    <row r="13" spans="1:5">
      <c r="A13" s="182"/>
      <c r="B13" s="148">
        <v>2016</v>
      </c>
      <c r="C13" s="149">
        <v>41038</v>
      </c>
      <c r="D13" s="149"/>
      <c r="E13" s="149"/>
    </row>
    <row r="14" spans="1:5">
      <c r="A14" s="177" t="s">
        <v>123</v>
      </c>
      <c r="B14" s="146">
        <v>2011</v>
      </c>
      <c r="C14" s="147"/>
      <c r="D14" s="147"/>
      <c r="E14" s="147"/>
    </row>
    <row r="15" spans="1:5">
      <c r="A15" s="178"/>
      <c r="B15" s="146">
        <v>2012</v>
      </c>
      <c r="C15" s="147"/>
      <c r="D15" s="147"/>
      <c r="E15" s="147"/>
    </row>
    <row r="16" spans="1:5">
      <c r="A16" s="178"/>
      <c r="B16" s="146">
        <v>2013</v>
      </c>
      <c r="C16" s="147"/>
      <c r="D16" s="147"/>
      <c r="E16" s="147"/>
    </row>
    <row r="17" spans="1:5">
      <c r="A17" s="178"/>
      <c r="B17" s="146">
        <v>2014</v>
      </c>
      <c r="C17" s="147"/>
      <c r="D17" s="147"/>
      <c r="E17" s="147"/>
    </row>
    <row r="18" spans="1:5">
      <c r="A18" s="178"/>
      <c r="B18" s="146">
        <v>2015</v>
      </c>
      <c r="C18" s="147"/>
      <c r="D18" s="147"/>
      <c r="E18" s="147"/>
    </row>
    <row r="19" spans="1:5">
      <c r="A19" s="179"/>
      <c r="B19" s="146">
        <v>2016</v>
      </c>
      <c r="C19" s="147"/>
      <c r="D19" s="147"/>
      <c r="E19" s="147"/>
    </row>
    <row r="20" spans="1:5">
      <c r="A20" s="183" t="s">
        <v>966</v>
      </c>
      <c r="B20" s="148">
        <v>2011</v>
      </c>
      <c r="C20" s="149"/>
      <c r="D20" s="149"/>
      <c r="E20" s="149"/>
    </row>
    <row r="21" spans="1:5">
      <c r="A21" s="184"/>
      <c r="B21" s="148">
        <v>2012</v>
      </c>
      <c r="C21" s="149"/>
      <c r="D21" s="149"/>
      <c r="E21" s="149"/>
    </row>
    <row r="22" spans="1:5">
      <c r="A22" s="184"/>
      <c r="B22" s="148">
        <v>2013</v>
      </c>
      <c r="C22" s="149"/>
      <c r="D22" s="149"/>
      <c r="E22" s="149"/>
    </row>
    <row r="23" spans="1:5">
      <c r="A23" s="184"/>
      <c r="B23" s="148">
        <v>2014</v>
      </c>
      <c r="C23" s="149"/>
      <c r="D23" s="149"/>
      <c r="E23" s="149"/>
    </row>
    <row r="24" spans="1:5">
      <c r="A24" s="184"/>
      <c r="B24" s="148">
        <v>2015</v>
      </c>
      <c r="C24" s="149"/>
      <c r="D24" s="149"/>
      <c r="E24" s="149"/>
    </row>
    <row r="25" spans="1:5">
      <c r="A25" s="185"/>
      <c r="B25" s="148">
        <v>2016</v>
      </c>
      <c r="C25" s="149"/>
      <c r="D25" s="149"/>
      <c r="E25" s="149"/>
    </row>
    <row r="26" spans="1:5">
      <c r="A26" s="186" t="s">
        <v>967</v>
      </c>
      <c r="B26" s="146">
        <v>2011</v>
      </c>
      <c r="C26" s="147">
        <f>C20+C14+C8+C2</f>
        <v>0</v>
      </c>
      <c r="D26" s="147">
        <f>D20+D14+D8+D2</f>
        <v>0</v>
      </c>
      <c r="E26" s="147">
        <f>E20+E14+E8+E2</f>
        <v>0</v>
      </c>
    </row>
    <row r="27" spans="1:5">
      <c r="A27" s="187"/>
      <c r="B27" s="146">
        <v>2012</v>
      </c>
      <c r="C27" s="147">
        <f>C21+C26+C15+C9+C3</f>
        <v>0</v>
      </c>
      <c r="D27" s="147">
        <f t="shared" ref="D27:E31" si="0">D21+D15+D9+D3</f>
        <v>0</v>
      </c>
      <c r="E27" s="147">
        <f t="shared" si="0"/>
        <v>0</v>
      </c>
    </row>
    <row r="28" spans="1:5">
      <c r="A28" s="187"/>
      <c r="B28" s="146">
        <v>2013</v>
      </c>
      <c r="C28" s="147">
        <f>C22+C16+C10+C4</f>
        <v>0</v>
      </c>
      <c r="D28" s="147">
        <f t="shared" si="0"/>
        <v>0</v>
      </c>
      <c r="E28" s="147">
        <f t="shared" si="0"/>
        <v>0</v>
      </c>
    </row>
    <row r="29" spans="1:5">
      <c r="A29" s="187"/>
      <c r="B29" s="146">
        <v>2014</v>
      </c>
      <c r="C29" s="147">
        <f>C23+C17+C11+C5</f>
        <v>0</v>
      </c>
      <c r="D29" s="147">
        <f t="shared" si="0"/>
        <v>0</v>
      </c>
      <c r="E29" s="147">
        <f t="shared" si="0"/>
        <v>0</v>
      </c>
    </row>
    <row r="30" spans="1:5">
      <c r="A30" s="187"/>
      <c r="B30" s="146">
        <v>2015</v>
      </c>
      <c r="C30" s="147">
        <f>C24+C18+C12+C6</f>
        <v>0</v>
      </c>
      <c r="D30" s="147">
        <f t="shared" si="0"/>
        <v>0</v>
      </c>
      <c r="E30" s="147">
        <f t="shared" si="0"/>
        <v>0</v>
      </c>
    </row>
    <row r="31" spans="1:5">
      <c r="A31" s="188"/>
      <c r="B31" s="146">
        <v>2016</v>
      </c>
      <c r="C31" s="147">
        <f>C25+C19+C13+C7</f>
        <v>115342</v>
      </c>
      <c r="D31" s="147">
        <f t="shared" si="0"/>
        <v>0</v>
      </c>
      <c r="E31" s="147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9"/>
  <sheetViews>
    <sheetView rightToLeft="1" topLeftCell="A10" zoomScale="130" zoomScaleNormal="130" workbookViewId="0">
      <selection activeCell="B19" sqref="B19"/>
    </sheetView>
  </sheetViews>
  <sheetFormatPr defaultColWidth="9.1796875" defaultRowHeight="14.5"/>
  <cols>
    <col min="1" max="1" width="28.453125" style="117" bestFit="1" customWidth="1"/>
    <col min="2" max="2" width="28.26953125" style="117" customWidth="1"/>
    <col min="3" max="3" width="15" style="117" customWidth="1"/>
    <col min="4" max="4" width="15.26953125" style="117" customWidth="1"/>
    <col min="5" max="25" width="9.179687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893</v>
      </c>
      <c r="B2" s="135" t="s">
        <v>894</v>
      </c>
      <c r="C2" s="96"/>
      <c r="D2" s="96"/>
    </row>
    <row r="3" spans="1:4" customFormat="1">
      <c r="A3" s="102"/>
      <c r="B3" s="135" t="s">
        <v>895</v>
      </c>
      <c r="C3" s="96"/>
      <c r="D3" s="96"/>
    </row>
    <row r="4" spans="1:4" customFormat="1">
      <c r="A4" s="102"/>
      <c r="B4" s="135" t="s">
        <v>896</v>
      </c>
      <c r="C4" s="96"/>
      <c r="D4" s="96"/>
    </row>
    <row r="5" spans="1:4" customFormat="1">
      <c r="A5" s="105"/>
      <c r="B5" s="135" t="s">
        <v>897</v>
      </c>
      <c r="C5" s="105"/>
      <c r="D5" s="105"/>
    </row>
    <row r="6" spans="1:4" customFormat="1">
      <c r="A6" s="136"/>
      <c r="B6" s="106" t="s">
        <v>898</v>
      </c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 t="s">
        <v>899</v>
      </c>
      <c r="B8" s="102" t="s">
        <v>900</v>
      </c>
      <c r="C8" s="96"/>
      <c r="D8" s="96"/>
    </row>
    <row r="9" spans="1:4" customFormat="1">
      <c r="A9" s="102"/>
      <c r="B9" s="102" t="s">
        <v>901</v>
      </c>
      <c r="C9" s="105"/>
      <c r="D9" s="96"/>
    </row>
    <row r="10" spans="1:4" customFormat="1">
      <c r="A10" s="105"/>
      <c r="B10" s="136" t="s">
        <v>902</v>
      </c>
      <c r="C10" s="96"/>
      <c r="D10" s="96"/>
    </row>
    <row r="11" spans="1:4" customFormat="1">
      <c r="A11" s="136"/>
      <c r="B11" s="102" t="s">
        <v>903</v>
      </c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36" t="s">
        <v>904</v>
      </c>
      <c r="B13" s="102" t="s">
        <v>905</v>
      </c>
      <c r="C13" s="96"/>
      <c r="D13" s="96"/>
    </row>
    <row r="14" spans="1:4" customFormat="1">
      <c r="A14" s="102"/>
      <c r="B14" s="136" t="s">
        <v>906</v>
      </c>
      <c r="C14" s="96"/>
      <c r="D14" s="96"/>
    </row>
    <row r="15" spans="1:4" customFormat="1">
      <c r="A15" s="105"/>
      <c r="B15" s="102" t="s">
        <v>907</v>
      </c>
      <c r="C15" s="96"/>
      <c r="D15" s="96"/>
    </row>
    <row r="16" spans="1:4" customFormat="1">
      <c r="A16" s="105"/>
      <c r="B16" s="105"/>
      <c r="C16" s="96"/>
      <c r="D16" s="96"/>
    </row>
    <row r="17" spans="1:4" customFormat="1">
      <c r="A17" s="136" t="s">
        <v>908</v>
      </c>
      <c r="B17" s="136" t="s">
        <v>909</v>
      </c>
      <c r="C17" s="96"/>
      <c r="D17" s="96"/>
    </row>
    <row r="18" spans="1:4" customFormat="1">
      <c r="A18" s="105"/>
      <c r="B18" s="136" t="s">
        <v>910</v>
      </c>
      <c r="C18" s="96"/>
      <c r="D18" s="96"/>
    </row>
    <row r="19" spans="1:4" customFormat="1">
      <c r="A19" s="105"/>
      <c r="B19" s="105"/>
      <c r="C19" s="96"/>
      <c r="D19" s="96"/>
    </row>
    <row r="20" spans="1:4" customFormat="1">
      <c r="A20" s="105"/>
      <c r="B20" s="105"/>
      <c r="C20" s="96"/>
      <c r="D20" s="96"/>
    </row>
    <row r="21" spans="1:4" customFormat="1">
      <c r="A21" s="105"/>
      <c r="B21" s="105"/>
      <c r="C21" s="96"/>
      <c r="D21" s="96"/>
    </row>
    <row r="22" spans="1:4" customFormat="1">
      <c r="A22" s="105"/>
      <c r="B22" s="105"/>
      <c r="C22" s="96"/>
      <c r="D22" s="96"/>
    </row>
    <row r="23" spans="1:4" customFormat="1">
      <c r="A23" s="105"/>
      <c r="B23" s="105"/>
      <c r="C23" s="96"/>
      <c r="D23" s="96"/>
    </row>
    <row r="24" spans="1:4" customFormat="1">
      <c r="A24" s="105"/>
      <c r="B24" s="105"/>
      <c r="C24" s="96"/>
      <c r="D24" s="96"/>
    </row>
    <row r="25" spans="1:4" customFormat="1">
      <c r="A25" s="105"/>
      <c r="B25" s="105"/>
      <c r="C25" s="96"/>
      <c r="D25" s="96"/>
    </row>
    <row r="26" spans="1:4">
      <c r="A26" s="105"/>
      <c r="B26" s="105"/>
      <c r="C26" s="96"/>
      <c r="D26" s="96"/>
    </row>
    <row r="27" spans="1:4">
      <c r="A27" s="105"/>
      <c r="B27" s="105"/>
      <c r="C27" s="96"/>
      <c r="D27" s="96"/>
    </row>
    <row r="28" spans="1:4">
      <c r="A28" s="105"/>
      <c r="B28" s="105"/>
      <c r="C28" s="96"/>
      <c r="D28" s="96"/>
    </row>
    <row r="29" spans="1:4">
      <c r="A29" s="105"/>
      <c r="B29" s="105"/>
      <c r="C29" s="96"/>
      <c r="D29" s="96"/>
    </row>
  </sheetData>
  <protectedRanges>
    <protectedRange password="CC3D" sqref="A2:D29" name="Range1"/>
  </protectedRanges>
  <conditionalFormatting sqref="A2:D29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</vt:i4>
      </vt:variant>
    </vt:vector>
  </HeadingPairs>
  <TitlesOfParts>
    <vt:vector size="28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الجباية المحلية</vt:lpstr>
      <vt:lpstr>التنظيم الهيكلي</vt:lpstr>
      <vt:lpstr>الدوائر</vt:lpstr>
      <vt:lpstr>قائمة في الأعوان</vt:lpstr>
      <vt:lpstr>قائمة في العملة</vt:lpstr>
      <vt:lpstr>المجلس البلدي</vt:lpstr>
      <vt:lpstr>مرافق البلدية</vt:lpstr>
      <vt:lpstr>النشاط البلدي 2014</vt:lpstr>
      <vt:lpstr>النشاط البلدي 2015</vt:lpstr>
      <vt:lpstr>النشاط البلدي 2016 </vt:lpstr>
      <vt:lpstr>النشاط البلدي 2017 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2018-04-25T08:57:04Z</dcterms:modified>
</cp:coreProperties>
</file>